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DEE3B544-DAF0-4A43-9FF3-B1C10E52F66E}" xr6:coauthVersionLast="38" xr6:coauthVersionMax="38" xr10:uidLastSave="{00000000-0000-0000-0000-000000000000}"/>
  <bookViews>
    <workbookView xWindow="0" yWindow="0" windowWidth="28800" windowHeight="12435" tabRatio="748" activeTab="1" xr2:uid="{00000000-000D-0000-FFFF-FFFF00000000}"/>
  </bookViews>
  <sheets>
    <sheet name="Plan" sheetId="2" r:id="rId1"/>
    <sheet name="TdB" sheetId="35" r:id="rId2"/>
    <sheet name="BD" sheetId="10" r:id="rId3"/>
    <sheet name="Fériés" sheetId="6" r:id="rId4"/>
    <sheet name="Base" sheetId="33" r:id="rId5"/>
    <sheet name="Avarie" sheetId="34" r:id="rId6"/>
    <sheet name="ParamètresCouleurs" sheetId="32" r:id="rId7"/>
    <sheet name="Couleurs" sheetId="31" r:id="rId8"/>
    <sheet name="modèle" sheetId="11" r:id="rId9"/>
  </sheets>
  <definedNames>
    <definedName name="Année">Fériés!$A$2</definedName>
    <definedName name="Congés">ParamètresCouleurs!$A$5:$Q$5</definedName>
    <definedName name="CongésSem">Plan!$B$7:$NN$42</definedName>
    <definedName name="fériés">Fériés!$C$2:$C$12</definedName>
    <definedName name="_xlnm.Print_Titles" localSheetId="0">Plan!$A:$A,Plan!$1:$2</definedName>
    <definedName name="ListIntervenant">Ti[Intervenant]</definedName>
    <definedName name="ListOperation">To[Opération]</definedName>
    <definedName name="ListVehicule">TbVehicule[Véhicule]</definedName>
    <definedName name="MesCouleurs">ParamètresCouleurs!$A$5:$Q$5</definedName>
    <definedName name="MotifsCongés">ParamètresCouleurs!$A$6:$Q$6</definedName>
    <definedName name="Segment_Année">#N/A</definedName>
    <definedName name="Segment_Mois">#N/A</definedName>
    <definedName name="Segment_Vehicule">#N/A</definedName>
  </definedNames>
  <calcPr calcId="179021"/>
  <pivotCaches>
    <pivotCache cacheId="35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34" l="1"/>
  <c r="R18" i="34"/>
  <c r="O18" i="34" s="1"/>
  <c r="T18" i="34"/>
  <c r="U18" i="34"/>
  <c r="C17" i="34"/>
  <c r="R17" i="34"/>
  <c r="P17" i="34" s="1"/>
  <c r="Q17" i="34" s="1"/>
  <c r="T17" i="34"/>
  <c r="U17" i="34"/>
  <c r="C16" i="34"/>
  <c r="R16" i="34"/>
  <c r="O16" i="34" s="1"/>
  <c r="T16" i="34"/>
  <c r="U16" i="34"/>
  <c r="C15" i="34"/>
  <c r="R15" i="34"/>
  <c r="O15" i="34" s="1"/>
  <c r="T15" i="34"/>
  <c r="U15" i="34"/>
  <c r="C14" i="34"/>
  <c r="R14" i="34"/>
  <c r="P14" i="34" s="1"/>
  <c r="Q14" i="34" s="1"/>
  <c r="T14" i="34"/>
  <c r="U14" i="34"/>
  <c r="C13" i="34"/>
  <c r="R13" i="34"/>
  <c r="O13" i="34" s="1"/>
  <c r="T13" i="34"/>
  <c r="U13" i="34"/>
  <c r="C12" i="34"/>
  <c r="R12" i="34"/>
  <c r="P12" i="34" s="1"/>
  <c r="Q12" i="34" s="1"/>
  <c r="T12" i="34"/>
  <c r="U12" i="34"/>
  <c r="C11" i="34"/>
  <c r="R11" i="34"/>
  <c r="O11" i="34" s="1"/>
  <c r="T11" i="34"/>
  <c r="U11" i="34"/>
  <c r="C10" i="34"/>
  <c r="R10" i="34"/>
  <c r="O10" i="34" s="1"/>
  <c r="T10" i="34"/>
  <c r="U10" i="34"/>
  <c r="O17" i="34" l="1"/>
  <c r="P18" i="34"/>
  <c r="Q18" i="34" s="1"/>
  <c r="P15" i="34"/>
  <c r="Q15" i="34" s="1"/>
  <c r="P16" i="34"/>
  <c r="Q16" i="34" s="1"/>
  <c r="O14" i="34"/>
  <c r="O12" i="34"/>
  <c r="P13" i="34"/>
  <c r="Q13" i="34" s="1"/>
  <c r="P11" i="34"/>
  <c r="Q11" i="34" s="1"/>
  <c r="P10" i="34"/>
  <c r="Q10" i="34" s="1"/>
  <c r="T9" i="34"/>
  <c r="U9" i="34"/>
  <c r="C9" i="34" l="1"/>
  <c r="R9" i="34" l="1"/>
  <c r="P9" i="34" l="1"/>
  <c r="Q9" i="34" s="1"/>
  <c r="O9" i="34"/>
  <c r="A2" i="6"/>
  <c r="C2" i="6" s="1"/>
  <c r="E8" i="11" l="1" a="1"/>
  <c r="F8" i="11" s="1"/>
  <c r="E7" i="11" a="1"/>
  <c r="G7" i="11" s="1"/>
  <c r="E8" i="11" l="1"/>
  <c r="L8" i="11"/>
  <c r="H8" i="11"/>
  <c r="I8" i="11"/>
  <c r="K8" i="11"/>
  <c r="G8" i="11"/>
  <c r="J8" i="11"/>
  <c r="H7" i="11"/>
  <c r="J7" i="11"/>
  <c r="E7" i="11"/>
  <c r="I7" i="11"/>
  <c r="L7" i="11"/>
  <c r="F7" i="11"/>
  <c r="K7" i="11"/>
  <c r="C3" i="11"/>
  <c r="E25" i="11"/>
  <c r="F25" i="11"/>
  <c r="G25" i="11"/>
  <c r="H25" i="11"/>
  <c r="I25" i="11"/>
  <c r="J25" i="11"/>
  <c r="K25" i="11"/>
  <c r="L25" i="11"/>
  <c r="B6" i="2"/>
  <c r="C6" i="2" s="1"/>
  <c r="B5" i="2"/>
  <c r="C5" i="2" s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JP5" i="2" s="1"/>
  <c r="JQ5" i="2" s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KU5" i="2" s="1"/>
  <c r="KV5" i="2" s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LY5" i="2" s="1"/>
  <c r="LZ5" i="2" s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  <c r="NC5" i="2" s="1"/>
  <c r="ND5" i="2" s="1"/>
  <c r="NE5" i="2" s="1"/>
  <c r="NF5" i="2" s="1"/>
  <c r="NG5" i="2" s="1"/>
  <c r="NH5" i="2" s="1"/>
  <c r="NI5" i="2" s="1"/>
  <c r="NJ5" i="2" s="1"/>
  <c r="NK5" i="2" s="1"/>
  <c r="NL5" i="2" s="1"/>
  <c r="NM5" i="2" s="1"/>
  <c r="NN5" i="2" s="1"/>
  <c r="B4" i="2"/>
  <c r="E2" i="6"/>
  <c r="C11" i="6" s="1"/>
  <c r="C3" i="6"/>
  <c r="C4" i="6"/>
  <c r="C5" i="6"/>
  <c r="C6" i="6"/>
  <c r="C7" i="6"/>
  <c r="C8" i="6"/>
  <c r="C9" i="6"/>
  <c r="C10" i="6" l="1"/>
  <c r="C12" i="6"/>
  <c r="C4" i="2"/>
  <c r="D6" i="2"/>
  <c r="E6" i="2" l="1"/>
  <c r="D4" i="2"/>
  <c r="F6" i="2" l="1"/>
  <c r="F4" i="2" s="1"/>
  <c r="E4" i="2"/>
  <c r="G6" i="2" l="1"/>
  <c r="G4" i="2" s="1"/>
  <c r="H6" i="2" l="1"/>
  <c r="I6" i="2" l="1"/>
  <c r="I4" i="2" s="1"/>
  <c r="H4" i="2"/>
  <c r="J6" i="2" l="1"/>
  <c r="J4" i="2" s="1"/>
  <c r="K6" i="2" l="1"/>
  <c r="K4" i="2" s="1"/>
  <c r="L6" i="2" l="1"/>
  <c r="L4" i="2" s="1"/>
  <c r="M6" i="2" l="1"/>
  <c r="M4" i="2" s="1"/>
  <c r="N6" i="2" l="1"/>
  <c r="N4" i="2" s="1"/>
  <c r="O6" i="2" l="1"/>
  <c r="O4" i="2" s="1"/>
  <c r="P6" i="2" l="1"/>
  <c r="Q6" i="2" l="1"/>
  <c r="Q4" i="2" s="1"/>
  <c r="P4" i="2"/>
  <c r="R6" i="2" l="1"/>
  <c r="R4" i="2" s="1"/>
  <c r="S6" i="2" l="1"/>
  <c r="S4" i="2" s="1"/>
  <c r="T6" i="2" l="1"/>
  <c r="T4" i="2" s="1"/>
  <c r="U6" i="2" l="1"/>
  <c r="U4" i="2" s="1"/>
  <c r="V6" i="2" l="1"/>
  <c r="V4" i="2" s="1"/>
  <c r="W6" i="2" l="1"/>
  <c r="W4" i="2" s="1"/>
  <c r="X6" i="2" l="1"/>
  <c r="X4" i="2" s="1"/>
  <c r="Y6" i="2" l="1"/>
  <c r="Y4" i="2" s="1"/>
  <c r="Z6" i="2" l="1"/>
  <c r="Z4" i="2" s="1"/>
  <c r="AA6" i="2" l="1"/>
  <c r="AA4" i="2" s="1"/>
  <c r="AB6" i="2" l="1"/>
  <c r="AB4" i="2" s="1"/>
  <c r="AC6" i="2" l="1"/>
  <c r="AC4" i="2" s="1"/>
  <c r="AD6" i="2" l="1"/>
  <c r="AD4" i="2" s="1"/>
  <c r="AE6" i="2" l="1"/>
  <c r="AE4" i="2" s="1"/>
  <c r="AF6" i="2" l="1"/>
  <c r="AF4" i="2" s="1"/>
  <c r="AG6" i="2" l="1"/>
  <c r="AG4" i="2" s="1"/>
  <c r="AH6" i="2" l="1"/>
  <c r="AH4" i="2" s="1"/>
  <c r="AI6" i="2" l="1"/>
  <c r="AI4" i="2" s="1"/>
  <c r="AJ6" i="2" l="1"/>
  <c r="AJ4" i="2" s="1"/>
  <c r="AK6" i="2" l="1"/>
  <c r="AK4" i="2" s="1"/>
  <c r="AL6" i="2" l="1"/>
  <c r="AL4" i="2" s="1"/>
  <c r="AM6" i="2" l="1"/>
  <c r="AM4" i="2" s="1"/>
  <c r="AN6" i="2" l="1"/>
  <c r="AN4" i="2" s="1"/>
  <c r="AO6" i="2" l="1"/>
  <c r="AO4" i="2" s="1"/>
  <c r="AP6" i="2" l="1"/>
  <c r="AP4" i="2" s="1"/>
  <c r="AQ6" i="2" l="1"/>
  <c r="AQ4" i="2" s="1"/>
  <c r="AR6" i="2" l="1"/>
  <c r="AR4" i="2" s="1"/>
  <c r="AS6" i="2" l="1"/>
  <c r="AS4" i="2" s="1"/>
  <c r="AT6" i="2" l="1"/>
  <c r="AT4" i="2" s="1"/>
  <c r="AU6" i="2" l="1"/>
  <c r="AU4" i="2" s="1"/>
  <c r="AV6" i="2" l="1"/>
  <c r="AV4" i="2" s="1"/>
  <c r="AW6" i="2" l="1"/>
  <c r="AX6" i="2" l="1"/>
  <c r="AX4" i="2" s="1"/>
  <c r="AW4" i="2"/>
  <c r="AY6" i="2" l="1"/>
  <c r="AZ6" i="2" l="1"/>
  <c r="AY4" i="2"/>
  <c r="BA6" i="2" l="1"/>
  <c r="BA4" i="2" s="1"/>
  <c r="AZ4" i="2"/>
  <c r="BB6" i="2" l="1"/>
  <c r="BB4" i="2" s="1"/>
  <c r="BC6" i="2" l="1"/>
  <c r="BC4" i="2" s="1"/>
  <c r="BD6" i="2" l="1"/>
  <c r="BD4" i="2" s="1"/>
  <c r="BE6" i="2" l="1"/>
  <c r="BE4" i="2" s="1"/>
  <c r="BF6" i="2" l="1"/>
  <c r="BF4" i="2" s="1"/>
  <c r="BG6" i="2" l="1"/>
  <c r="BG4" i="2" s="1"/>
  <c r="BH6" i="2" l="1"/>
  <c r="BH4" i="2" s="1"/>
  <c r="BI6" i="2" l="1"/>
  <c r="BI4" i="2" s="1"/>
  <c r="BJ6" i="2" l="1"/>
  <c r="BJ4" i="2" s="1"/>
  <c r="BK6" i="2" l="1"/>
  <c r="BK4" i="2" s="1"/>
  <c r="BL6" i="2" l="1"/>
  <c r="BL4" i="2" s="1"/>
  <c r="BM6" i="2" l="1"/>
  <c r="BM4" i="2" s="1"/>
  <c r="BN6" i="2" l="1"/>
  <c r="BN4" i="2" s="1"/>
  <c r="BO6" i="2" l="1"/>
  <c r="BP6" i="2" l="1"/>
  <c r="BP4" i="2" s="1"/>
  <c r="BO4" i="2"/>
  <c r="BQ6" i="2" l="1"/>
  <c r="BQ4" i="2" s="1"/>
  <c r="BR6" i="2" l="1"/>
  <c r="BR4" i="2" s="1"/>
  <c r="BS6" i="2" l="1"/>
  <c r="BS4" i="2" s="1"/>
  <c r="BT6" i="2" l="1"/>
  <c r="BT4" i="2" s="1"/>
  <c r="BU6" i="2" l="1"/>
  <c r="BU4" i="2" s="1"/>
  <c r="BV6" i="2" l="1"/>
  <c r="BV4" i="2" s="1"/>
  <c r="BW6" i="2" l="1"/>
  <c r="BW4" i="2" s="1"/>
  <c r="BX6" i="2" l="1"/>
  <c r="BX4" i="2" s="1"/>
  <c r="BY6" i="2" l="1"/>
  <c r="BY4" i="2" s="1"/>
  <c r="BZ6" i="2" l="1"/>
  <c r="BZ4" i="2" s="1"/>
  <c r="CA6" i="2" l="1"/>
  <c r="CA4" i="2" s="1"/>
  <c r="CB6" i="2" l="1"/>
  <c r="CB4" i="2" s="1"/>
  <c r="CC6" i="2" l="1"/>
  <c r="CC4" i="2" s="1"/>
  <c r="CD6" i="2" l="1"/>
  <c r="CD4" i="2" s="1"/>
  <c r="CE6" i="2" l="1"/>
  <c r="CE4" i="2" s="1"/>
  <c r="CF6" i="2" l="1"/>
  <c r="CF4" i="2" s="1"/>
  <c r="CG6" i="2" l="1"/>
  <c r="CG4" i="2" s="1"/>
  <c r="CH6" i="2" l="1"/>
  <c r="CH4" i="2" s="1"/>
  <c r="CI6" i="2" l="1"/>
  <c r="CI4" i="2" s="1"/>
  <c r="CJ6" i="2" l="1"/>
  <c r="CK6" i="2" l="1"/>
  <c r="CK4" i="2" s="1"/>
  <c r="CJ4" i="2"/>
  <c r="CL6" i="2" l="1"/>
  <c r="CL4" i="2" s="1"/>
  <c r="CM6" i="2" l="1"/>
  <c r="CM4" i="2" s="1"/>
  <c r="CN6" i="2" l="1"/>
  <c r="CN4" i="2" s="1"/>
  <c r="CO6" i="2" l="1"/>
  <c r="CO4" i="2" s="1"/>
  <c r="CP6" i="2" l="1"/>
  <c r="CP4" i="2" s="1"/>
  <c r="CQ6" i="2" l="1"/>
  <c r="CQ4" i="2" s="1"/>
  <c r="CR6" i="2" l="1"/>
  <c r="CR4" i="2" s="1"/>
  <c r="CS6" i="2" l="1"/>
  <c r="CS4" i="2" s="1"/>
  <c r="CT6" i="2" l="1"/>
  <c r="CT4" i="2" s="1"/>
  <c r="CU6" i="2" l="1"/>
  <c r="CU4" i="2" s="1"/>
  <c r="CV6" i="2" l="1"/>
  <c r="CV4" i="2" s="1"/>
  <c r="CW6" i="2" l="1"/>
  <c r="CX6" i="2" l="1"/>
  <c r="CX4" i="2" s="1"/>
  <c r="CW4" i="2"/>
  <c r="CY6" i="2" l="1"/>
  <c r="CY4" i="2" s="1"/>
  <c r="CZ6" i="2" l="1"/>
  <c r="CZ4" i="2" s="1"/>
  <c r="DA6" i="2" l="1"/>
  <c r="DA4" i="2" s="1"/>
  <c r="DB6" i="2" l="1"/>
  <c r="DB4" i="2" s="1"/>
  <c r="DC6" i="2" l="1"/>
  <c r="DD6" i="2" l="1"/>
  <c r="DD4" i="2" s="1"/>
  <c r="DC4" i="2"/>
  <c r="DE6" i="2" l="1"/>
  <c r="DF6" i="2" l="1"/>
  <c r="DF4" i="2" s="1"/>
  <c r="DE4" i="2"/>
  <c r="DG6" i="2" l="1"/>
  <c r="DG4" i="2" s="1"/>
  <c r="DH6" i="2" l="1"/>
  <c r="DH4" i="2" s="1"/>
  <c r="DI6" i="2" l="1"/>
  <c r="DI4" i="2" s="1"/>
  <c r="DJ6" i="2" l="1"/>
  <c r="DJ4" i="2" s="1"/>
  <c r="DK6" i="2" l="1"/>
  <c r="DK4" i="2" s="1"/>
  <c r="DL6" i="2" l="1"/>
  <c r="DL4" i="2" s="1"/>
  <c r="DM6" i="2" l="1"/>
  <c r="DM4" i="2" s="1"/>
  <c r="DN6" i="2" l="1"/>
  <c r="DN4" i="2" s="1"/>
  <c r="DO6" i="2" l="1"/>
  <c r="DO4" i="2" s="1"/>
  <c r="DP6" i="2" l="1"/>
  <c r="DP4" i="2" s="1"/>
  <c r="DQ6" i="2" l="1"/>
  <c r="DR6" i="2" l="1"/>
  <c r="DR4" i="2" s="1"/>
  <c r="DQ4" i="2"/>
  <c r="DS6" i="2" l="1"/>
  <c r="DT6" i="2" l="1"/>
  <c r="DT4" i="2" s="1"/>
  <c r="DS4" i="2"/>
  <c r="DU6" i="2" l="1"/>
  <c r="DU4" i="2" s="1"/>
  <c r="DV6" i="2" l="1"/>
  <c r="DV4" i="2" s="1"/>
  <c r="DW6" i="2" l="1"/>
  <c r="DW4" i="2" s="1"/>
  <c r="DX6" i="2" l="1"/>
  <c r="DX4" i="2" s="1"/>
  <c r="DY6" i="2" l="1"/>
  <c r="DY4" i="2" s="1"/>
  <c r="DZ6" i="2" l="1"/>
  <c r="DZ4" i="2" s="1"/>
  <c r="EA6" i="2" l="1"/>
  <c r="EA4" i="2" s="1"/>
  <c r="EB6" i="2" l="1"/>
  <c r="EB4" i="2" s="1"/>
  <c r="EC6" i="2" l="1"/>
  <c r="EC4" i="2" s="1"/>
  <c r="ED6" i="2" l="1"/>
  <c r="ED4" i="2" s="1"/>
  <c r="EE6" i="2" l="1"/>
  <c r="EE4" i="2" s="1"/>
  <c r="EF6" i="2" l="1"/>
  <c r="EF4" i="2" s="1"/>
  <c r="EG6" i="2" l="1"/>
  <c r="EH6" i="2" l="1"/>
  <c r="EH4" i="2" s="1"/>
  <c r="EG4" i="2"/>
  <c r="EI6" i="2" l="1"/>
  <c r="EI4" i="2" s="1"/>
  <c r="EJ6" i="2" l="1"/>
  <c r="EJ4" i="2" s="1"/>
  <c r="EK6" i="2" l="1"/>
  <c r="EK4" i="2" s="1"/>
  <c r="EL6" i="2" l="1"/>
  <c r="EL4" i="2" s="1"/>
  <c r="EM6" i="2" l="1"/>
  <c r="EM4" i="2" s="1"/>
  <c r="EN6" i="2" l="1"/>
  <c r="EN4" i="2" s="1"/>
  <c r="EO6" i="2" l="1"/>
  <c r="EO4" i="2" s="1"/>
  <c r="EP6" i="2" l="1"/>
  <c r="EP4" i="2" s="1"/>
  <c r="EQ6" i="2" l="1"/>
  <c r="EQ4" i="2" s="1"/>
  <c r="ER6" i="2" l="1"/>
  <c r="ER4" i="2" s="1"/>
  <c r="ES6" i="2" l="1"/>
  <c r="ET6" i="2" l="1"/>
  <c r="ET4" i="2" s="1"/>
  <c r="ES4" i="2"/>
  <c r="EU6" i="2" l="1"/>
  <c r="EU4" i="2" s="1"/>
  <c r="EV6" i="2" l="1"/>
  <c r="EV4" i="2" s="1"/>
  <c r="EW6" i="2" l="1"/>
  <c r="EW4" i="2" s="1"/>
  <c r="EX6" i="2" l="1"/>
  <c r="EX4" i="2" s="1"/>
  <c r="EY6" i="2" l="1"/>
  <c r="EZ6" i="2" l="1"/>
  <c r="EZ4" i="2" s="1"/>
  <c r="EY4" i="2"/>
  <c r="FA6" i="2" l="1"/>
  <c r="FB6" i="2" l="1"/>
  <c r="FB4" i="2" s="1"/>
  <c r="FA4" i="2"/>
  <c r="FC6" i="2" l="1"/>
  <c r="FC4" i="2" s="1"/>
  <c r="FD6" i="2" l="1"/>
  <c r="FD4" i="2" s="1"/>
  <c r="FE6" i="2" l="1"/>
  <c r="FE4" i="2" s="1"/>
  <c r="FF6" i="2" l="1"/>
  <c r="FF4" i="2" s="1"/>
  <c r="FG6" i="2" l="1"/>
  <c r="FG4" i="2" s="1"/>
  <c r="FH6" i="2" l="1"/>
  <c r="FH4" i="2" s="1"/>
  <c r="FI6" i="2" l="1"/>
  <c r="FI4" i="2" s="1"/>
  <c r="FJ6" i="2" l="1"/>
  <c r="FJ4" i="2" s="1"/>
  <c r="FK6" i="2" l="1"/>
  <c r="FK4" i="2" s="1"/>
  <c r="FL6" i="2" l="1"/>
  <c r="FL4" i="2" s="1"/>
  <c r="FM6" i="2" l="1"/>
  <c r="FN6" i="2" l="1"/>
  <c r="FN4" i="2" s="1"/>
  <c r="FM4" i="2"/>
  <c r="FO6" i="2" l="1"/>
  <c r="FO4" i="2" s="1"/>
  <c r="FP6" i="2" l="1"/>
  <c r="FP4" i="2" s="1"/>
  <c r="FQ6" i="2" l="1"/>
  <c r="FR6" i="2" l="1"/>
  <c r="FR4" i="2" s="1"/>
  <c r="FQ4" i="2"/>
  <c r="FS6" i="2" l="1"/>
  <c r="FS4" i="2" s="1"/>
  <c r="FT6" i="2" l="1"/>
  <c r="FT4" i="2" s="1"/>
  <c r="FU6" i="2" l="1"/>
  <c r="FU4" i="2" s="1"/>
  <c r="FV6" i="2" l="1"/>
  <c r="FW6" i="2" l="1"/>
  <c r="FW4" i="2" s="1"/>
  <c r="FV4" i="2"/>
  <c r="FX6" i="2" l="1"/>
  <c r="FX4" i="2" s="1"/>
  <c r="FY6" i="2" l="1"/>
  <c r="FY4" i="2" s="1"/>
  <c r="FZ6" i="2" l="1"/>
  <c r="FZ4" i="2" s="1"/>
  <c r="GA6" i="2" l="1"/>
  <c r="GA4" i="2" s="1"/>
  <c r="GB6" i="2" l="1"/>
  <c r="GB4" i="2" s="1"/>
  <c r="GC6" i="2" l="1"/>
  <c r="GC4" i="2" s="1"/>
  <c r="GD6" i="2" l="1"/>
  <c r="GD4" i="2" s="1"/>
  <c r="GE6" i="2" l="1"/>
  <c r="GE4" i="2" s="1"/>
  <c r="GF6" i="2" l="1"/>
  <c r="GF4" i="2" s="1"/>
  <c r="GG6" i="2" l="1"/>
  <c r="GG4" i="2" s="1"/>
  <c r="GH6" i="2" l="1"/>
  <c r="GH4" i="2" s="1"/>
  <c r="GI6" i="2" l="1"/>
  <c r="GI4" i="2" s="1"/>
  <c r="GJ6" i="2" l="1"/>
  <c r="GJ4" i="2" s="1"/>
  <c r="GK6" i="2" l="1"/>
  <c r="GK4" i="2" s="1"/>
  <c r="GL6" i="2" l="1"/>
  <c r="GL4" i="2" s="1"/>
  <c r="GM6" i="2" l="1"/>
  <c r="GM4" i="2" s="1"/>
  <c r="GN6" i="2" l="1"/>
  <c r="GN4" i="2" s="1"/>
  <c r="GO6" i="2" l="1"/>
  <c r="GO4" i="2" s="1"/>
  <c r="GP6" i="2" l="1"/>
  <c r="GP4" i="2" s="1"/>
  <c r="GQ6" i="2" l="1"/>
  <c r="GQ4" i="2" s="1"/>
  <c r="GR6" i="2" l="1"/>
  <c r="GR4" i="2" s="1"/>
  <c r="GS6" i="2" l="1"/>
  <c r="GS4" i="2" s="1"/>
  <c r="GT6" i="2" l="1"/>
  <c r="GT4" i="2" s="1"/>
  <c r="GU6" i="2" l="1"/>
  <c r="GU4" i="2" s="1"/>
  <c r="GV6" i="2" l="1"/>
  <c r="GV4" i="2" s="1"/>
  <c r="GW6" i="2" l="1"/>
  <c r="GX6" i="2" l="1"/>
  <c r="GX4" i="2" s="1"/>
  <c r="GW4" i="2"/>
  <c r="GY6" i="2" l="1"/>
  <c r="GY4" i="2" s="1"/>
  <c r="GZ6" i="2" l="1"/>
  <c r="GZ4" i="2" s="1"/>
  <c r="HA6" i="2" l="1"/>
  <c r="HA4" i="2" s="1"/>
  <c r="HB6" i="2" l="1"/>
  <c r="HB4" i="2" s="1"/>
  <c r="HC6" i="2" l="1"/>
  <c r="HC4" i="2" s="1"/>
  <c r="HD6" i="2" l="1"/>
  <c r="HD4" i="2" s="1"/>
  <c r="HE6" i="2" l="1"/>
  <c r="HE4" i="2" s="1"/>
  <c r="HF6" i="2" l="1"/>
  <c r="HF4" i="2" s="1"/>
  <c r="HG6" i="2" l="1"/>
  <c r="HG4" i="2" s="1"/>
  <c r="HH6" i="2" l="1"/>
  <c r="HH4" i="2" s="1"/>
  <c r="HI6" i="2" l="1"/>
  <c r="HI4" i="2" s="1"/>
  <c r="HJ6" i="2" l="1"/>
  <c r="HJ4" i="2" s="1"/>
  <c r="HK6" i="2" l="1"/>
  <c r="HK4" i="2" s="1"/>
  <c r="HL6" i="2" l="1"/>
  <c r="HL4" i="2" s="1"/>
  <c r="HM6" i="2" l="1"/>
  <c r="HM4" i="2" s="1"/>
  <c r="HN6" i="2" l="1"/>
  <c r="HN4" i="2" s="1"/>
  <c r="HO6" i="2" l="1"/>
  <c r="HO4" i="2" s="1"/>
  <c r="HP6" i="2" l="1"/>
  <c r="HP4" i="2" s="1"/>
  <c r="HQ6" i="2" l="1"/>
  <c r="HQ4" i="2" s="1"/>
  <c r="HR6" i="2" l="1"/>
  <c r="HR4" i="2" s="1"/>
  <c r="HS6" i="2" l="1"/>
  <c r="HS4" i="2" s="1"/>
  <c r="HT6" i="2" l="1"/>
  <c r="HT4" i="2" s="1"/>
  <c r="HU6" i="2" l="1"/>
  <c r="HU4" i="2" s="1"/>
  <c r="HV6" i="2" l="1"/>
  <c r="HV4" i="2" s="1"/>
  <c r="HW6" i="2" l="1"/>
  <c r="HW4" i="2" s="1"/>
  <c r="HX6" i="2" l="1"/>
  <c r="HX4" i="2" s="1"/>
  <c r="HY6" i="2" l="1"/>
  <c r="HY4" i="2" s="1"/>
  <c r="HZ6" i="2" l="1"/>
  <c r="HZ4" i="2" s="1"/>
  <c r="IA6" i="2" l="1"/>
  <c r="IA4" i="2" s="1"/>
  <c r="IB6" i="2" l="1"/>
  <c r="IB4" i="2" s="1"/>
  <c r="IC6" i="2" l="1"/>
  <c r="IC4" i="2" s="1"/>
  <c r="ID6" i="2" l="1"/>
  <c r="ID4" i="2" s="1"/>
  <c r="IE6" i="2" l="1"/>
  <c r="IE4" i="2" s="1"/>
  <c r="IF6" i="2" l="1"/>
  <c r="IF4" i="2" s="1"/>
  <c r="IG6" i="2" l="1"/>
  <c r="IG4" i="2" s="1"/>
  <c r="IH6" i="2" l="1"/>
  <c r="IH4" i="2" s="1"/>
  <c r="II6" i="2" l="1"/>
  <c r="II4" i="2" s="1"/>
  <c r="IJ6" i="2" l="1"/>
  <c r="IJ4" i="2" s="1"/>
  <c r="IK6" i="2" l="1"/>
  <c r="IK4" i="2" s="1"/>
  <c r="IL6" i="2" l="1"/>
  <c r="IL4" i="2" s="1"/>
  <c r="IM6" i="2" l="1"/>
  <c r="IM4" i="2" s="1"/>
  <c r="IN6" i="2" l="1"/>
  <c r="IN4" i="2" s="1"/>
  <c r="IO6" i="2" l="1"/>
  <c r="IO4" i="2" s="1"/>
  <c r="IP6" i="2" l="1"/>
  <c r="IP4" i="2" s="1"/>
  <c r="IQ6" i="2" l="1"/>
  <c r="IQ4" i="2" s="1"/>
  <c r="IR6" i="2" l="1"/>
  <c r="IR4" i="2" s="1"/>
  <c r="IS6" i="2" l="1"/>
  <c r="IS4" i="2" s="1"/>
  <c r="IT6" i="2" l="1"/>
  <c r="IT4" i="2" s="1"/>
  <c r="IU6" i="2" l="1"/>
  <c r="IU4" i="2" s="1"/>
  <c r="IV6" i="2" l="1"/>
  <c r="IV4" i="2" s="1"/>
  <c r="IW6" i="2" l="1"/>
  <c r="IW4" i="2" s="1"/>
  <c r="IX6" i="2" l="1"/>
  <c r="IX4" i="2" s="1"/>
  <c r="IY6" i="2" l="1"/>
  <c r="IY4" i="2" s="1"/>
  <c r="IZ6" i="2" l="1"/>
  <c r="IZ4" i="2" s="1"/>
  <c r="JA6" i="2" l="1"/>
  <c r="JA4" i="2" s="1"/>
  <c r="JB6" i="2" l="1"/>
  <c r="JB4" i="2" s="1"/>
  <c r="JC6" i="2" l="1"/>
  <c r="JC4" i="2" s="1"/>
  <c r="JD6" i="2" l="1"/>
  <c r="JD4" i="2" s="1"/>
  <c r="JE6" i="2" l="1"/>
  <c r="JE4" i="2" s="1"/>
  <c r="JF6" i="2" l="1"/>
  <c r="JF4" i="2" s="1"/>
  <c r="JG6" i="2" l="1"/>
  <c r="JG4" i="2" s="1"/>
  <c r="JH6" i="2" l="1"/>
  <c r="JH4" i="2" s="1"/>
  <c r="JI6" i="2" l="1"/>
  <c r="JI4" i="2" s="1"/>
  <c r="JJ6" i="2" l="1"/>
  <c r="JJ4" i="2" s="1"/>
  <c r="JK6" i="2" l="1"/>
  <c r="JK4" i="2" s="1"/>
  <c r="JL6" i="2" l="1"/>
  <c r="JL4" i="2" s="1"/>
  <c r="JM6" i="2" l="1"/>
  <c r="JM4" i="2" s="1"/>
  <c r="JN6" i="2" l="1"/>
  <c r="JN4" i="2" s="1"/>
  <c r="JO6" i="2" l="1"/>
  <c r="JO4" i="2" s="1"/>
  <c r="JP6" i="2" l="1"/>
  <c r="JP4" i="2" s="1"/>
  <c r="JQ6" i="2" l="1"/>
  <c r="JQ4" i="2" s="1"/>
  <c r="JR6" i="2" l="1"/>
  <c r="JR4" i="2" s="1"/>
  <c r="JS6" i="2" l="1"/>
  <c r="JS4" i="2" s="1"/>
  <c r="JT6" i="2" l="1"/>
  <c r="JT4" i="2" s="1"/>
  <c r="JU6" i="2" l="1"/>
  <c r="JU4" i="2" s="1"/>
  <c r="JV6" i="2" l="1"/>
  <c r="JV4" i="2" s="1"/>
  <c r="JW6" i="2" l="1"/>
  <c r="JW4" i="2" s="1"/>
  <c r="JX6" i="2" l="1"/>
  <c r="JX4" i="2" s="1"/>
  <c r="JY6" i="2" l="1"/>
  <c r="JY4" i="2" s="1"/>
  <c r="JZ6" i="2" l="1"/>
  <c r="JZ4" i="2" s="1"/>
  <c r="KA6" i="2" l="1"/>
  <c r="KA4" i="2" s="1"/>
  <c r="KB6" i="2" l="1"/>
  <c r="KB4" i="2" s="1"/>
  <c r="KC6" i="2" l="1"/>
  <c r="KC4" i="2" s="1"/>
  <c r="KD6" i="2" l="1"/>
  <c r="KD4" i="2" s="1"/>
  <c r="KE6" i="2" l="1"/>
  <c r="KE4" i="2" s="1"/>
  <c r="KF6" i="2" l="1"/>
  <c r="KF4" i="2" s="1"/>
  <c r="KG6" i="2" l="1"/>
  <c r="KG4" i="2" s="1"/>
  <c r="KH6" i="2" l="1"/>
  <c r="KH4" i="2" s="1"/>
  <c r="KI6" i="2" l="1"/>
  <c r="KI4" i="2" s="1"/>
  <c r="KJ6" i="2" l="1"/>
  <c r="KJ4" i="2" s="1"/>
  <c r="KK6" i="2" l="1"/>
  <c r="KK4" i="2" s="1"/>
  <c r="KL6" i="2" l="1"/>
  <c r="KL4" i="2" s="1"/>
  <c r="KM6" i="2" l="1"/>
  <c r="KM4" i="2" s="1"/>
  <c r="KN6" i="2" l="1"/>
  <c r="KN4" i="2" s="1"/>
  <c r="KO6" i="2" l="1"/>
  <c r="KO4" i="2" s="1"/>
  <c r="KP6" i="2" l="1"/>
  <c r="KP4" i="2" s="1"/>
  <c r="KQ6" i="2" l="1"/>
  <c r="KQ4" i="2" s="1"/>
  <c r="KR6" i="2" l="1"/>
  <c r="KR4" i="2" s="1"/>
  <c r="KS6" i="2" l="1"/>
  <c r="KS4" i="2" s="1"/>
  <c r="KT6" i="2" l="1"/>
  <c r="KT4" i="2" s="1"/>
  <c r="KU6" i="2" l="1"/>
  <c r="KU4" i="2" s="1"/>
  <c r="KV6" i="2" l="1"/>
  <c r="KV4" i="2" s="1"/>
  <c r="KW6" i="2" l="1"/>
  <c r="KW4" i="2" s="1"/>
  <c r="KX6" i="2" l="1"/>
  <c r="KX4" i="2" s="1"/>
  <c r="KY6" i="2" l="1"/>
  <c r="KY4" i="2" s="1"/>
  <c r="KZ6" i="2" l="1"/>
  <c r="KZ4" i="2" s="1"/>
  <c r="LA6" i="2" l="1"/>
  <c r="LA4" i="2" s="1"/>
  <c r="LB6" i="2" l="1"/>
  <c r="LB4" i="2" s="1"/>
  <c r="LC6" i="2" l="1"/>
  <c r="LC4" i="2" s="1"/>
  <c r="LD6" i="2" l="1"/>
  <c r="LD4" i="2" s="1"/>
  <c r="LE6" i="2" l="1"/>
  <c r="LE4" i="2" s="1"/>
  <c r="LF6" i="2" l="1"/>
  <c r="LF4" i="2" s="1"/>
  <c r="LG6" i="2" l="1"/>
  <c r="LG4" i="2" s="1"/>
  <c r="LH6" i="2" l="1"/>
  <c r="LH4" i="2" s="1"/>
  <c r="LI6" i="2" l="1"/>
  <c r="LI4" i="2" s="1"/>
  <c r="LJ6" i="2" l="1"/>
  <c r="LJ4" i="2" s="1"/>
  <c r="LK6" i="2" l="1"/>
  <c r="LK4" i="2" s="1"/>
  <c r="LL6" i="2" l="1"/>
  <c r="LL4" i="2" s="1"/>
  <c r="LM6" i="2" l="1"/>
  <c r="LM4" i="2" s="1"/>
  <c r="LN6" i="2" l="1"/>
  <c r="LN4" i="2" s="1"/>
  <c r="LO6" i="2" l="1"/>
  <c r="LO4" i="2" s="1"/>
  <c r="LP6" i="2" l="1"/>
  <c r="LP4" i="2" s="1"/>
  <c r="LQ6" i="2" l="1"/>
  <c r="LQ4" i="2" s="1"/>
  <c r="LR6" i="2" l="1"/>
  <c r="LR4" i="2" s="1"/>
  <c r="LS6" i="2" l="1"/>
  <c r="LS4" i="2" s="1"/>
  <c r="LT6" i="2" l="1"/>
  <c r="LT4" i="2" s="1"/>
  <c r="LU6" i="2" l="1"/>
  <c r="LU4" i="2" s="1"/>
  <c r="LV6" i="2" l="1"/>
  <c r="LV4" i="2" s="1"/>
  <c r="LW6" i="2" l="1"/>
  <c r="LW4" i="2" s="1"/>
  <c r="LX6" i="2" l="1"/>
  <c r="LX4" i="2" s="1"/>
  <c r="LY6" i="2" l="1"/>
  <c r="LY4" i="2" s="1"/>
  <c r="LZ6" i="2" l="1"/>
  <c r="LZ4" i="2" s="1"/>
  <c r="MA6" i="2" l="1"/>
  <c r="MA4" i="2" s="1"/>
  <c r="MB6" i="2" l="1"/>
  <c r="MB4" i="2" s="1"/>
  <c r="MC6" i="2" l="1"/>
  <c r="MC4" i="2" s="1"/>
  <c r="MD6" i="2" l="1"/>
  <c r="MD4" i="2" s="1"/>
  <c r="ME6" i="2" l="1"/>
  <c r="ME4" i="2" s="1"/>
  <c r="MF6" i="2" l="1"/>
  <c r="MF4" i="2" s="1"/>
  <c r="MG6" i="2" l="1"/>
  <c r="MG4" i="2" s="1"/>
  <c r="MH6" i="2" l="1"/>
  <c r="MH4" i="2" s="1"/>
  <c r="MI6" i="2" l="1"/>
  <c r="MI4" i="2" s="1"/>
  <c r="MJ6" i="2" l="1"/>
  <c r="MJ4" i="2" s="1"/>
  <c r="MK6" i="2" l="1"/>
  <c r="MK4" i="2" s="1"/>
  <c r="ML6" i="2" l="1"/>
  <c r="ML4" i="2" s="1"/>
  <c r="MM6" i="2" l="1"/>
  <c r="MM4" i="2" s="1"/>
  <c r="MN6" i="2" l="1"/>
  <c r="MN4" i="2" s="1"/>
  <c r="MO6" i="2" l="1"/>
  <c r="MO4" i="2" s="1"/>
  <c r="MP6" i="2" l="1"/>
  <c r="MP4" i="2" s="1"/>
  <c r="MQ6" i="2" l="1"/>
  <c r="MQ4" i="2" s="1"/>
  <c r="MR6" i="2" l="1"/>
  <c r="MR4" i="2" s="1"/>
  <c r="MS6" i="2" l="1"/>
  <c r="MS4" i="2" s="1"/>
  <c r="MT6" i="2" l="1"/>
  <c r="MT4" i="2" s="1"/>
  <c r="MU6" i="2" l="1"/>
  <c r="MU4" i="2" s="1"/>
  <c r="MV6" i="2" l="1"/>
  <c r="MV4" i="2" s="1"/>
  <c r="MW6" i="2" l="1"/>
  <c r="MW4" i="2" s="1"/>
  <c r="MX6" i="2" l="1"/>
  <c r="MX4" i="2" s="1"/>
  <c r="MY6" i="2" l="1"/>
  <c r="MY4" i="2" s="1"/>
  <c r="MZ6" i="2" l="1"/>
  <c r="MZ4" i="2" s="1"/>
  <c r="NA6" i="2" l="1"/>
  <c r="NA4" i="2" s="1"/>
  <c r="NB6" i="2" l="1"/>
  <c r="NB4" i="2" s="1"/>
  <c r="NC6" i="2" l="1"/>
  <c r="NC4" i="2" s="1"/>
  <c r="ND6" i="2" l="1"/>
  <c r="ND4" i="2" s="1"/>
  <c r="NE6" i="2" l="1"/>
  <c r="NE4" i="2" s="1"/>
  <c r="NF6" i="2" l="1"/>
  <c r="NF4" i="2" s="1"/>
  <c r="NG6" i="2" l="1"/>
  <c r="NG4" i="2" s="1"/>
  <c r="NH6" i="2" l="1"/>
  <c r="NH4" i="2" s="1"/>
  <c r="NI6" i="2" l="1"/>
  <c r="NI4" i="2" s="1"/>
  <c r="NJ6" i="2" l="1"/>
  <c r="NJ4" i="2" s="1"/>
  <c r="NK6" i="2" l="1"/>
  <c r="NK4" i="2" s="1"/>
  <c r="NL6" i="2" l="1"/>
  <c r="NL4" i="2" s="1"/>
  <c r="NM6" i="2" l="1"/>
  <c r="NM4" i="2" s="1"/>
  <c r="NN6" i="2" l="1"/>
  <c r="NN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 Leroy</author>
  </authors>
  <commentList>
    <comment ref="H8" authorId="0" shapeId="0" xr:uid="{FFC303E7-A85F-42BC-ACF0-67C253ADB365}">
      <text>
        <r>
          <rPr>
            <sz val="9"/>
            <color indexed="81"/>
            <rFont val="Tahoma"/>
            <family val="2"/>
          </rPr>
          <t xml:space="preserve">Mecanique TAC
Ayme pneu
R.V.I
SERVICE TAC
Land Rover
Interne
Renault
Alpina
</t>
        </r>
      </text>
    </comment>
    <comment ref="L8" authorId="0" shapeId="0" xr:uid="{936CC38B-2FC8-464A-8886-2344448A7C70}">
      <text>
        <r>
          <rPr>
            <sz val="9"/>
            <color indexed="81"/>
            <rFont val="Tahoma"/>
            <family val="2"/>
          </rPr>
          <t xml:space="preserve">Changement pièces mécanique
Passage aux Mines 
Visite 250 h -  RVI
Visite 400 h - RVI
Visite 800 h - RVI
Visite annuelle - RVI
Visite biennale - RVI
Visite quadriennale - RVI
Visite Mensuelle - SSLIA
Visite trimestrielle - SSLIA
Visite semestrielle - SSLIA
Visite annuelle- SSLIA
Visite annuelle SERVICE 18
Visite annuelle SIDES
Visite annuelle - (Essais de performance)
Visite sur site
</t>
        </r>
      </text>
    </comment>
  </commentList>
</comments>
</file>

<file path=xl/sharedStrings.xml><?xml version="1.0" encoding="utf-8"?>
<sst xmlns="http://schemas.openxmlformats.org/spreadsheetml/2006/main" count="270" uniqueCount="150">
  <si>
    <t>Nom</t>
  </si>
  <si>
    <t>Fin</t>
  </si>
  <si>
    <t>Année</t>
  </si>
  <si>
    <t>Pâques</t>
  </si>
  <si>
    <t>Fériés</t>
  </si>
  <si>
    <t>Début</t>
  </si>
  <si>
    <t>TypeCongés</t>
  </si>
  <si>
    <t>nb jours</t>
  </si>
  <si>
    <t>Congés</t>
  </si>
  <si>
    <t>Couleurs</t>
  </si>
  <si>
    <t>n</t>
  </si>
  <si>
    <t>Date fin</t>
  </si>
  <si>
    <t>Date début</t>
  </si>
  <si>
    <r>
      <t>Généré automatiquement à partir de</t>
    </r>
    <r>
      <rPr>
        <i/>
        <sz val="14"/>
        <color indexed="10"/>
        <rFont val="Verdana"/>
        <family val="2"/>
      </rPr>
      <t xml:space="preserve"> paramètresCouleurs</t>
    </r>
  </si>
  <si>
    <t>=ParamètresCouleurs!$A$6:$Q$6</t>
  </si>
  <si>
    <t>MotifsCongés</t>
  </si>
  <si>
    <t>=ParamètresCouleurs!$A$5:$Q$5</t>
  </si>
  <si>
    <t>MesCouleurs</t>
  </si>
  <si>
    <t>Noms de champ</t>
  </si>
  <si>
    <t>Accueil</t>
  </si>
  <si>
    <t>=Fériés!$A$2</t>
  </si>
  <si>
    <t>CongésSem</t>
  </si>
  <si>
    <t>=Plan!$B$4:$NN$23</t>
  </si>
  <si>
    <t>fériés</t>
  </si>
  <si>
    <t>=Fériés!$C$2:$C$12</t>
  </si>
  <si>
    <t>Opérations</t>
  </si>
  <si>
    <t>SSLIA</t>
  </si>
  <si>
    <t>S18</t>
  </si>
  <si>
    <t>SERVICE 18</t>
  </si>
  <si>
    <t>SIDES</t>
  </si>
  <si>
    <t>RENAULT TRUCK</t>
  </si>
  <si>
    <t>RVI</t>
  </si>
  <si>
    <t>Petit Matériel Thermique</t>
  </si>
  <si>
    <t>SECU 2 / VIM 70 P 2,5</t>
  </si>
  <si>
    <t>SECU 3 / VIM 60 P 2,5</t>
  </si>
  <si>
    <t>SECU 1 / VPA Land Rover</t>
  </si>
  <si>
    <t>Groupe d'éclairage Sécu 2</t>
  </si>
  <si>
    <t>Tronçonneuse d'effraction Sécu 2</t>
  </si>
  <si>
    <t>Groupe d'éclairage Sécu 3</t>
  </si>
  <si>
    <t>Tronçonneuse d'effraction Sécu 3</t>
  </si>
  <si>
    <t>Compresseur d'air ARI</t>
  </si>
  <si>
    <t>Compresseur d'air atelier</t>
  </si>
  <si>
    <t>Stock ingrédients (Inventaire)</t>
  </si>
  <si>
    <t>S2 Passage aux Mines</t>
  </si>
  <si>
    <t>S2 Visite 250h, 400h, 800h, annuel, 2 ans, 4 ans</t>
  </si>
  <si>
    <t>S2 Visite hebdomadaire -sslia</t>
  </si>
  <si>
    <t>S2 Visite Mensuel - sslia</t>
  </si>
  <si>
    <t>S2 Visite Trimestrielle - sslia</t>
  </si>
  <si>
    <t>S2 Visite Semestrielle - sslia</t>
  </si>
  <si>
    <t>S2 Visite Annuelle - Service 18 / sslia</t>
  </si>
  <si>
    <t>S2 Inspection périodique / Requalification</t>
  </si>
  <si>
    <t>S2 Percusion cuve poudre</t>
  </si>
  <si>
    <t>S2 Visite Trimestrielle - (pesée bouteilles chasse)</t>
  </si>
  <si>
    <t>S3 Passage aux Mines</t>
  </si>
  <si>
    <t>S3 Visite 250h, 400h, 800h, annuel, 2 ans, 4 ans</t>
  </si>
  <si>
    <t>S3 Visite hebdomadaire -sslia</t>
  </si>
  <si>
    <t>S3 Visite Mensuel - sslia</t>
  </si>
  <si>
    <t>S3 Visite Trimestrielle - sslia</t>
  </si>
  <si>
    <t>S3 Visite Semestrielle - sslia</t>
  </si>
  <si>
    <t>S3 Visite Annuelle - Service 18 / sslia</t>
  </si>
  <si>
    <t>S3 Inspection périodique / Requalification</t>
  </si>
  <si>
    <t>S3 Percusion cuve poudre</t>
  </si>
  <si>
    <t>S3 Visite Trimestrielle - (pesée bouteilles chasse)</t>
  </si>
  <si>
    <t>S1 Visite hebdomadaire -sslia</t>
  </si>
  <si>
    <t>S1 Contrôle technique</t>
  </si>
  <si>
    <t>LAND ROVER</t>
  </si>
  <si>
    <t>L R</t>
  </si>
  <si>
    <t>Véhicule</t>
  </si>
  <si>
    <t>Immat</t>
  </si>
  <si>
    <t>Nom de la liste : --&gt; Ti</t>
  </si>
  <si>
    <t>Intervenant</t>
  </si>
  <si>
    <t>Nom de la liste : --&gt; To</t>
  </si>
  <si>
    <t>Opération</t>
  </si>
  <si>
    <t>Mecanique TAC</t>
  </si>
  <si>
    <t>Changement pièces mécanique</t>
  </si>
  <si>
    <t xml:space="preserve">Passage aux Mines </t>
  </si>
  <si>
    <t>Visite 250 h -  RVI</t>
  </si>
  <si>
    <t>Visite 400 h - RVI</t>
  </si>
  <si>
    <t>Visite 800 h - RVI</t>
  </si>
  <si>
    <t>Visite annuelle - RVI</t>
  </si>
  <si>
    <t>Visite biennale - RVI</t>
  </si>
  <si>
    <t>Visite quadriennale - RVI</t>
  </si>
  <si>
    <t>Visite Mensuelle - SSLIA</t>
  </si>
  <si>
    <t>Visite trimestrielle - SSLIA</t>
  </si>
  <si>
    <t>Visite semestrielle - SSLIA</t>
  </si>
  <si>
    <t>Visite annuelle- SSLIA</t>
  </si>
  <si>
    <t>Visite annuelle SERVICE 18</t>
  </si>
  <si>
    <t>Visite annuelle SIDES</t>
  </si>
  <si>
    <t>Visite annuelle - (Essais de performance)</t>
  </si>
  <si>
    <t>Visite sur site</t>
  </si>
  <si>
    <t>Programmé &gt; 12 h</t>
  </si>
  <si>
    <t>Bloc hydraulique</t>
  </si>
  <si>
    <t>Accident &gt; 12 h</t>
  </si>
  <si>
    <t>Engins terrestres</t>
  </si>
  <si>
    <t>Départ opération</t>
  </si>
  <si>
    <t>Renseignements sur l'opération</t>
  </si>
  <si>
    <t>Remise en service</t>
  </si>
  <si>
    <t>Indisponibilité en heures</t>
  </si>
  <si>
    <t>Vehicule</t>
  </si>
  <si>
    <t>Immatri culation</t>
  </si>
  <si>
    <t>Heure début</t>
  </si>
  <si>
    <t>Hora mètre</t>
  </si>
  <si>
    <t>Kilomè trage</t>
  </si>
  <si>
    <t>N° OT Intervenant</t>
  </si>
  <si>
    <t>Nature</t>
  </si>
  <si>
    <t>Sous-ensemble</t>
  </si>
  <si>
    <t>Heure fin</t>
  </si>
  <si>
    <t>&lt; 12 heures</t>
  </si>
  <si>
    <t>&gt; 12 heures</t>
  </si>
  <si>
    <t>NOTAM</t>
  </si>
  <si>
    <t>heures d'indispo</t>
  </si>
  <si>
    <t>Coût ( TTC)</t>
  </si>
  <si>
    <t>Mn</t>
  </si>
  <si>
    <t>MINES</t>
  </si>
  <si>
    <t>Total général</t>
  </si>
  <si>
    <t>Mois</t>
  </si>
  <si>
    <t>Coût ( TTC).</t>
  </si>
  <si>
    <t>Total Opérations</t>
  </si>
  <si>
    <t>Véhicules</t>
  </si>
  <si>
    <t>Indisponible</t>
  </si>
  <si>
    <t>Ayme pneu</t>
  </si>
  <si>
    <t>R.V.I</t>
  </si>
  <si>
    <t>Land Rover</t>
  </si>
  <si>
    <t>Soudure sur vanne N° 36</t>
  </si>
  <si>
    <t>Entretien annuel pompe</t>
  </si>
  <si>
    <t>Vis dans pneu arrière gauche essieu 1</t>
  </si>
  <si>
    <t>Démareur moteur pompe hs</t>
  </si>
  <si>
    <t>Tire poudre, vanne de purge deffectueuse</t>
  </si>
  <si>
    <t>bouton demande d'eau sur joystick hs  ok</t>
  </si>
  <si>
    <t>Fuite d'eau sorti joint proportionneur chgt du joint</t>
  </si>
  <si>
    <t>Fuite d'air bouteille (mise en place raccord rapide)</t>
  </si>
  <si>
    <t>Capteur canon arraché (chgt de celui-ci plus réglage)</t>
  </si>
  <si>
    <t>Rupture flexible de frein (mise en place raccord rapide)</t>
  </si>
  <si>
    <t>Maintenance</t>
  </si>
  <si>
    <t>Interne</t>
  </si>
  <si>
    <t>Renault</t>
  </si>
  <si>
    <t>SERVICE TAC</t>
  </si>
  <si>
    <t>Véh 1 - Land Rover</t>
  </si>
  <si>
    <t>BA-123-YQ</t>
  </si>
  <si>
    <t>Véh 2 - Clio - Renault</t>
  </si>
  <si>
    <t>AC-456-BD</t>
  </si>
  <si>
    <t>AD-789-BC</t>
  </si>
  <si>
    <t>Véh 3 - 308 - Peugeot</t>
  </si>
  <si>
    <t>Tondeuse - BT 84 - Alplina</t>
  </si>
  <si>
    <t>Tracteur n°1</t>
  </si>
  <si>
    <t>Alpina</t>
  </si>
  <si>
    <t>Préventif Service</t>
  </si>
  <si>
    <t>Jean-Marc</t>
  </si>
  <si>
    <t>Service TAC</t>
  </si>
  <si>
    <t>Land-Rover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</si>
</sst>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dd"/>
    <numFmt numFmtId="165" formatCode="ddd"/>
    <numFmt numFmtId="166" formatCode="d\-mmm\-yy"/>
    <numFmt numFmtId="167" formatCode="mmmm\ yy"/>
    <numFmt numFmtId="168" formatCode="_-* #,##0.00\ [$€-1]_-;\-* #,##0.00\ [$€-1]_-;_-* &quot;-&quot;??\ [$€-1]_-"/>
    <numFmt numFmtId="169" formatCode="#.##0\.00"/>
    <numFmt numFmtId="170" formatCode="#\.00"/>
    <numFmt numFmtId="171" formatCode="\$#\.00"/>
    <numFmt numFmtId="172" formatCode="dd/mm/yy"/>
    <numFmt numFmtId="173" formatCode="&quot;&gt;&quot;\ [hh]:mm"/>
    <numFmt numFmtId="174" formatCode="h:mm"/>
    <numFmt numFmtId="175" formatCode="&quot;&lt; &quot;General&quot; heures&quot;"/>
    <numFmt numFmtId="176" formatCode="&quot;&gt; &quot;General&quot; heures&quot;"/>
    <numFmt numFmtId="177" formatCode="[hh]:mm"/>
    <numFmt numFmtId="178" formatCode="#,##0.00\ &quot;€&quot;"/>
  </numFmts>
  <fonts count="57" x14ac:knownFonts="1">
    <font>
      <sz val="8"/>
      <name val="Verdana"/>
    </font>
    <font>
      <b/>
      <sz val="8"/>
      <name val="Verdana"/>
      <family val="2"/>
    </font>
    <font>
      <sz val="7"/>
      <name val="Verdana"/>
      <family val="2"/>
    </font>
    <font>
      <sz val="8"/>
      <name val="Verdana"/>
      <family val="2"/>
    </font>
    <font>
      <b/>
      <sz val="8"/>
      <color indexed="9"/>
      <name val="Verdana"/>
      <family val="2"/>
    </font>
    <font>
      <sz val="8"/>
      <color indexed="18"/>
      <name val="Verdana"/>
      <family val="2"/>
    </font>
    <font>
      <sz val="8"/>
      <color indexed="8"/>
      <name val="Verdana"/>
      <family val="2"/>
    </font>
    <font>
      <sz val="7"/>
      <color indexed="9"/>
      <name val="Verdana"/>
      <family val="2"/>
    </font>
    <font>
      <sz val="9"/>
      <color indexed="9"/>
      <name val="Verdana"/>
      <family val="2"/>
    </font>
    <font>
      <b/>
      <sz val="8"/>
      <color indexed="8"/>
      <name val="Verdana"/>
      <family val="2"/>
    </font>
    <font>
      <b/>
      <sz val="11"/>
      <color indexed="8"/>
      <name val="Verdana"/>
      <family val="2"/>
    </font>
    <font>
      <sz val="8"/>
      <color rgb="FF000000"/>
      <name val="Verdana"/>
      <family val="2"/>
    </font>
    <font>
      <sz val="14"/>
      <name val="Verdana"/>
      <family val="2"/>
    </font>
    <font>
      <i/>
      <sz val="14"/>
      <color indexed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10"/>
      <name val="Arial"/>
      <family val="2"/>
    </font>
    <font>
      <sz val="9"/>
      <name val="Verdana"/>
      <family val="2"/>
    </font>
    <font>
      <sz val="8"/>
      <name val="Arial"/>
      <family val="2"/>
    </font>
    <font>
      <b/>
      <i/>
      <sz val="9"/>
      <name val="Verdana"/>
      <family val="2"/>
    </font>
    <font>
      <i/>
      <sz val="8"/>
      <name val="Verdana"/>
      <family val="2"/>
    </font>
    <font>
      <u/>
      <sz val="10"/>
      <color indexed="12"/>
      <name val="Arial"/>
      <family val="2"/>
    </font>
    <font>
      <sz val="8"/>
      <name val="Times New Roman"/>
      <family val="1"/>
    </font>
    <font>
      <b/>
      <sz val="8"/>
      <color indexed="18"/>
      <name val="Times New Roman"/>
      <family val="1"/>
    </font>
    <font>
      <sz val="8"/>
      <color indexed="18"/>
      <name val="Times New Roman"/>
      <family val="1"/>
    </font>
    <font>
      <b/>
      <sz val="8"/>
      <color rgb="FF000080"/>
      <name val="Times New Roman"/>
      <family val="1"/>
    </font>
    <font>
      <sz val="8"/>
      <name val="Garamond"/>
      <family val="1"/>
    </font>
    <font>
      <i/>
      <sz val="8"/>
      <color rgb="FF000080"/>
      <name val="Times New Roman"/>
      <family val="1"/>
    </font>
    <font>
      <i/>
      <sz val="8"/>
      <color rgb="FF000080"/>
      <name val="Verdana"/>
      <family val="2"/>
    </font>
    <font>
      <b/>
      <sz val="12"/>
      <color rgb="FF000080"/>
      <name val="Times New Roman"/>
      <family val="1"/>
    </font>
    <font>
      <b/>
      <sz val="9"/>
      <color indexed="1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b/>
      <sz val="8"/>
      <color indexed="10"/>
      <name val="Times New Roman"/>
      <family val="1"/>
    </font>
    <font>
      <sz val="8"/>
      <color rgb="FF0000FF"/>
      <name val="Times New Roman"/>
      <family val="1"/>
    </font>
    <font>
      <sz val="8"/>
      <color indexed="12"/>
      <name val="Times New Roman"/>
      <family val="1"/>
    </font>
    <font>
      <b/>
      <sz val="10"/>
      <color indexed="9"/>
      <name val="Times New Roman"/>
      <family val="1"/>
    </font>
    <font>
      <sz val="8"/>
      <color indexed="9"/>
      <name val="Times New Roman"/>
      <family val="1"/>
    </font>
    <font>
      <sz val="10"/>
      <color indexed="9"/>
      <name val="Times New Roman"/>
      <family val="1"/>
    </font>
    <font>
      <sz val="9"/>
      <color indexed="18"/>
      <name val="Times New Roman"/>
      <family val="1"/>
    </font>
    <font>
      <sz val="9"/>
      <color indexed="9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rgb="FF0000FF"/>
      <name val="Times New Roman"/>
      <family val="1"/>
    </font>
    <font>
      <sz val="10"/>
      <color rgb="FFFF0000"/>
      <name val="Times New Roman"/>
      <family val="1"/>
    </font>
    <font>
      <b/>
      <sz val="9"/>
      <name val="Times New Roman"/>
      <family val="1"/>
    </font>
    <font>
      <b/>
      <sz val="48"/>
      <name val="Times New Roman"/>
      <family val="1"/>
    </font>
    <font>
      <b/>
      <sz val="8"/>
      <color rgb="FFFF0000"/>
      <name val="Verdana"/>
      <family val="2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0000FF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sz val="10"/>
      <name val="Verdana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20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rgb="FF99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966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9"/>
      </bottom>
      <diagonal/>
    </border>
  </borders>
  <cellStyleXfs count="11">
    <xf numFmtId="0" fontId="0" fillId="0" borderId="0"/>
    <xf numFmtId="0" fontId="3" fillId="0" borderId="0"/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168" fontId="16" fillId="0" borderId="0" applyFont="0" applyFill="0" applyBorder="0" applyAlignment="0" applyProtection="0"/>
    <xf numFmtId="169" fontId="14" fillId="0" borderId="0">
      <protection locked="0"/>
    </xf>
    <xf numFmtId="170" fontId="14" fillId="0" borderId="0">
      <protection locked="0"/>
    </xf>
    <xf numFmtId="171" fontId="14" fillId="0" borderId="0">
      <protection locked="0"/>
    </xf>
    <xf numFmtId="0" fontId="17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207">
    <xf numFmtId="0" fontId="0" fillId="0" borderId="0" xfId="0"/>
    <xf numFmtId="0" fontId="3" fillId="2" borderId="6" xfId="0" applyFont="1" applyFill="1" applyBorder="1"/>
    <xf numFmtId="0" fontId="3" fillId="0" borderId="0" xfId="0" applyFont="1"/>
    <xf numFmtId="0" fontId="1" fillId="0" borderId="0" xfId="0" applyFont="1" applyFill="1" applyBorder="1"/>
    <xf numFmtId="0" fontId="4" fillId="4" borderId="6" xfId="0" applyFont="1" applyFill="1" applyBorder="1" applyProtection="1">
      <protection locked="0"/>
    </xf>
    <xf numFmtId="14" fontId="3" fillId="2" borderId="1" xfId="0" applyNumberFormat="1" applyFont="1" applyFill="1" applyBorder="1"/>
    <xf numFmtId="166" fontId="3" fillId="5" borderId="6" xfId="0" applyNumberFormat="1" applyFont="1" applyFill="1" applyBorder="1"/>
    <xf numFmtId="16" fontId="3" fillId="0" borderId="0" xfId="0" applyNumberFormat="1" applyFont="1"/>
    <xf numFmtId="14" fontId="3" fillId="5" borderId="1" xfId="0" applyNumberFormat="1" applyFont="1" applyFill="1" applyBorder="1"/>
    <xf numFmtId="0" fontId="1" fillId="0" borderId="0" xfId="0" applyFont="1"/>
    <xf numFmtId="0" fontId="0" fillId="0" borderId="1" xfId="0" applyBorder="1"/>
    <xf numFmtId="14" fontId="0" fillId="0" borderId="1" xfId="0" applyNumberFormat="1" applyBorder="1"/>
    <xf numFmtId="0" fontId="3" fillId="0" borderId="0" xfId="0" applyNumberFormat="1" applyFont="1"/>
    <xf numFmtId="0" fontId="3" fillId="0" borderId="0" xfId="1" applyFont="1"/>
    <xf numFmtId="14" fontId="3" fillId="0" borderId="0" xfId="1" applyNumberFormat="1" applyFont="1"/>
    <xf numFmtId="0" fontId="3" fillId="0" borderId="0" xfId="1" applyFont="1" applyBorder="1"/>
    <xf numFmtId="0" fontId="3" fillId="0" borderId="12" xfId="1" applyFill="1" applyBorder="1" applyAlignment="1"/>
    <xf numFmtId="0" fontId="5" fillId="7" borderId="12" xfId="1" applyFont="1" applyFill="1" applyBorder="1" applyAlignment="1">
      <alignment horizontal="left"/>
    </xf>
    <xf numFmtId="0" fontId="3" fillId="0" borderId="10" xfId="1" applyFill="1" applyBorder="1" applyAlignment="1"/>
    <xf numFmtId="14" fontId="6" fillId="7" borderId="10" xfId="1" applyNumberFormat="1" applyFont="1" applyFill="1" applyBorder="1" applyAlignment="1">
      <alignment horizontal="left"/>
    </xf>
    <xf numFmtId="0" fontId="3" fillId="0" borderId="1" xfId="1" applyFill="1" applyBorder="1" applyAlignment="1"/>
    <xf numFmtId="14" fontId="6" fillId="7" borderId="1" xfId="1" applyNumberFormat="1" applyFont="1" applyFill="1" applyBorder="1" applyAlignment="1">
      <alignment horizontal="left"/>
    </xf>
    <xf numFmtId="0" fontId="3" fillId="0" borderId="2" xfId="1" applyFill="1" applyBorder="1" applyAlignment="1"/>
    <xf numFmtId="14" fontId="6" fillId="7" borderId="2" xfId="1" applyNumberFormat="1" applyFont="1" applyFill="1" applyBorder="1" applyAlignment="1">
      <alignment horizontal="left"/>
    </xf>
    <xf numFmtId="0" fontId="7" fillId="8" borderId="13" xfId="1" applyFont="1" applyFill="1" applyBorder="1" applyAlignment="1">
      <alignment horizontal="right"/>
    </xf>
    <xf numFmtId="14" fontId="7" fillId="8" borderId="13" xfId="1" applyNumberFormat="1" applyFont="1" applyFill="1" applyBorder="1" applyAlignment="1">
      <alignment horizontal="right"/>
    </xf>
    <xf numFmtId="0" fontId="8" fillId="8" borderId="13" xfId="1" applyFont="1" applyFill="1" applyBorder="1" applyAlignment="1">
      <alignment horizontal="left"/>
    </xf>
    <xf numFmtId="0" fontId="3" fillId="0" borderId="14" xfId="1" applyFont="1" applyBorder="1" applyAlignment="1">
      <alignment textRotation="90"/>
    </xf>
    <xf numFmtId="14" fontId="3" fillId="0" borderId="14" xfId="1" applyNumberFormat="1" applyFont="1" applyBorder="1" applyAlignment="1">
      <alignment textRotation="90"/>
    </xf>
    <xf numFmtId="0" fontId="3" fillId="0" borderId="15" xfId="1" applyFont="1" applyBorder="1"/>
    <xf numFmtId="0" fontId="3" fillId="0" borderId="16" xfId="1" applyFont="1" applyBorder="1"/>
    <xf numFmtId="0" fontId="9" fillId="9" borderId="0" xfId="1" applyFont="1" applyFill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0" fillId="9" borderId="0" xfId="1" applyFont="1" applyFill="1" applyBorder="1" applyAlignment="1">
      <alignment horizontal="left"/>
    </xf>
    <xf numFmtId="0" fontId="9" fillId="3" borderId="0" xfId="1" applyFont="1" applyFill="1" applyBorder="1"/>
    <xf numFmtId="14" fontId="1" fillId="0" borderId="0" xfId="1" applyNumberFormat="1" applyFont="1" applyBorder="1"/>
    <xf numFmtId="0" fontId="12" fillId="0" borderId="0" xfId="1" applyFont="1"/>
    <xf numFmtId="0" fontId="3" fillId="0" borderId="0" xfId="1"/>
    <xf numFmtId="0" fontId="18" fillId="0" borderId="0" xfId="9" applyFont="1"/>
    <xf numFmtId="0" fontId="17" fillId="0" borderId="0" xfId="9"/>
    <xf numFmtId="0" fontId="3" fillId="0" borderId="0" xfId="9" applyFont="1"/>
    <xf numFmtId="0" fontId="18" fillId="0" borderId="0" xfId="9" applyFont="1" applyFill="1"/>
    <xf numFmtId="0" fontId="19" fillId="0" borderId="0" xfId="9" applyFont="1"/>
    <xf numFmtId="0" fontId="19" fillId="0" borderId="0" xfId="9" applyNumberFormat="1" applyFont="1"/>
    <xf numFmtId="0" fontId="3" fillId="0" borderId="0" xfId="9" applyNumberFormat="1" applyFont="1"/>
    <xf numFmtId="0" fontId="20" fillId="0" borderId="0" xfId="9" applyFont="1"/>
    <xf numFmtId="0" fontId="21" fillId="0" borderId="0" xfId="9" applyFont="1"/>
    <xf numFmtId="0" fontId="22" fillId="0" borderId="0" xfId="10" applyFont="1" applyAlignment="1" applyProtection="1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3" fillId="0" borderId="0" xfId="0" applyFont="1" applyFill="1" applyBorder="1"/>
    <xf numFmtId="0" fontId="23" fillId="0" borderId="0" xfId="0" applyFont="1"/>
    <xf numFmtId="0" fontId="25" fillId="0" borderId="0" xfId="0" applyFont="1" applyAlignment="1">
      <alignment vertical="center"/>
    </xf>
    <xf numFmtId="0" fontId="23" fillId="0" borderId="18" xfId="9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9" applyFont="1" applyFill="1" applyBorder="1" applyAlignment="1">
      <alignment horizontal="center" vertical="center"/>
    </xf>
    <xf numFmtId="0" fontId="23" fillId="10" borderId="18" xfId="9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19" xfId="9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67" fontId="27" fillId="0" borderId="0" xfId="0" applyNumberFormat="1" applyFont="1" applyBorder="1" applyAlignment="1">
      <alignment textRotation="30"/>
    </xf>
    <xf numFmtId="0" fontId="27" fillId="0" borderId="0" xfId="0" applyFont="1" applyBorder="1" applyAlignment="1">
      <alignment textRotation="30"/>
    </xf>
    <xf numFmtId="0" fontId="28" fillId="0" borderId="20" xfId="0" applyFont="1" applyFill="1" applyBorder="1" applyAlignment="1"/>
    <xf numFmtId="0" fontId="28" fillId="0" borderId="3" xfId="0" applyFont="1" applyFill="1" applyBorder="1" applyAlignment="1"/>
    <xf numFmtId="0" fontId="29" fillId="0" borderId="3" xfId="0" applyFont="1" applyBorder="1"/>
    <xf numFmtId="0" fontId="29" fillId="0" borderId="4" xfId="0" applyFont="1" applyBorder="1"/>
    <xf numFmtId="0" fontId="28" fillId="0" borderId="20" xfId="0" applyFont="1" applyFill="1" applyBorder="1" applyAlignment="1">
      <alignment horizontal="left"/>
    </xf>
    <xf numFmtId="0" fontId="28" fillId="0" borderId="4" xfId="0" applyFont="1" applyFill="1" applyBorder="1" applyAlignment="1"/>
    <xf numFmtId="0" fontId="30" fillId="0" borderId="0" xfId="0" applyFont="1" applyBorder="1" applyAlignment="1">
      <alignment horizontal="center"/>
    </xf>
    <xf numFmtId="0" fontId="23" fillId="0" borderId="2" xfId="0" applyFont="1" applyFill="1" applyBorder="1" applyAlignment="1">
      <alignment horizontal="center" vertical="center"/>
    </xf>
    <xf numFmtId="0" fontId="23" fillId="0" borderId="2" xfId="9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/>
    <xf numFmtId="0" fontId="0" fillId="0" borderId="22" xfId="0" applyFill="1" applyBorder="1"/>
    <xf numFmtId="0" fontId="0" fillId="0" borderId="1" xfId="0" applyFill="1" applyBorder="1"/>
    <xf numFmtId="0" fontId="0" fillId="0" borderId="21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9" xfId="0" applyFill="1" applyBorder="1"/>
    <xf numFmtId="0" fontId="0" fillId="0" borderId="23" xfId="0" applyFill="1" applyBorder="1"/>
    <xf numFmtId="0" fontId="23" fillId="14" borderId="18" xfId="9" applyFont="1" applyFill="1" applyBorder="1" applyAlignment="1">
      <alignment horizontal="center" vertical="center"/>
    </xf>
    <xf numFmtId="0" fontId="23" fillId="12" borderId="18" xfId="9" applyFont="1" applyFill="1" applyBorder="1" applyAlignment="1">
      <alignment horizontal="center" vertical="center"/>
    </xf>
    <xf numFmtId="0" fontId="23" fillId="11" borderId="18" xfId="9" applyFont="1" applyFill="1" applyBorder="1" applyAlignment="1">
      <alignment horizontal="center" vertical="center"/>
    </xf>
    <xf numFmtId="0" fontId="23" fillId="6" borderId="18" xfId="9" applyFont="1" applyFill="1" applyBorder="1" applyAlignment="1">
      <alignment horizontal="center" vertical="center"/>
    </xf>
    <xf numFmtId="0" fontId="23" fillId="3" borderId="1" xfId="9" applyFont="1" applyFill="1" applyBorder="1" applyAlignment="1">
      <alignment horizontal="center" vertical="center"/>
    </xf>
    <xf numFmtId="0" fontId="23" fillId="3" borderId="17" xfId="9" applyFont="1" applyFill="1" applyBorder="1" applyAlignment="1">
      <alignment horizontal="center" vertical="center"/>
    </xf>
    <xf numFmtId="0" fontId="23" fillId="15" borderId="18" xfId="9" applyFont="1" applyFill="1" applyBorder="1" applyAlignment="1">
      <alignment horizontal="center" vertical="center"/>
    </xf>
    <xf numFmtId="0" fontId="23" fillId="0" borderId="1" xfId="9" applyFont="1" applyBorder="1" applyAlignment="1">
      <alignment textRotation="90"/>
    </xf>
    <xf numFmtId="0" fontId="23" fillId="16" borderId="1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textRotation="30"/>
    </xf>
    <xf numFmtId="165" fontId="0" fillId="0" borderId="0" xfId="0" applyNumberFormat="1" applyFill="1" applyBorder="1" applyAlignment="1">
      <alignment textRotation="90"/>
    </xf>
    <xf numFmtId="164" fontId="2" fillId="0" borderId="0" xfId="0" applyNumberFormat="1" applyFont="1" applyFill="1" applyBorder="1"/>
    <xf numFmtId="0" fontId="0" fillId="0" borderId="0" xfId="0" applyFill="1" applyBorder="1" applyAlignment="1"/>
    <xf numFmtId="0" fontId="23" fillId="0" borderId="0" xfId="0" applyFont="1" applyFill="1" applyBorder="1" applyAlignment="1">
      <alignment horizontal="center" vertical="center"/>
    </xf>
    <xf numFmtId="0" fontId="23" fillId="0" borderId="0" xfId="9" applyFont="1" applyFill="1" applyBorder="1" applyAlignment="1">
      <alignment horizontal="center" vertical="center"/>
    </xf>
    <xf numFmtId="0" fontId="0" fillId="0" borderId="0" xfId="0" applyFill="1" applyBorder="1"/>
    <xf numFmtId="0" fontId="32" fillId="0" borderId="0" xfId="0" applyFont="1"/>
    <xf numFmtId="0" fontId="33" fillId="0" borderId="0" xfId="0" applyFont="1"/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0" xfId="0" applyNumberFormat="1" applyFont="1" applyAlignment="1">
      <alignment horizontal="center" vertical="center"/>
    </xf>
    <xf numFmtId="0" fontId="35" fillId="17" borderId="0" xfId="0" applyFont="1" applyFill="1" applyBorder="1" applyAlignment="1">
      <alignment horizontal="left" vertical="center"/>
    </xf>
    <xf numFmtId="0" fontId="36" fillId="17" borderId="0" xfId="0" applyFont="1" applyFill="1" applyBorder="1" applyAlignment="1">
      <alignment horizontal="left" vertical="center"/>
    </xf>
    <xf numFmtId="20" fontId="33" fillId="0" borderId="0" xfId="0" applyNumberFormat="1" applyFont="1" applyAlignment="1">
      <alignment horizontal="center" vertical="center"/>
    </xf>
    <xf numFmtId="0" fontId="37" fillId="17" borderId="0" xfId="0" applyFont="1" applyFill="1" applyBorder="1" applyAlignment="1">
      <alignment horizontal="left" vertical="center"/>
    </xf>
    <xf numFmtId="0" fontId="38" fillId="18" borderId="25" xfId="0" applyFont="1" applyFill="1" applyBorder="1" applyAlignment="1">
      <alignment horizontal="center" vertical="center"/>
    </xf>
    <xf numFmtId="0" fontId="38" fillId="18" borderId="0" xfId="0" applyFont="1" applyFill="1" applyBorder="1" applyAlignment="1">
      <alignment horizontal="center" vertical="center"/>
    </xf>
    <xf numFmtId="0" fontId="38" fillId="18" borderId="24" xfId="0" applyFont="1" applyFill="1" applyBorder="1" applyAlignment="1">
      <alignment horizontal="center" vertical="center"/>
    </xf>
    <xf numFmtId="173" fontId="39" fillId="19" borderId="26" xfId="0" applyNumberFormat="1" applyFont="1" applyFill="1" applyBorder="1" applyAlignment="1">
      <alignment horizontal="center" vertical="center" wrapText="1"/>
    </xf>
    <xf numFmtId="0" fontId="40" fillId="20" borderId="26" xfId="0" applyNumberFormat="1" applyFont="1" applyFill="1" applyBorder="1" applyAlignment="1">
      <alignment horizontal="center" vertical="center" wrapText="1"/>
    </xf>
    <xf numFmtId="0" fontId="40" fillId="21" borderId="26" xfId="0" applyNumberFormat="1" applyFont="1" applyFill="1" applyBorder="1" applyAlignment="1">
      <alignment horizontal="center" vertical="center" wrapText="1"/>
    </xf>
    <xf numFmtId="0" fontId="40" fillId="18" borderId="27" xfId="0" applyFont="1" applyFill="1" applyBorder="1" applyAlignment="1">
      <alignment horizontal="center" vertical="top"/>
    </xf>
    <xf numFmtId="0" fontId="40" fillId="18" borderId="28" xfId="0" applyFont="1" applyFill="1" applyBorder="1" applyAlignment="1">
      <alignment horizontal="center" vertical="top" wrapText="1"/>
    </xf>
    <xf numFmtId="172" fontId="40" fillId="18" borderId="27" xfId="0" applyNumberFormat="1" applyFont="1" applyFill="1" applyBorder="1" applyAlignment="1">
      <alignment horizontal="center" vertical="top"/>
    </xf>
    <xf numFmtId="174" fontId="40" fillId="18" borderId="27" xfId="0" applyNumberFormat="1" applyFont="1" applyFill="1" applyBorder="1" applyAlignment="1">
      <alignment horizontal="center" vertical="top" wrapText="1"/>
    </xf>
    <xf numFmtId="0" fontId="40" fillId="18" borderId="28" xfId="0" applyFont="1" applyFill="1" applyBorder="1" applyAlignment="1">
      <alignment horizontal="center" vertical="top"/>
    </xf>
    <xf numFmtId="0" fontId="40" fillId="18" borderId="28" xfId="0" applyFont="1" applyFill="1" applyBorder="1" applyAlignment="1">
      <alignment horizontal="center" vertical="center"/>
    </xf>
    <xf numFmtId="0" fontId="40" fillId="18" borderId="28" xfId="0" applyFont="1" applyFill="1" applyBorder="1" applyAlignment="1">
      <alignment horizontal="center" vertical="center" wrapText="1"/>
    </xf>
    <xf numFmtId="175" fontId="41" fillId="22" borderId="28" xfId="0" applyNumberFormat="1" applyFont="1" applyFill="1" applyBorder="1" applyAlignment="1">
      <alignment horizontal="center" vertical="top" wrapText="1"/>
    </xf>
    <xf numFmtId="176" fontId="42" fillId="4" borderId="29" xfId="0" applyNumberFormat="1" applyFont="1" applyFill="1" applyBorder="1" applyAlignment="1">
      <alignment horizontal="center" vertical="top" wrapText="1"/>
    </xf>
    <xf numFmtId="0" fontId="40" fillId="19" borderId="28" xfId="0" applyFont="1" applyFill="1" applyBorder="1" applyAlignment="1">
      <alignment horizontal="center" vertical="top"/>
    </xf>
    <xf numFmtId="0" fontId="40" fillId="20" borderId="28" xfId="0" applyNumberFormat="1" applyFont="1" applyFill="1" applyBorder="1" applyAlignment="1">
      <alignment horizontal="center" vertical="top" wrapText="1"/>
    </xf>
    <xf numFmtId="0" fontId="40" fillId="21" borderId="28" xfId="0" applyNumberFormat="1" applyFont="1" applyFill="1" applyBorder="1" applyAlignment="1">
      <alignment horizontal="center" vertical="top"/>
    </xf>
    <xf numFmtId="0" fontId="43" fillId="0" borderId="0" xfId="0" applyFont="1" applyAlignment="1">
      <alignment horizontal="left" vertical="center" wrapText="1"/>
    </xf>
    <xf numFmtId="0" fontId="32" fillId="23" borderId="0" xfId="0" applyFont="1" applyFill="1"/>
    <xf numFmtId="0" fontId="44" fillId="23" borderId="0" xfId="0" applyFont="1" applyFill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0" fontId="44" fillId="23" borderId="0" xfId="0" applyFont="1" applyFill="1" applyAlignment="1">
      <alignment horizontal="left" vertical="center"/>
    </xf>
    <xf numFmtId="0" fontId="45" fillId="23" borderId="0" xfId="0" applyFont="1" applyFill="1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177" fontId="33" fillId="0" borderId="0" xfId="0" applyNumberFormat="1" applyFont="1" applyAlignment="1">
      <alignment horizontal="center" vertical="center"/>
    </xf>
    <xf numFmtId="178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23" fillId="24" borderId="18" xfId="9" applyFont="1" applyFill="1" applyBorder="1" applyAlignment="1">
      <alignment horizontal="center" vertical="center"/>
    </xf>
    <xf numFmtId="0" fontId="0" fillId="24" borderId="19" xfId="0" applyFill="1" applyBorder="1"/>
    <xf numFmtId="0" fontId="0" fillId="24" borderId="1" xfId="0" applyFill="1" applyBorder="1"/>
    <xf numFmtId="0" fontId="0" fillId="24" borderId="2" xfId="0" applyFill="1" applyBorder="1"/>
    <xf numFmtId="0" fontId="28" fillId="0" borderId="30" xfId="0" applyFont="1" applyFill="1" applyBorder="1" applyAlignment="1"/>
    <xf numFmtId="0" fontId="0" fillId="0" borderId="31" xfId="0" applyFill="1" applyBorder="1"/>
    <xf numFmtId="0" fontId="0" fillId="0" borderId="32" xfId="0" applyFill="1" applyBorder="1"/>
    <xf numFmtId="0" fontId="0" fillId="24" borderId="32" xfId="0" applyFill="1" applyBorder="1"/>
    <xf numFmtId="0" fontId="0" fillId="0" borderId="33" xfId="0" applyFill="1" applyBorder="1"/>
    <xf numFmtId="165" fontId="0" fillId="25" borderId="0" xfId="0" applyNumberFormat="1" applyFill="1" applyBorder="1" applyAlignment="1">
      <alignment textRotation="90"/>
    </xf>
    <xf numFmtId="0" fontId="30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top"/>
    </xf>
    <xf numFmtId="0" fontId="3" fillId="0" borderId="1" xfId="9" applyFont="1" applyFill="1" applyBorder="1"/>
    <xf numFmtId="0" fontId="28" fillId="0" borderId="35" xfId="0" applyFont="1" applyFill="1" applyBorder="1" applyAlignment="1">
      <alignment horizontal="left"/>
    </xf>
    <xf numFmtId="0" fontId="28" fillId="0" borderId="35" xfId="0" applyFont="1" applyFill="1" applyBorder="1" applyAlignment="1"/>
    <xf numFmtId="0" fontId="23" fillId="0" borderId="23" xfId="0" applyFont="1" applyFill="1" applyBorder="1" applyAlignment="1">
      <alignment horizontal="center" vertical="center"/>
    </xf>
    <xf numFmtId="0" fontId="28" fillId="0" borderId="36" xfId="0" applyFont="1" applyFill="1" applyBorder="1" applyAlignment="1"/>
    <xf numFmtId="0" fontId="23" fillId="0" borderId="11" xfId="0" applyFont="1" applyFill="1" applyBorder="1" applyAlignment="1">
      <alignment horizontal="center" vertical="center"/>
    </xf>
    <xf numFmtId="164" fontId="2" fillId="25" borderId="0" xfId="0" applyNumberFormat="1" applyFont="1" applyFill="1" applyBorder="1" applyAlignment="1">
      <alignment textRotation="90"/>
    </xf>
    <xf numFmtId="0" fontId="0" fillId="0" borderId="0" xfId="0" applyFill="1"/>
    <xf numFmtId="0" fontId="34" fillId="0" borderId="0" xfId="0" applyFont="1" applyFill="1" applyBorder="1" applyAlignment="1">
      <alignment vertical="center"/>
    </xf>
    <xf numFmtId="0" fontId="47" fillId="13" borderId="34" xfId="0" applyFont="1" applyFill="1" applyBorder="1" applyAlignment="1"/>
    <xf numFmtId="0" fontId="47" fillId="13" borderId="35" xfId="0" applyFont="1" applyFill="1" applyBorder="1" applyAlignment="1"/>
    <xf numFmtId="0" fontId="47" fillId="13" borderId="5" xfId="0" applyFont="1" applyFill="1" applyBorder="1" applyAlignment="1"/>
    <xf numFmtId="0" fontId="23" fillId="16" borderId="1" xfId="9" applyFont="1" applyFill="1" applyBorder="1" applyAlignment="1">
      <alignment horizontal="center" vertical="center"/>
    </xf>
    <xf numFmtId="0" fontId="43" fillId="0" borderId="37" xfId="0" applyFont="1" applyBorder="1" applyAlignment="1">
      <alignment horizontal="center" vertical="top"/>
    </xf>
    <xf numFmtId="0" fontId="44" fillId="23" borderId="0" xfId="0" applyNumberFormat="1" applyFont="1" applyFill="1" applyAlignment="1">
      <alignment horizontal="center" vertical="center"/>
    </xf>
    <xf numFmtId="0" fontId="0" fillId="15" borderId="0" xfId="0" applyFill="1"/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6" fillId="0" borderId="0" xfId="0" applyFont="1" applyFill="1" applyBorder="1" applyAlignment="1">
      <alignment horizontal="center" wrapText="1"/>
    </xf>
    <xf numFmtId="0" fontId="31" fillId="0" borderId="0" xfId="0" applyFont="1" applyFill="1" applyBorder="1" applyAlignment="1">
      <alignment vertical="center"/>
    </xf>
    <xf numFmtId="0" fontId="24" fillId="0" borderId="0" xfId="0" applyFont="1" applyFill="1" applyBorder="1" applyAlignment="1"/>
    <xf numFmtId="0" fontId="26" fillId="0" borderId="0" xfId="0" applyFont="1" applyFill="1" applyBorder="1" applyAlignment="1">
      <alignment horizontal="center" vertical="top"/>
    </xf>
    <xf numFmtId="14" fontId="24" fillId="0" borderId="0" xfId="0" applyNumberFormat="1" applyFont="1" applyFill="1" applyBorder="1" applyAlignment="1">
      <alignment vertical="top"/>
    </xf>
    <xf numFmtId="0" fontId="24" fillId="0" borderId="0" xfId="0" applyFont="1" applyFill="1" applyBorder="1" applyAlignment="1">
      <alignment vertical="top"/>
    </xf>
    <xf numFmtId="0" fontId="0" fillId="28" borderId="0" xfId="0" applyFill="1"/>
    <xf numFmtId="0" fontId="48" fillId="28" borderId="0" xfId="0" applyFont="1" applyFill="1"/>
    <xf numFmtId="0" fontId="3" fillId="28" borderId="0" xfId="0" applyFont="1" applyFill="1"/>
    <xf numFmtId="0" fontId="3" fillId="0" borderId="0" xfId="0" applyFont="1" applyAlignment="1">
      <alignment horizontal="center" vertical="center"/>
    </xf>
    <xf numFmtId="0" fontId="50" fillId="23" borderId="0" xfId="0" applyFont="1" applyFill="1"/>
    <xf numFmtId="0" fontId="51" fillId="23" borderId="0" xfId="0" applyNumberFormat="1" applyFont="1" applyFill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53" fillId="23" borderId="0" xfId="0" applyFont="1" applyFill="1" applyAlignment="1">
      <alignment horizontal="left" vertical="center"/>
    </xf>
    <xf numFmtId="0" fontId="54" fillId="0" borderId="0" xfId="0" applyFont="1" applyAlignment="1">
      <alignment horizontal="left" vertical="center" wrapText="1"/>
    </xf>
    <xf numFmtId="0" fontId="52" fillId="0" borderId="0" xfId="0" applyNumberFormat="1" applyFont="1" applyAlignment="1">
      <alignment horizontal="center" vertical="center"/>
    </xf>
    <xf numFmtId="177" fontId="52" fillId="0" borderId="0" xfId="0" applyNumberFormat="1" applyFont="1" applyAlignment="1">
      <alignment horizontal="center" vertical="center"/>
    </xf>
    <xf numFmtId="178" fontId="52" fillId="0" borderId="0" xfId="0" applyNumberFormat="1" applyFont="1" applyAlignment="1">
      <alignment horizontal="center" vertical="center"/>
    </xf>
    <xf numFmtId="14" fontId="52" fillId="0" borderId="0" xfId="0" applyNumberFormat="1" applyFont="1" applyAlignment="1">
      <alignment horizontal="center" vertical="center"/>
    </xf>
    <xf numFmtId="20" fontId="52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left"/>
    </xf>
    <xf numFmtId="0" fontId="56" fillId="0" borderId="0" xfId="0" applyNumberFormat="1" applyFont="1" applyAlignment="1">
      <alignment horizontal="center" vertical="center"/>
    </xf>
    <xf numFmtId="177" fontId="56" fillId="0" borderId="0" xfId="0" applyNumberFormat="1" applyFont="1" applyAlignment="1">
      <alignment horizontal="center" vertical="center"/>
    </xf>
    <xf numFmtId="0" fontId="56" fillId="26" borderId="0" xfId="0" applyFont="1" applyFill="1" applyAlignment="1">
      <alignment vertical="center"/>
    </xf>
    <xf numFmtId="0" fontId="56" fillId="26" borderId="0" xfId="0" applyFont="1" applyFill="1" applyAlignment="1">
      <alignment horizontal="center" vertical="center" wrapText="1"/>
    </xf>
    <xf numFmtId="0" fontId="56" fillId="26" borderId="0" xfId="0" applyFont="1" applyFill="1" applyAlignment="1">
      <alignment horizontal="center" vertical="center"/>
    </xf>
    <xf numFmtId="0" fontId="56" fillId="27" borderId="0" xfId="0" applyNumberFormat="1" applyFont="1" applyFill="1" applyAlignment="1">
      <alignment horizontal="center" vertical="center"/>
    </xf>
    <xf numFmtId="177" fontId="56" fillId="27" borderId="0" xfId="0" applyNumberFormat="1" applyFont="1" applyFill="1" applyAlignment="1">
      <alignment horizontal="center" vertical="center"/>
    </xf>
    <xf numFmtId="178" fontId="56" fillId="27" borderId="0" xfId="0" applyNumberFormat="1" applyFont="1" applyFill="1" applyAlignment="1">
      <alignment horizontal="center" vertical="center"/>
    </xf>
    <xf numFmtId="0" fontId="56" fillId="27" borderId="0" xfId="0" applyFont="1" applyFill="1" applyAlignment="1">
      <alignment horizontal="left"/>
    </xf>
    <xf numFmtId="178" fontId="56" fillId="0" borderId="0" xfId="0" applyNumberFormat="1" applyFont="1" applyAlignment="1">
      <alignment horizontal="right" vertical="center" indent="1"/>
    </xf>
    <xf numFmtId="0" fontId="38" fillId="18" borderId="0" xfId="0" applyFont="1" applyFill="1" applyBorder="1" applyAlignment="1">
      <alignment horizontal="center" vertical="center" wrapText="1"/>
    </xf>
    <xf numFmtId="0" fontId="38" fillId="18" borderId="24" xfId="0" applyFont="1" applyFill="1" applyBorder="1" applyAlignment="1">
      <alignment horizontal="center" vertical="center" wrapText="1"/>
    </xf>
    <xf numFmtId="172" fontId="38" fillId="18" borderId="25" xfId="0" applyNumberFormat="1" applyFont="1" applyFill="1" applyBorder="1" applyAlignment="1">
      <alignment horizontal="center" vertical="center"/>
    </xf>
    <xf numFmtId="172" fontId="38" fillId="18" borderId="24" xfId="0" applyNumberFormat="1" applyFont="1" applyFill="1" applyBorder="1" applyAlignment="1">
      <alignment horizontal="center" vertical="center"/>
    </xf>
    <xf numFmtId="0" fontId="38" fillId="18" borderId="25" xfId="0" applyFont="1" applyFill="1" applyBorder="1" applyAlignment="1">
      <alignment horizontal="center" vertical="center"/>
    </xf>
    <xf numFmtId="0" fontId="38" fillId="18" borderId="24" xfId="0" applyFont="1" applyFill="1" applyBorder="1" applyAlignment="1">
      <alignment horizontal="center" vertical="center"/>
    </xf>
    <xf numFmtId="0" fontId="38" fillId="18" borderId="25" xfId="0" applyFont="1" applyFill="1" applyBorder="1" applyAlignment="1">
      <alignment horizontal="center" vertical="center" wrapText="1"/>
    </xf>
  </cellXfs>
  <cellStyles count="11">
    <cellStyle name="Date" xfId="2" xr:uid="{00000000-0005-0000-0000-000000000000}"/>
    <cellStyle name="En-tete1" xfId="3" xr:uid="{00000000-0005-0000-0000-000001000000}"/>
    <cellStyle name="En-tete2" xfId="4" xr:uid="{00000000-0005-0000-0000-000002000000}"/>
    <cellStyle name="Euro" xfId="5" xr:uid="{00000000-0005-0000-0000-000003000000}"/>
    <cellStyle name="Financier" xfId="6" xr:uid="{00000000-0005-0000-0000-000004000000}"/>
    <cellStyle name="Fixe" xfId="7" xr:uid="{00000000-0005-0000-0000-000005000000}"/>
    <cellStyle name="Lien hypertexte" xfId="10" builtinId="8"/>
    <cellStyle name="Monetaire" xfId="8" xr:uid="{00000000-0005-0000-0000-000007000000}"/>
    <cellStyle name="Normal" xfId="0" builtinId="0"/>
    <cellStyle name="Normal 2" xfId="1" xr:uid="{00000000-0005-0000-0000-000009000000}"/>
    <cellStyle name="Normal 3" xfId="9" xr:uid="{00000000-0005-0000-0000-00000A000000}"/>
  </cellStyles>
  <dxfs count="51">
    <dxf>
      <fill>
        <patternFill>
          <fgColor theme="9" tint="0.79995117038483843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78" formatCode="#,##0.00\ &quot;€&quot;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77" formatCode="[hh]: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Times New Roman"/>
        <scheme val="none"/>
      </font>
      <fill>
        <patternFill patternType="solid">
          <fgColor indexed="64"/>
          <bgColor rgb="FFC0C0C0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fill>
        <patternFill patternType="solid">
          <fgColor indexed="64"/>
          <bgColor rgb="FFC0C0C0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imes New Roman"/>
        <scheme val="none"/>
      </font>
      <numFmt numFmtId="0" formatCode="General"/>
      <fill>
        <patternFill patternType="solid">
          <fgColor indexed="64"/>
          <bgColor rgb="FFC0C0C0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rgb="FFC0C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border>
        <bottom style="thin">
          <color indexed="9"/>
        </bottom>
      </border>
    </dxf>
    <dxf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alignment relativeIndent="1"/>
    </dxf>
    <dxf>
      <alignment horizontal="right"/>
    </dxf>
    <dxf>
      <numFmt numFmtId="178" formatCode="#,##0.00\ &quot;€&quot;"/>
    </dxf>
    <dxf>
      <numFmt numFmtId="177" formatCode="[hh]:mm"/>
    </dxf>
    <dxf>
      <fill>
        <patternFill patternType="solid">
          <bgColor theme="6" tint="0.59999389629810485"/>
        </patternFill>
      </fill>
    </dxf>
    <dxf>
      <alignment horizontal="center"/>
    </dxf>
    <dxf>
      <alignment vertical="center"/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vertical="center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</dxfs>
  <tableStyles count="0" defaultTableStyle="TableStyleMedium9" defaultPivotStyle="PivotStyleLight16"/>
  <colors>
    <mruColors>
      <color rgb="FFFFD966"/>
      <color rgb="FFFFFFCC"/>
      <color rgb="FFFFFF66"/>
      <color rgb="FF00008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Maintenance sslia.xlsm]TdB!Tableau croisé dynamique1</c:name>
    <c:fmtId val="0"/>
  </c:pivotSource>
  <c:chart>
    <c:autoTitleDeleted val="0"/>
    <c:pivotFmts>
      <c:pivotFmt>
        <c:idx val="0"/>
        <c:spPr>
          <a:pattFill prst="ltDnDiag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solidFill>
              <a:schemeClr val="accent1"/>
            </a:solidFill>
          </a:ln>
          <a:effectLst/>
          <a:sp3d>
            <a:contourClr>
              <a:schemeClr val="accen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pattFill prst="ltDnDiag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solidFill>
              <a:schemeClr val="accent1"/>
            </a:solidFill>
          </a:ln>
          <a:effectLst/>
          <a:sp3d>
            <a:contourClr>
              <a:schemeClr val="accen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pattFill prst="ltDnDiag">
            <a:fgClr>
              <a:schemeClr val="accent1"/>
            </a:fgClr>
            <a:bgClr>
              <a:schemeClr val="accent1">
                <a:lumMod val="20000"/>
                <a:lumOff val="80000"/>
              </a:schemeClr>
            </a:bgClr>
          </a:pattFill>
          <a:ln>
            <a:solidFill>
              <a:schemeClr val="accent1"/>
            </a:solidFill>
          </a:ln>
          <a:effectLst/>
          <a:sp3d>
            <a:contourClr>
              <a:schemeClr val="accen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0"/>
      <c:rotY val="0"/>
      <c:depthPercent val="100"/>
      <c:rAngAx val="0"/>
    </c:view3D>
    <c:floor>
      <c:thickness val="0"/>
      <c:spPr>
        <a:solidFill>
          <a:schemeClr val="lt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TdB!$C$19</c:f>
              <c:strCache>
                <c:ptCount val="1"/>
                <c:pt idx="0">
                  <c:v>Total Opérations</c:v>
                </c:pt>
              </c:strCache>
            </c:strRef>
          </c:tx>
          <c:spPr>
            <a:pattFill prst="ltDnDiag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solidFill>
                <a:schemeClr val="accent1"/>
              </a:solidFill>
            </a:ln>
            <a:effectLst/>
            <a:sp3d>
              <a:contourClr>
                <a:schemeClr val="accent1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TdB!$B$20:$B$24</c:f>
              <c:strCache>
                <c:ptCount val="4"/>
                <c:pt idx="0">
                  <c:v>Véh 1 - Land Rover</c:v>
                </c:pt>
                <c:pt idx="1">
                  <c:v>Véh 2 - Clio - Renault</c:v>
                </c:pt>
                <c:pt idx="2">
                  <c:v>Véh 3 - 308 - Peugeot</c:v>
                </c:pt>
                <c:pt idx="3">
                  <c:v>Tondeuse - BT 84 - Alplina</c:v>
                </c:pt>
              </c:strCache>
            </c:strRef>
          </c:cat>
          <c:val>
            <c:numRef>
              <c:f>TdB!$C$20:$C$24</c:f>
              <c:numCache>
                <c:formatCode>General</c:formatCode>
                <c:ptCount val="4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CE-4B87-A4F2-C292458658FD}"/>
            </c:ext>
          </c:extLst>
        </c:ser>
        <c:ser>
          <c:idx val="1"/>
          <c:order val="1"/>
          <c:tx>
            <c:strRef>
              <c:f>TdB!$D$19</c:f>
              <c:strCache>
                <c:ptCount val="1"/>
                <c:pt idx="0">
                  <c:v>Indisponible</c:v>
                </c:pt>
              </c:strCache>
            </c:strRef>
          </c:tx>
          <c:spPr>
            <a:pattFill prst="ltDnDiag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solidFill>
                <a:schemeClr val="accent2"/>
              </a:solidFill>
            </a:ln>
            <a:effectLst/>
            <a:sp3d>
              <a:contourClr>
                <a:schemeClr val="accent2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TdB!$B$20:$B$24</c:f>
              <c:strCache>
                <c:ptCount val="4"/>
                <c:pt idx="0">
                  <c:v>Véh 1 - Land Rover</c:v>
                </c:pt>
                <c:pt idx="1">
                  <c:v>Véh 2 - Clio - Renault</c:v>
                </c:pt>
                <c:pt idx="2">
                  <c:v>Véh 3 - 308 - Peugeot</c:v>
                </c:pt>
                <c:pt idx="3">
                  <c:v>Tondeuse - BT 84 - Alplina</c:v>
                </c:pt>
              </c:strCache>
            </c:strRef>
          </c:cat>
          <c:val>
            <c:numRef>
              <c:f>TdB!$D$20:$D$24</c:f>
              <c:numCache>
                <c:formatCode>[hh]:mm</c:formatCode>
                <c:ptCount val="4"/>
                <c:pt idx="0">
                  <c:v>1.4895833333333335</c:v>
                </c:pt>
                <c:pt idx="1">
                  <c:v>7.0555555555555554</c:v>
                </c:pt>
                <c:pt idx="2">
                  <c:v>1.3888888888888888E-2</c:v>
                </c:pt>
                <c:pt idx="3">
                  <c:v>2.3854166666666665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CE-4B87-A4F2-C292458658FD}"/>
            </c:ext>
          </c:extLst>
        </c:ser>
        <c:ser>
          <c:idx val="2"/>
          <c:order val="2"/>
          <c:tx>
            <c:strRef>
              <c:f>TdB!$E$19</c:f>
              <c:strCache>
                <c:ptCount val="1"/>
                <c:pt idx="0">
                  <c:v>Coût ( TTC).</c:v>
                </c:pt>
              </c:strCache>
            </c:strRef>
          </c:tx>
          <c:spPr>
            <a:pattFill prst="ltDnDiag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solidFill>
                <a:schemeClr val="accent3"/>
              </a:solidFill>
            </a:ln>
            <a:effectLst/>
            <a:sp3d>
              <a:contourClr>
                <a:schemeClr val="accent3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TdB!$B$20:$B$24</c:f>
              <c:strCache>
                <c:ptCount val="4"/>
                <c:pt idx="0">
                  <c:v>Véh 1 - Land Rover</c:v>
                </c:pt>
                <c:pt idx="1">
                  <c:v>Véh 2 - Clio - Renault</c:v>
                </c:pt>
                <c:pt idx="2">
                  <c:v>Véh 3 - 308 - Peugeot</c:v>
                </c:pt>
                <c:pt idx="3">
                  <c:v>Tondeuse - BT 84 - Alplina</c:v>
                </c:pt>
              </c:strCache>
            </c:strRef>
          </c:cat>
          <c:val>
            <c:numRef>
              <c:f>TdB!$E$20:$E$24</c:f>
              <c:numCache>
                <c:formatCode>#\ ##0.00\ "€"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2-13CE-4B87-A4F2-C292458658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0"/>
        <c:gapDepth val="0"/>
        <c:shape val="box"/>
        <c:axId val="420161472"/>
        <c:axId val="184303400"/>
        <c:axId val="0"/>
      </c:bar3DChart>
      <c:catAx>
        <c:axId val="42016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03400"/>
        <c:crosses val="autoZero"/>
        <c:auto val="1"/>
        <c:lblAlgn val="ctr"/>
        <c:lblOffset val="100"/>
        <c:noMultiLvlLbl val="0"/>
      </c:catAx>
      <c:valAx>
        <c:axId val="184303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16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/>
      </a:solidFill>
      <a:sp3d/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ase!A1"/><Relationship Id="rId2" Type="http://schemas.openxmlformats.org/officeDocument/2006/relationships/hyperlink" Target="#Avarie!A1"/><Relationship Id="rId1" Type="http://schemas.openxmlformats.org/officeDocument/2006/relationships/hyperlink" Target="#Plan!A3"/><Relationship Id="rId4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923925</xdr:colOff>
          <xdr:row>1</xdr:row>
          <xdr:rowOff>9525</xdr:rowOff>
        </xdr:from>
        <xdr:to>
          <xdr:col>0</xdr:col>
          <xdr:colOff>2000250</xdr:colOff>
          <xdr:row>3</xdr:row>
          <xdr:rowOff>9525</xdr:rowOff>
        </xdr:to>
        <xdr:sp macro="" textlink="">
          <xdr:nvSpPr>
            <xdr:cNvPr id="7170" name="Button 4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Verdana"/>
                  <a:ea typeface="Verdana"/>
                  <a:cs typeface="Verdana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60614</xdr:colOff>
      <xdr:row>1</xdr:row>
      <xdr:rowOff>8661</xdr:rowOff>
    </xdr:from>
    <xdr:to>
      <xdr:col>0</xdr:col>
      <xdr:colOff>852614</xdr:colOff>
      <xdr:row>3</xdr:row>
      <xdr:rowOff>9548</xdr:rowOff>
    </xdr:to>
    <xdr:sp macro="" textlink="">
      <xdr:nvSpPr>
        <xdr:cNvPr id="5" name="Rectangle : coins arrondis 4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60614" y="103911"/>
          <a:ext cx="792000" cy="252001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RETOUR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247649</xdr:colOff>
      <xdr:row>4</xdr:row>
      <xdr:rowOff>47625</xdr:rowOff>
    </xdr:from>
    <xdr:to>
      <xdr:col>3</xdr:col>
      <xdr:colOff>526574</xdr:colOff>
      <xdr:row>8</xdr:row>
      <xdr:rowOff>90225</xdr:rowOff>
    </xdr:to>
    <xdr:sp macro="" textlink="">
      <xdr:nvSpPr>
        <xdr:cNvPr id="2" name="Rectangle : coins arrondis 1">
          <a:hlinkClick xmlns:r="http://schemas.openxmlformats.org/officeDocument/2006/relationships" r:id="rId1" tooltip="Plan maintenance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2543174" y="1181100"/>
          <a:ext cx="1260000" cy="576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PLAN</a:t>
          </a:r>
          <a:r>
            <a:rPr lang="fr-FR" sz="1200" b="1" baseline="0"/>
            <a:t> MAINTENANCE</a:t>
          </a:r>
          <a:endParaRPr lang="fr-FR" sz="1200" b="1"/>
        </a:p>
      </xdr:txBody>
    </xdr:sp>
    <xdr:clientData/>
  </xdr:twoCellAnchor>
  <xdr:twoCellAnchor editAs="absolute">
    <xdr:from>
      <xdr:col>1</xdr:col>
      <xdr:colOff>657225</xdr:colOff>
      <xdr:row>4</xdr:row>
      <xdr:rowOff>47625</xdr:rowOff>
    </xdr:from>
    <xdr:to>
      <xdr:col>1</xdr:col>
      <xdr:colOff>1917225</xdr:colOff>
      <xdr:row>8</xdr:row>
      <xdr:rowOff>90225</xdr:rowOff>
    </xdr:to>
    <xdr:sp macro="" textlink="">
      <xdr:nvSpPr>
        <xdr:cNvPr id="3" name="Rectangle : coins arrondis 2">
          <a:hlinkClick xmlns:r="http://schemas.openxmlformats.org/officeDocument/2006/relationships" r:id="rId2" tooltip="Suivi avaries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904875" y="1181100"/>
          <a:ext cx="1260000" cy="576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SUIVI AVARIES</a:t>
          </a:r>
        </a:p>
      </xdr:txBody>
    </xdr:sp>
    <xdr:clientData/>
  </xdr:twoCellAnchor>
  <xdr:twoCellAnchor editAs="absolute">
    <xdr:from>
      <xdr:col>7</xdr:col>
      <xdr:colOff>400050</xdr:colOff>
      <xdr:row>5</xdr:row>
      <xdr:rowOff>28575</xdr:rowOff>
    </xdr:from>
    <xdr:to>
      <xdr:col>9</xdr:col>
      <xdr:colOff>161926</xdr:colOff>
      <xdr:row>7</xdr:row>
      <xdr:rowOff>121875</xdr:rowOff>
    </xdr:to>
    <xdr:sp macro="" textlink="">
      <xdr:nvSpPr>
        <xdr:cNvPr id="4" name="Rectangle : coins arrondis 3">
          <a:hlinkClick xmlns:r="http://schemas.openxmlformats.org/officeDocument/2006/relationships" r:id="rId3" tooltip="Mise à jour listes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7162800" y="1295400"/>
          <a:ext cx="1285876" cy="360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LISTES</a:t>
          </a:r>
        </a:p>
      </xdr:txBody>
    </xdr:sp>
    <xdr:clientData/>
  </xdr:twoCellAnchor>
  <xdr:twoCellAnchor editAs="oneCell">
    <xdr:from>
      <xdr:col>1</xdr:col>
      <xdr:colOff>28575</xdr:colOff>
      <xdr:row>11</xdr:row>
      <xdr:rowOff>9525</xdr:rowOff>
    </xdr:from>
    <xdr:to>
      <xdr:col>5</xdr:col>
      <xdr:colOff>5475</xdr:colOff>
      <xdr:row>16</xdr:row>
      <xdr:rowOff>98775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Vehicule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2038350"/>
              <a:ext cx="4968000" cy="75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200025</xdr:colOff>
      <xdr:row>18</xdr:row>
      <xdr:rowOff>161924</xdr:rowOff>
    </xdr:from>
    <xdr:to>
      <xdr:col>9</xdr:col>
      <xdr:colOff>752025</xdr:colOff>
      <xdr:row>21</xdr:row>
      <xdr:rowOff>54224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Année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38775" y="3124199"/>
              <a:ext cx="3600000" cy="5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190500</xdr:colOff>
      <xdr:row>11</xdr:row>
      <xdr:rowOff>19049</xdr:rowOff>
    </xdr:from>
    <xdr:to>
      <xdr:col>9</xdr:col>
      <xdr:colOff>742500</xdr:colOff>
      <xdr:row>18</xdr:row>
      <xdr:rowOff>57599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Mois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29250" y="2047874"/>
              <a:ext cx="36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42861</xdr:colOff>
      <xdr:row>29</xdr:row>
      <xdr:rowOff>47625</xdr:rowOff>
    </xdr:from>
    <xdr:to>
      <xdr:col>9</xdr:col>
      <xdr:colOff>695324</xdr:colOff>
      <xdr:row>62</xdr:row>
      <xdr:rowOff>104775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1</xdr:row>
      <xdr:rowOff>91017</xdr:rowOff>
    </xdr:from>
    <xdr:to>
      <xdr:col>13</xdr:col>
      <xdr:colOff>752475</xdr:colOff>
      <xdr:row>38</xdr:row>
      <xdr:rowOff>81499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0200-000001100000}"/>
            </a:ext>
          </a:extLst>
        </xdr:cNvPr>
        <xdr:cNvSpPr txBox="1">
          <a:spLocks noChangeArrowheads="1"/>
        </xdr:cNvSpPr>
      </xdr:nvSpPr>
      <xdr:spPr bwMode="auto">
        <a:xfrm>
          <a:off x="3943350" y="47625"/>
          <a:ext cx="4333875" cy="4914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</a:rPr>
            <a:t>Crée une BD à partir d'un planning</a:t>
          </a:r>
          <a:endParaRPr lang="fr-FR" sz="800" b="0" i="0" u="none" strike="noStrike" baseline="0">
            <a:solidFill>
              <a:srgbClr val="000000"/>
            </a:solidFill>
            <a:latin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Private Sub Worksheet_Activate()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Application.ScreenUpdating = False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Set s = Sheets("BD2")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s.[A2:E1000].ClearContents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For sem = 1 To 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Set p = Sheets("sem" &amp; sem)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nbCol = 60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For ligne = 4 To 23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i = 2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Do While i &lt;= nbCol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témoin = False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Do While p.Cells(ligne, i) = "" And i &lt;= nbCol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If i = nbCol Then témoin = True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i = i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Loop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If Not témoin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typeCongés = p.Cells(ligne, i)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début = p.Cells(2, i)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Do While p.Cells(ligne, i) = typeCongés And i &lt;= nbCol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 If i = nbCol Then témoin = True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 i = i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Loop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fin = p.Cells(2, i - 1)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ligneBD = s.[A65000].End(xlUp).Row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s.Cells(ligneBD, 1) = p.Cells(ligne, 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s.Cells(ligneBD, 2) = début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s.Cells(ligneBD, 3) = fin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s.Cells(ligneBD, 4) = typeCongés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  s.Cells(ligneBD, 5) = fin - début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  Loop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  Next ligne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Next sem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28575</xdr:rowOff>
        </xdr:from>
        <xdr:to>
          <xdr:col>7</xdr:col>
          <xdr:colOff>476250</xdr:colOff>
          <xdr:row>3</xdr:row>
          <xdr:rowOff>104775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BD avec 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5</xdr:row>
          <xdr:rowOff>28575</xdr:rowOff>
        </xdr:from>
        <xdr:to>
          <xdr:col>7</xdr:col>
          <xdr:colOff>495300</xdr:colOff>
          <xdr:row>7</xdr:row>
          <xdr:rowOff>104775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Plan avec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9</xdr:row>
          <xdr:rowOff>85725</xdr:rowOff>
        </xdr:from>
        <xdr:to>
          <xdr:col>7</xdr:col>
          <xdr:colOff>495300</xdr:colOff>
          <xdr:row>12</xdr:row>
          <xdr:rowOff>28575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onglets avec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14</xdr:row>
          <xdr:rowOff>85725</xdr:rowOff>
        </xdr:from>
        <xdr:to>
          <xdr:col>7</xdr:col>
          <xdr:colOff>495300</xdr:colOff>
          <xdr:row>17</xdr:row>
          <xdr:rowOff>28575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2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 Export onglets F_xxxx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76200</xdr:rowOff>
    </xdr:from>
    <xdr:to>
      <xdr:col>3</xdr:col>
      <xdr:colOff>401475</xdr:colOff>
      <xdr:row>3</xdr:row>
      <xdr:rowOff>32925</xdr:rowOff>
    </xdr:to>
    <xdr:sp macro="" textlink="">
      <xdr:nvSpPr>
        <xdr:cNvPr id="3" name="Rectangle : coins arrondis 2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2933700" y="238125"/>
          <a:ext cx="792000" cy="252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0</xdr:row>
      <xdr:rowOff>76200</xdr:rowOff>
    </xdr:from>
    <xdr:to>
      <xdr:col>1</xdr:col>
      <xdr:colOff>925350</xdr:colOff>
      <xdr:row>2</xdr:row>
      <xdr:rowOff>4350</xdr:rowOff>
    </xdr:to>
    <xdr:sp macro="" textlink="">
      <xdr:nvSpPr>
        <xdr:cNvPr id="2" name="Rectangle : coins arrondis 1">
          <a:hlinkClick xmlns:r="http://schemas.openxmlformats.org/officeDocument/2006/relationships" r:id="rId1" tooltip="Retour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 bwMode="auto">
        <a:xfrm>
          <a:off x="295275" y="76200"/>
          <a:ext cx="792000" cy="252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RETOUR</a:t>
          </a:r>
        </a:p>
      </xdr:txBody>
    </xdr:sp>
    <xdr:clientData/>
  </xdr:twoCellAnchor>
  <xdr:twoCellAnchor>
    <xdr:from>
      <xdr:col>1</xdr:col>
      <xdr:colOff>104773</xdr:colOff>
      <xdr:row>2</xdr:row>
      <xdr:rowOff>104775</xdr:rowOff>
    </xdr:from>
    <xdr:to>
      <xdr:col>1</xdr:col>
      <xdr:colOff>1544773</xdr:colOff>
      <xdr:row>5</xdr:row>
      <xdr:rowOff>123000</xdr:rowOff>
    </xdr:to>
    <xdr:sp macro="[0]!DirectCellul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 bwMode="auto">
        <a:xfrm>
          <a:off x="266698" y="428625"/>
          <a:ext cx="1440000" cy="504000"/>
        </a:xfrm>
        <a:prstGeom prst="roundRect">
          <a:avLst/>
        </a:prstGeom>
        <a:ln>
          <a:noFill/>
          <a:headEnd type="none" w="med" len="med"/>
          <a:tailEnd type="none" w="med" len="me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Nouvelle anomalie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13</xdr:col>
      <xdr:colOff>190500</xdr:colOff>
      <xdr:row>2</xdr:row>
      <xdr:rowOff>38100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7625" y="38100"/>
          <a:ext cx="10048875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3</xdr:col>
      <xdr:colOff>104775</xdr:colOff>
      <xdr:row>2</xdr:row>
      <xdr:rowOff>38100</xdr:rowOff>
    </xdr:from>
    <xdr:to>
      <xdr:col>3</xdr:col>
      <xdr:colOff>104775</xdr:colOff>
      <xdr:row>3</xdr:row>
      <xdr:rowOff>114300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2390775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209550</xdr:colOff>
      <xdr:row>6</xdr:row>
      <xdr:rowOff>57150</xdr:rowOff>
    </xdr:from>
    <xdr:to>
      <xdr:col>20</xdr:col>
      <xdr:colOff>533400</xdr:colOff>
      <xdr:row>9</xdr:row>
      <xdr:rowOff>104775</xdr:rowOff>
    </xdr:to>
    <xdr:sp macro="" textlink="">
      <xdr:nvSpPr>
        <xdr:cNvPr id="4" name="Text Box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924550" y="1828800"/>
          <a:ext cx="1714500" cy="533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800" b="0" i="0" strike="noStrike">
              <a:solidFill>
                <a:srgbClr val="FF0000"/>
              </a:solidFill>
              <a:latin typeface="Verdana"/>
            </a:rPr>
            <a:t>NE PAS TOUCHER </a:t>
          </a:r>
        </a:p>
        <a:p>
          <a:pPr algn="ctr" rtl="0">
            <a:defRPr sz="1000"/>
          </a:pPr>
          <a:r>
            <a:rPr lang="fr-FR" sz="800" b="0" i="0" strike="noStrike">
              <a:solidFill>
                <a:srgbClr val="FF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16</xdr:col>
      <xdr:colOff>152400</xdr:colOff>
      <xdr:row>5</xdr:row>
      <xdr:rowOff>38100</xdr:rowOff>
    </xdr:from>
    <xdr:to>
      <xdr:col>16</xdr:col>
      <xdr:colOff>152400</xdr:colOff>
      <xdr:row>6</xdr:row>
      <xdr:rowOff>57150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 flipV="1">
          <a:off x="12344400" y="847725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</xdr:row>
      <xdr:rowOff>38100</xdr:rowOff>
    </xdr:from>
    <xdr:to>
      <xdr:col>11</xdr:col>
      <xdr:colOff>9525</xdr:colOff>
      <xdr:row>5</xdr:row>
      <xdr:rowOff>171450</xdr:rowOff>
    </xdr:to>
    <xdr:sp macro="" textlink="">
      <xdr:nvSpPr>
        <xdr:cNvPr id="6" name="monshape" hidden="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5334000" y="847725"/>
          <a:ext cx="305752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323850</xdr:colOff>
          <xdr:row>1</xdr:row>
          <xdr:rowOff>104775</xdr:rowOff>
        </xdr:from>
        <xdr:to>
          <xdr:col>22</xdr:col>
          <xdr:colOff>19050</xdr:colOff>
          <xdr:row>3</xdr:row>
          <xdr:rowOff>123825</xdr:rowOff>
        </xdr:to>
        <xdr:sp macro="" textlink="">
          <xdr:nvSpPr>
            <xdr:cNvPr id="5121" name="Button 4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3</xdr:col>
      <xdr:colOff>381000</xdr:colOff>
      <xdr:row>19</xdr:row>
      <xdr:rowOff>38100</xdr:rowOff>
    </xdr:to>
    <xdr:sp macro="" textlink="">
      <xdr:nvSpPr>
        <xdr:cNvPr id="16" name="SSLIA">
          <a:extLst>
            <a:ext uri="{FF2B5EF4-FFF2-40B4-BE49-F238E27FC236}">
              <a16:creationId xmlns:a16="http://schemas.microsoft.com/office/drawing/2014/main" id="{CF1CDAB7-CE05-4BDE-9B3D-4E7518E5006B}"/>
            </a:ext>
          </a:extLst>
        </xdr:cNvPr>
        <xdr:cNvSpPr txBox="1"/>
      </xdr:nvSpPr>
      <xdr:spPr>
        <a:xfrm>
          <a:off x="127000" y="127000"/>
          <a:ext cx="2540000" cy="2540000"/>
        </a:xfrm>
        <a:prstGeom prst="rect">
          <a:avLst/>
        </a:prstGeom>
        <a:solidFill>
          <a:srgbClr val="99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SSLIA</a:t>
          </a:r>
        </a:p>
      </xdr:txBody>
    </xdr:sp>
    <xdr:clientData/>
  </xdr:twoCellAnchor>
  <xdr:twoCellAnchor>
    <xdr:from>
      <xdr:col>0</xdr:col>
      <xdr:colOff>381000</xdr:colOff>
      <xdr:row>2</xdr:row>
      <xdr:rowOff>19050</xdr:rowOff>
    </xdr:from>
    <xdr:to>
      <xdr:col>3</xdr:col>
      <xdr:colOff>635000</xdr:colOff>
      <xdr:row>21</xdr:row>
      <xdr:rowOff>25400</xdr:rowOff>
    </xdr:to>
    <xdr:sp macro="" textlink="">
      <xdr:nvSpPr>
        <xdr:cNvPr id="17" name="S18">
          <a:extLst>
            <a:ext uri="{FF2B5EF4-FFF2-40B4-BE49-F238E27FC236}">
              <a16:creationId xmlns:a16="http://schemas.microsoft.com/office/drawing/2014/main" id="{63942CAF-3CBF-4DD1-93C5-031AE3F29CA9}"/>
            </a:ext>
          </a:extLst>
        </xdr:cNvPr>
        <xdr:cNvSpPr txBox="1"/>
      </xdr:nvSpPr>
      <xdr:spPr>
        <a:xfrm>
          <a:off x="381000" y="381000"/>
          <a:ext cx="2540000" cy="2540000"/>
        </a:xfrm>
        <a:prstGeom prst="rect">
          <a:avLst/>
        </a:prstGeom>
        <a:solidFill>
          <a:srgbClr val="FCD5B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S18</a:t>
          </a:r>
        </a:p>
      </xdr:txBody>
    </xdr:sp>
    <xdr:clientData/>
  </xdr:twoCellAnchor>
  <xdr:twoCellAnchor>
    <xdr:from>
      <xdr:col>0</xdr:col>
      <xdr:colOff>635000</xdr:colOff>
      <xdr:row>4</xdr:row>
      <xdr:rowOff>6350</xdr:rowOff>
    </xdr:from>
    <xdr:to>
      <xdr:col>4</xdr:col>
      <xdr:colOff>127000</xdr:colOff>
      <xdr:row>23</xdr:row>
      <xdr:rowOff>12700</xdr:rowOff>
    </xdr:to>
    <xdr:sp macro="" textlink="">
      <xdr:nvSpPr>
        <xdr:cNvPr id="18" name="SIDES">
          <a:extLst>
            <a:ext uri="{FF2B5EF4-FFF2-40B4-BE49-F238E27FC236}">
              <a16:creationId xmlns:a16="http://schemas.microsoft.com/office/drawing/2014/main" id="{EB67EDCC-A86B-4994-AC0A-5A405C7F1B68}"/>
            </a:ext>
          </a:extLst>
        </xdr:cNvPr>
        <xdr:cNvSpPr txBox="1"/>
      </xdr:nvSpPr>
      <xdr:spPr>
        <a:xfrm>
          <a:off x="635000" y="635000"/>
          <a:ext cx="2540000" cy="25400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SIDES</a:t>
          </a:r>
        </a:p>
      </xdr:txBody>
    </xdr:sp>
    <xdr:clientData/>
  </xdr:twoCellAnchor>
  <xdr:twoCellAnchor>
    <xdr:from>
      <xdr:col>1</xdr:col>
      <xdr:colOff>127000</xdr:colOff>
      <xdr:row>5</xdr:row>
      <xdr:rowOff>127000</xdr:rowOff>
    </xdr:from>
    <xdr:to>
      <xdr:col>4</xdr:col>
      <xdr:colOff>381000</xdr:colOff>
      <xdr:row>25</xdr:row>
      <xdr:rowOff>0</xdr:rowOff>
    </xdr:to>
    <xdr:sp macro="" textlink="">
      <xdr:nvSpPr>
        <xdr:cNvPr id="19" name="RVI">
          <a:extLst>
            <a:ext uri="{FF2B5EF4-FFF2-40B4-BE49-F238E27FC236}">
              <a16:creationId xmlns:a16="http://schemas.microsoft.com/office/drawing/2014/main" id="{CD2AE9F6-5C04-4FAD-ABAE-4999BE475528}"/>
            </a:ext>
          </a:extLst>
        </xdr:cNvPr>
        <xdr:cNvSpPr txBox="1"/>
      </xdr:nvSpPr>
      <xdr:spPr>
        <a:xfrm>
          <a:off x="889000" y="889000"/>
          <a:ext cx="2540000" cy="2540000"/>
        </a:xfrm>
        <a:prstGeom prst="rect">
          <a:avLst/>
        </a:prstGeom>
        <a:solidFill>
          <a:srgbClr val="92CDD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RVI</a:t>
          </a:r>
        </a:p>
      </xdr:txBody>
    </xdr:sp>
    <xdr:clientData/>
  </xdr:twoCellAnchor>
  <xdr:twoCellAnchor>
    <xdr:from>
      <xdr:col>1</xdr:col>
      <xdr:colOff>381000</xdr:colOff>
      <xdr:row>7</xdr:row>
      <xdr:rowOff>114300</xdr:rowOff>
    </xdr:from>
    <xdr:to>
      <xdr:col>4</xdr:col>
      <xdr:colOff>635000</xdr:colOff>
      <xdr:row>26</xdr:row>
      <xdr:rowOff>120650</xdr:rowOff>
    </xdr:to>
    <xdr:sp macro="" textlink="">
      <xdr:nvSpPr>
        <xdr:cNvPr id="20" name="Mn">
          <a:extLst>
            <a:ext uri="{FF2B5EF4-FFF2-40B4-BE49-F238E27FC236}">
              <a16:creationId xmlns:a16="http://schemas.microsoft.com/office/drawing/2014/main" id="{6367CD3D-5184-4917-A116-5EC44AFC75C9}"/>
            </a:ext>
          </a:extLst>
        </xdr:cNvPr>
        <xdr:cNvSpPr txBox="1"/>
      </xdr:nvSpPr>
      <xdr:spPr>
        <a:xfrm>
          <a:off x="1143000" y="1143000"/>
          <a:ext cx="2540000" cy="254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Mn</a:t>
          </a:r>
        </a:p>
      </xdr:txBody>
    </xdr:sp>
    <xdr:clientData/>
  </xdr:twoCellAnchor>
  <xdr:twoCellAnchor>
    <xdr:from>
      <xdr:col>1</xdr:col>
      <xdr:colOff>635000</xdr:colOff>
      <xdr:row>9</xdr:row>
      <xdr:rowOff>101600</xdr:rowOff>
    </xdr:from>
    <xdr:to>
      <xdr:col>5</xdr:col>
      <xdr:colOff>127000</xdr:colOff>
      <xdr:row>28</xdr:row>
      <xdr:rowOff>107950</xdr:rowOff>
    </xdr:to>
    <xdr:sp macro="" textlink="">
      <xdr:nvSpPr>
        <xdr:cNvPr id="21" name="L R">
          <a:extLst>
            <a:ext uri="{FF2B5EF4-FFF2-40B4-BE49-F238E27FC236}">
              <a16:creationId xmlns:a16="http://schemas.microsoft.com/office/drawing/2014/main" id="{499AC0E0-406D-4F64-9C20-A784A83BDE47}"/>
            </a:ext>
          </a:extLst>
        </xdr:cNvPr>
        <xdr:cNvSpPr txBox="1"/>
      </xdr:nvSpPr>
      <xdr:spPr>
        <a:xfrm>
          <a:off x="1397000" y="1397000"/>
          <a:ext cx="2540000" cy="2540000"/>
        </a:xfrm>
        <a:prstGeom prst="rect">
          <a:avLst/>
        </a:prstGeom>
        <a:solidFill>
          <a:srgbClr val="A6A6A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L R</a:t>
          </a:r>
        </a:p>
      </xdr:txBody>
    </xdr:sp>
    <xdr:clientData/>
  </xdr:twoCellAnchor>
  <xdr:twoCellAnchor>
    <xdr:from>
      <xdr:col>3</xdr:col>
      <xdr:colOff>254000</xdr:colOff>
      <xdr:row>18</xdr:row>
      <xdr:rowOff>44450</xdr:rowOff>
    </xdr:from>
    <xdr:to>
      <xdr:col>6</xdr:col>
      <xdr:colOff>508000</xdr:colOff>
      <xdr:row>37</xdr:row>
      <xdr:rowOff>50800</xdr:rowOff>
    </xdr:to>
    <xdr:sp macro="" textlink="">
      <xdr:nvSpPr>
        <xdr:cNvPr id="22" name="Efface">
          <a:extLst>
            <a:ext uri="{FF2B5EF4-FFF2-40B4-BE49-F238E27FC236}">
              <a16:creationId xmlns:a16="http://schemas.microsoft.com/office/drawing/2014/main" id="{E93AF64A-8C68-4D15-89CB-EA8BA6AF9CAA}"/>
            </a:ext>
          </a:extLst>
        </xdr:cNvPr>
        <xdr:cNvSpPr txBox="1"/>
      </xdr:nvSpPr>
      <xdr:spPr>
        <a:xfrm>
          <a:off x="2540000" y="2540000"/>
          <a:ext cx="2540000" cy="2540000"/>
        </a:xfrm>
        <a:prstGeom prst="rect">
          <a:avLst/>
        </a:prstGeom>
        <a:solidFill>
          <a:srgbClr val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1100">
              <a:solidFill>
                <a:srgbClr val="FFFFFF"/>
              </a:solidFill>
            </a:rPr>
            <a:t>Efface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 Leroy" refreshedDate="43420.49535636574" createdVersion="6" refreshedVersion="6" minRefreshableVersion="3" recordCount="10" xr:uid="{00000000-000A-0000-FFFF-FFFF16000000}">
  <cacheSource type="worksheet">
    <worksheetSource name="Tbo"/>
  </cacheSource>
  <cacheFields count="20">
    <cacheField name="Vehicule" numFmtId="0">
      <sharedItems containsBlank="1" count="9">
        <s v="Véh 1 - Land Rover"/>
        <s v="Véh 2 - Clio - Renault"/>
        <s v="Véh 3 - 308 - Peugeot"/>
        <s v="Tondeuse - BT 84 - Alplina"/>
        <m u="1"/>
        <s v="Sécu 2 Brd - VIM90 P2,5 - Sides" u="1"/>
        <s v="Sécu 3 - VIM60 P2,5 - Camiva" u="1"/>
        <s v="Sécu 2 - VIM60 P2,5 - Sides" u="1"/>
        <s v="Sécu 1 - Land Rover" u="1"/>
      </sharedItems>
    </cacheField>
    <cacheField name="Immatri culation" numFmtId="0">
      <sharedItems/>
    </cacheField>
    <cacheField name="Date début" numFmtId="14">
      <sharedItems containsSemiMixedTypes="0" containsNonDate="0" containsDate="1" containsString="0" minDate="2018-01-30T00:00:00" maxDate="2018-03-11T00:00:00"/>
    </cacheField>
    <cacheField name="Heure début" numFmtId="20">
      <sharedItems containsSemiMixedTypes="0" containsNonDate="0" containsDate="1" containsString="0" minDate="1899-12-30T09:15:00" maxDate="1899-12-30T15:35:00"/>
    </cacheField>
    <cacheField name="Hora mètre" numFmtId="0">
      <sharedItems containsSemiMixedTypes="0" containsString="0" containsNumber="1" containsInteger="1" minValue="2408" maxValue="3707"/>
    </cacheField>
    <cacheField name="Kilomè trage" numFmtId="0">
      <sharedItems containsSemiMixedTypes="0" containsString="0" containsNumber="1" containsInteger="1" minValue="6789" maxValue="23512"/>
    </cacheField>
    <cacheField name="Intervenant" numFmtId="0">
      <sharedItems/>
    </cacheField>
    <cacheField name="N° OT Intervenant" numFmtId="0">
      <sharedItems containsBlank="1"/>
    </cacheField>
    <cacheField name="Nature" numFmtId="0">
      <sharedItems containsNonDate="0" containsString="0" containsBlank="1"/>
    </cacheField>
    <cacheField name="Sous-ensemble" numFmtId="0">
      <sharedItems containsNonDate="0" containsString="0" containsBlank="1"/>
    </cacheField>
    <cacheField name="Opérations" numFmtId="0">
      <sharedItems/>
    </cacheField>
    <cacheField name="Date fin" numFmtId="0">
      <sharedItems containsNonDate="0" containsDate="1" containsString="0" containsBlank="1" minDate="2018-01-30T00:00:00" maxDate="2018-03-09T00:00:00"/>
    </cacheField>
    <cacheField name="Heure fin" numFmtId="20">
      <sharedItems containsSemiMixedTypes="0" containsNonDate="0" containsDate="1" containsString="0" minDate="1899-12-30T11:20:00" maxDate="1899-12-30T16:00:00"/>
    </cacheField>
    <cacheField name="&lt; 12 heures" numFmtId="0">
      <sharedItems/>
    </cacheField>
    <cacheField name="&gt; 12 heures" numFmtId="0">
      <sharedItems/>
    </cacheField>
    <cacheField name="NOTAM" numFmtId="0">
      <sharedItems/>
    </cacheField>
    <cacheField name="heures d'indispo" numFmtId="177">
      <sharedItems containsDate="1" containsMixedTypes="1" minDate="1899-12-30T00:20:00" maxDate="1900-01-02T02:35:00"/>
    </cacheField>
    <cacheField name="Coût ( TTC)" numFmtId="178">
      <sharedItems containsNonDate="0" containsString="0" containsBlank="1"/>
    </cacheField>
    <cacheField name="Mois" numFmtId="0">
      <sharedItems count="12">
        <s v="janvier"/>
        <s v="février"/>
        <s v="mars"/>
        <s v="juillet" u="1"/>
        <s v="octobre" u="1"/>
        <s v="mai" u="1"/>
        <s v="décembre" u="1"/>
        <s v="août" u="1"/>
        <s v="avril" u="1"/>
        <s v="novembre" u="1"/>
        <s v="septembre" u="1"/>
        <s v="juin" u="1"/>
      </sharedItems>
    </cacheField>
    <cacheField name="Année" numFmtId="0">
      <sharedItems containsSemiMixedTypes="0" containsString="0" containsNumber="1" containsInteger="1" minValue="1900" maxValue="2018" count="3">
        <n v="2018"/>
        <n v="1900" u="1"/>
        <n v="2017" u="1"/>
      </sharedItems>
    </cacheField>
  </cacheFields>
  <extLst>
    <ext xmlns:x14="http://schemas.microsoft.com/office/spreadsheetml/2009/9/main" uri="{725AE2AE-9491-48be-B2B4-4EB974FC3084}">
      <x14:pivotCacheDefinition pivotCacheId="99186028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BA-123-YQ"/>
    <d v="2018-01-30T00:00:00"/>
    <d v="1899-12-30T09:20:00"/>
    <n v="3699"/>
    <n v="6789"/>
    <s v="R.V.I"/>
    <m/>
    <m/>
    <m/>
    <s v="Soudure sur vanne N° 36"/>
    <d v="2018-01-30T00:00:00"/>
    <d v="1899-12-30T16:00:00"/>
    <s v="Oui"/>
    <s v=""/>
    <s v=""/>
    <d v="1899-12-30T06:40:00"/>
    <m/>
    <x v="0"/>
    <x v="0"/>
  </r>
  <r>
    <x v="1"/>
    <s v="AC-456-BD"/>
    <d v="2018-02-05T00:00:00"/>
    <d v="1899-12-30T10:45:00"/>
    <n v="3703"/>
    <n v="6831"/>
    <s v="Service TAC"/>
    <m/>
    <m/>
    <m/>
    <s v="Entretien annuel pompe"/>
    <d v="2018-02-07T00:00:00"/>
    <d v="1899-12-30T12:00:00"/>
    <s v=""/>
    <s v="Oui"/>
    <s v="Oui"/>
    <d v="1900-01-01T01:15:00"/>
    <m/>
    <x v="1"/>
    <x v="0"/>
  </r>
  <r>
    <x v="2"/>
    <s v="AD-789-BC"/>
    <d v="2018-02-05T00:00:00"/>
    <d v="1899-12-30T15:35:00"/>
    <n v="3703"/>
    <n v="6831"/>
    <s v="Ayme pneu"/>
    <m/>
    <m/>
    <m/>
    <s v="Vis dans pneu arrière gauche essieu 1"/>
    <d v="2018-02-05T00:00:00"/>
    <d v="1899-12-30T15:55:00"/>
    <s v="Oui"/>
    <s v=""/>
    <s v=""/>
    <d v="1899-12-30T00:20:00"/>
    <m/>
    <x v="1"/>
    <x v="0"/>
  </r>
  <r>
    <x v="3"/>
    <s v="Tracteur n°1"/>
    <d v="2018-02-07T00:00:00"/>
    <d v="1899-12-30T09:45:00"/>
    <n v="3703"/>
    <n v="6831"/>
    <s v="Alpina"/>
    <s v="Jean-Marc"/>
    <m/>
    <m/>
    <s v="Démareur moteur pompe hs"/>
    <d v="2018-02-08T00:00:00"/>
    <d v="1899-12-30T13:15:00"/>
    <s v=""/>
    <s v="Oui"/>
    <s v="Oui"/>
    <d v="1899-12-31T03:30:00"/>
    <m/>
    <x v="1"/>
    <x v="0"/>
  </r>
  <r>
    <x v="1"/>
    <s v="AC-456-BD"/>
    <d v="2018-02-12T00:00:00"/>
    <d v="1899-12-30T14:30:00"/>
    <n v="2408"/>
    <n v="23450"/>
    <s v="Renault"/>
    <s v="Jean-Marc"/>
    <m/>
    <m/>
    <s v="Tire poudre, vanne de purge deffectueuse"/>
    <d v="2018-02-14T00:00:00"/>
    <d v="1899-12-30T12:00:00"/>
    <s v=""/>
    <s v="Oui"/>
    <s v="Oui"/>
    <d v="1899-12-31T21:30:00"/>
    <m/>
    <x v="1"/>
    <x v="0"/>
  </r>
  <r>
    <x v="3"/>
    <s v="Tracteur n°1"/>
    <d v="2018-02-15T00:00:00"/>
    <d v="1899-12-30T09:15:00"/>
    <n v="3707"/>
    <n v="6861"/>
    <s v="Alpina"/>
    <m/>
    <m/>
    <m/>
    <s v="bouton demande d'eau sur joystick hs  ok"/>
    <d v="2018-02-16T00:00:00"/>
    <d v="1899-12-30T15:00:00"/>
    <s v=""/>
    <s v="Oui"/>
    <s v="Oui"/>
    <d v="1899-12-31T05:45:00"/>
    <m/>
    <x v="1"/>
    <x v="0"/>
  </r>
  <r>
    <x v="1"/>
    <s v="AC-456-BD"/>
    <d v="2018-02-19T00:00:00"/>
    <d v="1899-12-30T09:30:00"/>
    <n v="2411"/>
    <n v="23464"/>
    <s v="Interne"/>
    <s v="Jean-Marc"/>
    <m/>
    <m/>
    <s v="Fuite d'eau sorti joint proportionneur chgt du joint"/>
    <d v="2018-02-22T00:00:00"/>
    <d v="1899-12-30T12:05:00"/>
    <s v=""/>
    <s v="Oui"/>
    <s v="Oui"/>
    <d v="1900-01-02T02:35:00"/>
    <m/>
    <x v="1"/>
    <x v="0"/>
  </r>
  <r>
    <x v="0"/>
    <s v="BA-123-YQ"/>
    <d v="2018-03-05T00:00:00"/>
    <d v="1899-12-30T11:00:00"/>
    <n v="2420"/>
    <n v="23509"/>
    <s v="Land-Rover"/>
    <m/>
    <m/>
    <m/>
    <s v="Fuite d'air bouteille (mise en place raccord rapide)"/>
    <d v="2018-03-05T00:00:00"/>
    <d v="1899-12-30T11:20:00"/>
    <s v="Oui"/>
    <s v=""/>
    <s v=""/>
    <d v="1899-12-30T00:20:00"/>
    <m/>
    <x v="2"/>
    <x v="0"/>
  </r>
  <r>
    <x v="0"/>
    <s v="BA-123-YQ"/>
    <d v="2018-03-07T00:00:00"/>
    <d v="1899-12-30T09:15:00"/>
    <n v="2421"/>
    <n v="23510"/>
    <s v="Land-Rover"/>
    <m/>
    <m/>
    <m/>
    <s v="Capteur canon arraché (chgt de celui-ci plus réglage)"/>
    <d v="2018-03-08T00:00:00"/>
    <d v="1899-12-30T14:00:00"/>
    <s v=""/>
    <s v="Oui"/>
    <s v="Oui"/>
    <d v="1899-12-31T04:45:00"/>
    <m/>
    <x v="2"/>
    <x v="0"/>
  </r>
  <r>
    <x v="2"/>
    <s v="AD-789-BC"/>
    <d v="2018-03-10T00:00:00"/>
    <d v="1899-12-30T11:00:00"/>
    <n v="2422"/>
    <n v="23512"/>
    <s v="Renault"/>
    <m/>
    <m/>
    <m/>
    <s v="Rupture flexible de frein (mise en place raccord rapide)"/>
    <m/>
    <d v="1899-12-30T11:20:00"/>
    <s v=""/>
    <s v=""/>
    <s v=""/>
    <s v=""/>
    <m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35" applyNumberFormats="0" applyBorderFormats="0" applyFontFormats="0" applyPatternFormats="0" applyAlignmentFormats="0" applyWidthHeightFormats="1" dataCaption="Valeurs" updatedVersion="6" minRefreshableVersion="3" showDataTips="0" itemPrintTitles="1" createdVersion="6" indent="0" outline="1" outlineData="1" multipleFieldFilters="0" chartFormat="1" rowHeaderCaption="Véhicules">
  <location ref="B19:E24" firstHeaderRow="0" firstDataRow="1" firstDataCol="1"/>
  <pivotFields count="20">
    <pivotField axis="axisRow" showAll="0">
      <items count="10">
        <item m="1" x="8"/>
        <item m="1" x="7"/>
        <item m="1" x="6"/>
        <item m="1" x="4"/>
        <item m="1" x="5"/>
        <item x="0"/>
        <item x="1"/>
        <item x="2"/>
        <item x="3"/>
        <item t="default"/>
      </items>
    </pivotField>
    <pivotField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dataField="1" showAll="0"/>
    <pivotField numFmtId="14" showAll="0"/>
    <pivotField numFmtId="20" showAll="0"/>
    <pivotField showAll="0"/>
    <pivotField showAll="0"/>
    <pivotField showAll="0"/>
    <pivotField dataField="1" numFmtId="177" showAll="0"/>
    <pivotField dataField="1" showAll="0"/>
    <pivotField showAll="0">
      <items count="13">
        <item x="0"/>
        <item x="1"/>
        <item x="2"/>
        <item m="1" x="8"/>
        <item m="1" x="5"/>
        <item m="1" x="11"/>
        <item m="1" x="3"/>
        <item m="1" x="7"/>
        <item m="1" x="10"/>
        <item m="1" x="4"/>
        <item m="1" x="9"/>
        <item m="1" x="6"/>
        <item t="default"/>
      </items>
    </pivotField>
    <pivotField showAll="0">
      <items count="4">
        <item m="1" x="1"/>
        <item m="1" x="2"/>
        <item x="0"/>
        <item t="default"/>
      </items>
    </pivotField>
  </pivotFields>
  <rowFields count="1">
    <field x="0"/>
  </rowFields>
  <rowItems count="5">
    <i>
      <x v="5"/>
    </i>
    <i>
      <x v="6"/>
    </i>
    <i>
      <x v="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Opérations" fld="10" subtotal="count" baseField="0" baseItem="0"/>
    <dataField name="Indisponible" fld="16" baseField="0" baseItem="0" numFmtId="177"/>
    <dataField name="Coût ( TTC)." fld="17" baseField="0" baseItem="0" numFmtId="178"/>
  </dataFields>
  <formats count="23">
    <format dxfId="50">
      <pivotArea outline="0" collapsedLevelsAreSubtotals="1" fieldPosition="0"/>
    </format>
    <format dxfId="49">
      <pivotArea outline="0" collapsedLevelsAreSubtotals="1" fieldPosition="0"/>
    </format>
    <format dxfId="48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4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">
      <pivotArea field="0" type="button" dataOnly="0" labelOnly="1" outline="0" axis="axisRow" fieldPosition="0"/>
    </format>
    <format dxfId="44">
      <pivotArea type="all" dataOnly="0" outline="0" fieldPosition="0"/>
    </format>
    <format dxfId="43">
      <pivotArea outline="0" collapsedLevelsAreSubtotals="1" fieldPosition="0"/>
    </format>
    <format dxfId="42">
      <pivotArea field="0" type="button" dataOnly="0" labelOnly="1" outline="0" axis="axisRow" fieldPosition="0"/>
    </format>
    <format dxfId="41">
      <pivotArea dataOnly="0" labelOnly="1" fieldPosition="0">
        <references count="1">
          <reference field="0" count="0"/>
        </references>
      </pivotArea>
    </format>
    <format dxfId="40">
      <pivotArea dataOnly="0" labelOnly="1" grandRow="1" outline="0" fieldPosition="0"/>
    </format>
    <format dxfId="3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8">
      <pivotArea field="0" type="button" dataOnly="0" labelOnly="1" outline="0" axis="axisRow" fieldPosition="0"/>
    </format>
    <format dxfId="3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6">
      <pivotArea grandRow="1" outline="0" collapsedLevelsAreSubtotals="1" fieldPosition="0"/>
    </format>
    <format dxfId="35">
      <pivotArea dataOnly="0" labelOnly="1" grandRow="1" outline="0" fieldPosition="0"/>
    </format>
    <format dxfId="3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1">
      <pivotArea outline="0" fieldPosition="0">
        <references count="1">
          <reference field="4294967294" count="1">
            <x v="1"/>
          </reference>
        </references>
      </pivotArea>
    </format>
    <format dxfId="30">
      <pivotArea outline="0" fieldPosition="0">
        <references count="1">
          <reference field="4294967294" count="1">
            <x v="2"/>
          </reference>
        </references>
      </pivotArea>
    </format>
    <format dxfId="29">
      <pivotArea collapsedLevelsAreSubtotals="1" fieldPosition="0">
        <references count="2">
          <reference field="4294967294" count="1" selected="0">
            <x v="2"/>
          </reference>
          <reference field="0" count="0"/>
        </references>
      </pivotArea>
    </format>
    <format dxfId="28">
      <pivotArea collapsedLevelsAreSubtotals="1" fieldPosition="0">
        <references count="2">
          <reference field="4294967294" count="1" selected="0">
            <x v="2"/>
          </reference>
          <reference field="0" count="0"/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hicule" xr10:uid="{00000000-0013-0000-FFFF-FFFF01000000}" sourceName="Vehicule">
  <pivotTables>
    <pivotTable tabId="35" name="Tableau croisé dynamique1"/>
  </pivotTables>
  <data>
    <tabular pivotCacheId="991860283">
      <items count="9">
        <i x="3" s="1"/>
        <i x="0" s="1"/>
        <i x="1" s="1"/>
        <i x="2" s="1"/>
        <i x="8" s="1" nd="1"/>
        <i x="7" s="1" nd="1"/>
        <i x="5" s="1" nd="1"/>
        <i x="6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pivotTables>
    <pivotTable tabId="35" name="Tableau croisé dynamique1"/>
  </pivotTables>
  <data>
    <tabular pivotCacheId="991860283">
      <items count="3">
        <i x="0" s="1"/>
        <i x="1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3000000}" sourceName="Mois">
  <pivotTables>
    <pivotTable tabId="35" name="Tableau croisé dynamique1"/>
  </pivotTables>
  <data>
    <tabular pivotCacheId="991860283">
      <items count="12">
        <i x="0" s="1"/>
        <i x="1" s="1"/>
        <i x="2" s="1"/>
        <i x="8" s="1" nd="1"/>
        <i x="5" s="1" nd="1"/>
        <i x="11" s="1" nd="1"/>
        <i x="3" s="1" nd="1"/>
        <i x="7" s="1" nd="1"/>
        <i x="10" s="1" nd="1"/>
        <i x="4" s="1" nd="1"/>
        <i x="9" s="1" nd="1"/>
        <i x="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Vehicule" xr10:uid="{00000000-0014-0000-FFFF-FFFF01000000}" cache="Segment_Vehicule" caption="Vehicule" columnCount="2" style="SlicerStyleOther2" rowHeight="193675"/>
  <slicer name="Année" xr10:uid="{00000000-0014-0000-FFFF-FFFF02000000}" cache="Segment_Année" caption="Année" columnCount="6" style="SlicerStyleOther2" rowHeight="193675"/>
  <slicer name="Mois" xr10:uid="{00000000-0014-0000-FFFF-FFFF03000000}" cache="Segment_Mois" caption="Mois" columnCount="4" style="SlicerStyleOther2" rowHeight="1936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bVehicule" displayName="TbVehicule" ref="A1:B5" totalsRowShown="0" headerRowDxfId="27">
  <autoFilter ref="A1:B5" xr:uid="{00000000-0009-0000-0100-000004000000}">
    <filterColumn colId="0" hiddenButton="1"/>
    <filterColumn colId="1" hiddenButton="1"/>
  </autoFilter>
  <tableColumns count="2">
    <tableColumn id="1" xr3:uid="{00000000-0010-0000-0000-000001000000}" name="Véhicule"/>
    <tableColumn id="2" xr3:uid="{00000000-0010-0000-0000-000002000000}" name="Immat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i" displayName="Ti" ref="E1:E9" totalsRowShown="0" headerRowDxfId="25">
  <autoFilter ref="E1:E9" xr:uid="{00000000-0009-0000-0100-000005000000}">
    <filterColumn colId="0" hiddenButton="1"/>
  </autoFilter>
  <tableColumns count="1">
    <tableColumn id="1" xr3:uid="{00000000-0010-0000-0100-000001000000}" name="Interven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o" displayName="To" ref="H1:H17" totalsRowShown="0" headerRowDxfId="24">
  <autoFilter ref="H1:H17" xr:uid="{00000000-0009-0000-0100-000006000000}">
    <filterColumn colId="0" hiddenButton="1"/>
  </autoFilter>
  <tableColumns count="1">
    <tableColumn id="1" xr3:uid="{00000000-0010-0000-0200-000001000000}" name="Opér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bo" displayName="Tbo" ref="B8:U18" totalsRowShown="0" headerRowDxfId="23" dataDxfId="21" headerRowBorderDxfId="22">
  <autoFilter ref="B8:U18" xr:uid="{00000000-0009-0000-0100-00000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00000000-0010-0000-0300-000001000000}" name="Vehicule" dataDxfId="20"/>
    <tableColumn id="2" xr3:uid="{00000000-0010-0000-0300-000002000000}" name="Immatri culation" dataDxfId="19">
      <calculatedColumnFormula>IF(B9="","",INDEX(TbVehicule[Immat],MATCH(Avarie!B9,TbVehicule[Véhicule],0)))</calculatedColumnFormula>
    </tableColumn>
    <tableColumn id="3" xr3:uid="{00000000-0010-0000-0300-000003000000}" name="Date début" dataDxfId="18"/>
    <tableColumn id="4" xr3:uid="{00000000-0010-0000-0300-000004000000}" name="Heure début" dataDxfId="17"/>
    <tableColumn id="5" xr3:uid="{00000000-0010-0000-0300-000005000000}" name="Hora mètre" dataDxfId="16"/>
    <tableColumn id="6" xr3:uid="{00000000-0010-0000-0300-000006000000}" name="Kilomè trage" dataDxfId="15"/>
    <tableColumn id="7" xr3:uid="{00000000-0010-0000-0300-000007000000}" name="Intervenant" dataDxfId="14"/>
    <tableColumn id="8" xr3:uid="{00000000-0010-0000-0300-000008000000}" name="N° OT Intervenant" dataDxfId="13"/>
    <tableColumn id="9" xr3:uid="{00000000-0010-0000-0300-000009000000}" name="Nature" dataDxfId="12"/>
    <tableColumn id="10" xr3:uid="{00000000-0010-0000-0300-00000A000000}" name="Sous-ensemble" dataDxfId="11"/>
    <tableColumn id="11" xr3:uid="{00000000-0010-0000-0300-00000B000000}" name="Opérations" dataDxfId="10"/>
    <tableColumn id="12" xr3:uid="{00000000-0010-0000-0300-00000C000000}" name="Date fin" dataDxfId="9"/>
    <tableColumn id="13" xr3:uid="{00000000-0010-0000-0300-00000D000000}" name="Heure fin" dataDxfId="8"/>
    <tableColumn id="14" xr3:uid="{00000000-0010-0000-0300-00000E000000}" name="&lt; 12 heures" dataDxfId="7">
      <calculatedColumnFormula>IF(Tbo[[#This Row],[heures d''indispo]]="","",IF(Tbo[[#This Row],[heures d''indispo]]&lt;$Q$7,"Oui",""))</calculatedColumnFormula>
    </tableColumn>
    <tableColumn id="15" xr3:uid="{00000000-0010-0000-0300-00000F000000}" name="&gt; 12 heures" dataDxfId="6">
      <calculatedColumnFormula>IF(Tbo[[#This Row],[heures d''indispo]]="","",IF(Tbo[[#This Row],[heures d''indispo]]&gt;=$Q$7,"Oui",""))</calculatedColumnFormula>
    </tableColumn>
    <tableColumn id="16" xr3:uid="{00000000-0010-0000-0300-000010000000}" name="NOTAM" dataDxfId="5">
      <calculatedColumnFormula>IF(Tbo[[#This Row],[&gt; 12 heures]]="","",IF(Tbo[[#This Row],[&gt; 12 heures]]="Oui","Oui","Non"))</calculatedColumnFormula>
    </tableColumn>
    <tableColumn id="17" xr3:uid="{00000000-0010-0000-0300-000011000000}" name="heures d'indispo" dataDxfId="4">
      <calculatedColumnFormula>IF((Tbo[[#This Row],[Date début]]*Tbo[[#This Row],[Heure début]]*Tbo[[#This Row],[Date fin]]*Tbo[[#This Row],[Heure fin]])&gt;0,Tbo[[#This Row],[Date fin]]+Tbo[[#This Row],[Heure fin]]-Tbo[[#This Row],[Date début]]-Tbo[[#This Row],[Heure début]],"")</calculatedColumnFormula>
    </tableColumn>
    <tableColumn id="18" xr3:uid="{00000000-0010-0000-0300-000012000000}" name="Coût ( TTC)" dataDxfId="3"/>
    <tableColumn id="19" xr3:uid="{00000000-0010-0000-0300-000013000000}" name="Mois" dataDxfId="2">
      <calculatedColumnFormula>TEXT(D9,"mmmm")</calculatedColumnFormula>
    </tableColumn>
    <tableColumn id="20" xr3:uid="{00000000-0010-0000-0300-000014000000}" name="Année" dataDxfId="1">
      <calculatedColumnFormula>YEAR(D9)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C44"/>
  <sheetViews>
    <sheetView showGridLines="0" zoomScale="110" zoomScaleNormal="11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I3" sqref="I3"/>
    </sheetView>
  </sheetViews>
  <sheetFormatPr baseColWidth="10" defaultColWidth="2.42578125" defaultRowHeight="10.5" x14ac:dyDescent="0.15"/>
  <cols>
    <col min="1" max="1" width="30.7109375" customWidth="1"/>
    <col min="2" max="378" width="3.140625" customWidth="1"/>
  </cols>
  <sheetData>
    <row r="1" spans="1:461" s="52" customFormat="1" ht="7.5" customHeight="1" x14ac:dyDescent="0.2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53"/>
      <c r="AO1" s="53"/>
    </row>
    <row r="2" spans="1:461" s="52" customFormat="1" ht="7.5" customHeight="1" x14ac:dyDescent="0.2">
      <c r="A2" s="171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72"/>
      <c r="AC2" s="172"/>
      <c r="AD2" s="172"/>
      <c r="AE2" s="172"/>
      <c r="AF2" s="173"/>
      <c r="AG2" s="173"/>
      <c r="AH2" s="173"/>
      <c r="AI2" s="173"/>
      <c r="AJ2" s="173"/>
      <c r="AK2" s="173"/>
      <c r="AL2" s="173"/>
      <c r="AM2" s="173"/>
      <c r="AN2" s="53"/>
      <c r="AO2" s="53"/>
    </row>
    <row r="3" spans="1:461" ht="12" customHeight="1" x14ac:dyDescent="0.15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</row>
    <row r="4" spans="1:461" s="63" customFormat="1" ht="29.25" customHeight="1" x14ac:dyDescent="0.25">
      <c r="A4" s="70" t="s">
        <v>25</v>
      </c>
      <c r="B4" s="62">
        <f>DATE(Année,1,1)</f>
        <v>43101</v>
      </c>
      <c r="C4" s="63" t="str">
        <f t="shared" ref="C4:BN4" si="0">IF(MONTH(B6)&lt;&gt;MONTH(C6),TEXT(C6,"mmmm aa"),"")</f>
        <v/>
      </c>
      <c r="D4" s="63" t="str">
        <f t="shared" si="0"/>
        <v/>
      </c>
      <c r="E4" s="63" t="str">
        <f t="shared" si="0"/>
        <v/>
      </c>
      <c r="F4" s="63" t="str">
        <f t="shared" si="0"/>
        <v/>
      </c>
      <c r="G4" s="63" t="str">
        <f t="shared" si="0"/>
        <v/>
      </c>
      <c r="H4" s="63" t="str">
        <f t="shared" si="0"/>
        <v/>
      </c>
      <c r="I4" s="63" t="str">
        <f t="shared" si="0"/>
        <v/>
      </c>
      <c r="J4" s="63" t="str">
        <f t="shared" si="0"/>
        <v/>
      </c>
      <c r="K4" s="63" t="str">
        <f t="shared" si="0"/>
        <v/>
      </c>
      <c r="L4" s="63" t="str">
        <f t="shared" si="0"/>
        <v/>
      </c>
      <c r="M4" s="63" t="str">
        <f t="shared" si="0"/>
        <v/>
      </c>
      <c r="N4" s="63" t="str">
        <f t="shared" si="0"/>
        <v/>
      </c>
      <c r="O4" s="63" t="str">
        <f t="shared" si="0"/>
        <v/>
      </c>
      <c r="P4" s="63" t="str">
        <f t="shared" si="0"/>
        <v/>
      </c>
      <c r="Q4" s="63" t="str">
        <f t="shared" si="0"/>
        <v/>
      </c>
      <c r="R4" s="63" t="str">
        <f t="shared" si="0"/>
        <v/>
      </c>
      <c r="S4" s="63" t="str">
        <f t="shared" si="0"/>
        <v/>
      </c>
      <c r="T4" s="63" t="str">
        <f t="shared" si="0"/>
        <v/>
      </c>
      <c r="U4" s="63" t="str">
        <f t="shared" si="0"/>
        <v/>
      </c>
      <c r="V4" s="63" t="str">
        <f t="shared" si="0"/>
        <v/>
      </c>
      <c r="W4" s="63" t="str">
        <f t="shared" si="0"/>
        <v/>
      </c>
      <c r="X4" s="63" t="str">
        <f t="shared" si="0"/>
        <v/>
      </c>
      <c r="Y4" s="63" t="str">
        <f t="shared" si="0"/>
        <v/>
      </c>
      <c r="Z4" s="63" t="str">
        <f t="shared" si="0"/>
        <v/>
      </c>
      <c r="AA4" s="63" t="str">
        <f t="shared" si="0"/>
        <v/>
      </c>
      <c r="AB4" s="63" t="str">
        <f t="shared" si="0"/>
        <v/>
      </c>
      <c r="AC4" s="63" t="str">
        <f t="shared" si="0"/>
        <v/>
      </c>
      <c r="AD4" s="63" t="str">
        <f t="shared" si="0"/>
        <v/>
      </c>
      <c r="AE4" s="63" t="str">
        <f t="shared" si="0"/>
        <v/>
      </c>
      <c r="AF4" s="63" t="str">
        <f t="shared" si="0"/>
        <v/>
      </c>
      <c r="AG4" s="63" t="str">
        <f t="shared" si="0"/>
        <v>février 18</v>
      </c>
      <c r="AH4" s="63" t="str">
        <f t="shared" si="0"/>
        <v/>
      </c>
      <c r="AI4" s="63" t="str">
        <f t="shared" si="0"/>
        <v/>
      </c>
      <c r="AJ4" s="63" t="str">
        <f t="shared" si="0"/>
        <v/>
      </c>
      <c r="AK4" s="63" t="str">
        <f t="shared" si="0"/>
        <v/>
      </c>
      <c r="AL4" s="63" t="str">
        <f t="shared" si="0"/>
        <v/>
      </c>
      <c r="AM4" s="63" t="str">
        <f t="shared" si="0"/>
        <v/>
      </c>
      <c r="AN4" s="63" t="str">
        <f t="shared" si="0"/>
        <v/>
      </c>
      <c r="AO4" s="63" t="str">
        <f t="shared" si="0"/>
        <v/>
      </c>
      <c r="AP4" s="63" t="str">
        <f t="shared" si="0"/>
        <v/>
      </c>
      <c r="AQ4" s="63" t="str">
        <f t="shared" si="0"/>
        <v/>
      </c>
      <c r="AR4" s="63" t="str">
        <f t="shared" si="0"/>
        <v/>
      </c>
      <c r="AS4" s="63" t="str">
        <f t="shared" si="0"/>
        <v/>
      </c>
      <c r="AT4" s="63" t="str">
        <f t="shared" si="0"/>
        <v/>
      </c>
      <c r="AU4" s="63" t="str">
        <f t="shared" si="0"/>
        <v/>
      </c>
      <c r="AV4" s="63" t="str">
        <f t="shared" si="0"/>
        <v/>
      </c>
      <c r="AW4" s="63" t="str">
        <f t="shared" si="0"/>
        <v/>
      </c>
      <c r="AX4" s="63" t="str">
        <f t="shared" si="0"/>
        <v/>
      </c>
      <c r="AY4" s="63" t="str">
        <f t="shared" si="0"/>
        <v/>
      </c>
      <c r="AZ4" s="63" t="str">
        <f t="shared" si="0"/>
        <v/>
      </c>
      <c r="BA4" s="63" t="str">
        <f t="shared" si="0"/>
        <v/>
      </c>
      <c r="BB4" s="63" t="str">
        <f t="shared" si="0"/>
        <v/>
      </c>
      <c r="BC4" s="63" t="str">
        <f t="shared" si="0"/>
        <v/>
      </c>
      <c r="BD4" s="63" t="str">
        <f t="shared" si="0"/>
        <v/>
      </c>
      <c r="BE4" s="63" t="str">
        <f t="shared" si="0"/>
        <v/>
      </c>
      <c r="BF4" s="63" t="str">
        <f t="shared" si="0"/>
        <v/>
      </c>
      <c r="BG4" s="63" t="str">
        <f t="shared" si="0"/>
        <v/>
      </c>
      <c r="BH4" s="63" t="str">
        <f t="shared" si="0"/>
        <v/>
      </c>
      <c r="BI4" s="63" t="str">
        <f t="shared" si="0"/>
        <v>mars 18</v>
      </c>
      <c r="BJ4" s="63" t="str">
        <f t="shared" si="0"/>
        <v/>
      </c>
      <c r="BK4" s="63" t="str">
        <f t="shared" si="0"/>
        <v/>
      </c>
      <c r="BL4" s="63" t="str">
        <f t="shared" si="0"/>
        <v/>
      </c>
      <c r="BM4" s="63" t="str">
        <f t="shared" si="0"/>
        <v/>
      </c>
      <c r="BN4" s="63" t="str">
        <f t="shared" si="0"/>
        <v/>
      </c>
      <c r="BO4" s="63" t="str">
        <f t="shared" ref="BO4:DZ4" si="1">IF(MONTH(BN6)&lt;&gt;MONTH(BO6),TEXT(BO6,"mmmm aa"),"")</f>
        <v/>
      </c>
      <c r="BP4" s="63" t="str">
        <f t="shared" si="1"/>
        <v/>
      </c>
      <c r="BQ4" s="63" t="str">
        <f t="shared" si="1"/>
        <v/>
      </c>
      <c r="BR4" s="63" t="str">
        <f t="shared" si="1"/>
        <v/>
      </c>
      <c r="BS4" s="63" t="str">
        <f t="shared" si="1"/>
        <v/>
      </c>
      <c r="BT4" s="63" t="str">
        <f t="shared" si="1"/>
        <v/>
      </c>
      <c r="BU4" s="63" t="str">
        <f t="shared" si="1"/>
        <v/>
      </c>
      <c r="BV4" s="63" t="str">
        <f t="shared" si="1"/>
        <v/>
      </c>
      <c r="BW4" s="63" t="str">
        <f t="shared" si="1"/>
        <v/>
      </c>
      <c r="BX4" s="63" t="str">
        <f t="shared" si="1"/>
        <v/>
      </c>
      <c r="BY4" s="63" t="str">
        <f t="shared" si="1"/>
        <v/>
      </c>
      <c r="BZ4" s="63" t="str">
        <f t="shared" si="1"/>
        <v/>
      </c>
      <c r="CA4" s="63" t="str">
        <f t="shared" si="1"/>
        <v/>
      </c>
      <c r="CB4" s="63" t="str">
        <f t="shared" si="1"/>
        <v/>
      </c>
      <c r="CC4" s="63" t="str">
        <f t="shared" si="1"/>
        <v/>
      </c>
      <c r="CD4" s="63" t="str">
        <f t="shared" si="1"/>
        <v/>
      </c>
      <c r="CE4" s="63" t="str">
        <f t="shared" si="1"/>
        <v/>
      </c>
      <c r="CF4" s="63" t="str">
        <f t="shared" si="1"/>
        <v/>
      </c>
      <c r="CG4" s="63" t="str">
        <f t="shared" si="1"/>
        <v/>
      </c>
      <c r="CH4" s="63" t="str">
        <f t="shared" si="1"/>
        <v/>
      </c>
      <c r="CI4" s="63" t="str">
        <f t="shared" si="1"/>
        <v/>
      </c>
      <c r="CJ4" s="63" t="str">
        <f t="shared" si="1"/>
        <v/>
      </c>
      <c r="CK4" s="63" t="str">
        <f t="shared" si="1"/>
        <v/>
      </c>
      <c r="CL4" s="63" t="str">
        <f t="shared" si="1"/>
        <v/>
      </c>
      <c r="CM4" s="63" t="str">
        <f t="shared" si="1"/>
        <v/>
      </c>
      <c r="CN4" s="63" t="str">
        <f t="shared" si="1"/>
        <v>avril 18</v>
      </c>
      <c r="CO4" s="63" t="str">
        <f t="shared" si="1"/>
        <v/>
      </c>
      <c r="CP4" s="63" t="str">
        <f t="shared" si="1"/>
        <v/>
      </c>
      <c r="CQ4" s="63" t="str">
        <f t="shared" si="1"/>
        <v/>
      </c>
      <c r="CR4" s="63" t="str">
        <f t="shared" si="1"/>
        <v/>
      </c>
      <c r="CS4" s="63" t="str">
        <f t="shared" si="1"/>
        <v/>
      </c>
      <c r="CT4" s="63" t="str">
        <f t="shared" si="1"/>
        <v/>
      </c>
      <c r="CU4" s="63" t="str">
        <f t="shared" si="1"/>
        <v/>
      </c>
      <c r="CV4" s="63" t="str">
        <f t="shared" si="1"/>
        <v/>
      </c>
      <c r="CW4" s="63" t="str">
        <f t="shared" si="1"/>
        <v/>
      </c>
      <c r="CX4" s="63" t="str">
        <f t="shared" si="1"/>
        <v/>
      </c>
      <c r="CY4" s="63" t="str">
        <f t="shared" si="1"/>
        <v/>
      </c>
      <c r="CZ4" s="63" t="str">
        <f t="shared" si="1"/>
        <v/>
      </c>
      <c r="DA4" s="63" t="str">
        <f t="shared" si="1"/>
        <v/>
      </c>
      <c r="DB4" s="63" t="str">
        <f t="shared" si="1"/>
        <v/>
      </c>
      <c r="DC4" s="63" t="str">
        <f t="shared" si="1"/>
        <v/>
      </c>
      <c r="DD4" s="63" t="str">
        <f t="shared" si="1"/>
        <v/>
      </c>
      <c r="DE4" s="63" t="str">
        <f t="shared" si="1"/>
        <v/>
      </c>
      <c r="DF4" s="63" t="str">
        <f t="shared" si="1"/>
        <v/>
      </c>
      <c r="DG4" s="63" t="str">
        <f t="shared" si="1"/>
        <v/>
      </c>
      <c r="DH4" s="63" t="str">
        <f t="shared" si="1"/>
        <v/>
      </c>
      <c r="DI4" s="63" t="str">
        <f t="shared" si="1"/>
        <v/>
      </c>
      <c r="DJ4" s="63" t="str">
        <f t="shared" si="1"/>
        <v/>
      </c>
      <c r="DK4" s="63" t="str">
        <f t="shared" si="1"/>
        <v/>
      </c>
      <c r="DL4" s="63" t="str">
        <f t="shared" si="1"/>
        <v/>
      </c>
      <c r="DM4" s="63" t="str">
        <f t="shared" si="1"/>
        <v/>
      </c>
      <c r="DN4" s="63" t="str">
        <f t="shared" si="1"/>
        <v/>
      </c>
      <c r="DO4" s="63" t="str">
        <f t="shared" si="1"/>
        <v/>
      </c>
      <c r="DP4" s="63" t="str">
        <f t="shared" si="1"/>
        <v/>
      </c>
      <c r="DQ4" s="63" t="str">
        <f t="shared" si="1"/>
        <v/>
      </c>
      <c r="DR4" s="63" t="str">
        <f t="shared" si="1"/>
        <v>mai 18</v>
      </c>
      <c r="DS4" s="63" t="str">
        <f t="shared" si="1"/>
        <v/>
      </c>
      <c r="DT4" s="63" t="str">
        <f t="shared" si="1"/>
        <v/>
      </c>
      <c r="DU4" s="63" t="str">
        <f t="shared" si="1"/>
        <v/>
      </c>
      <c r="DV4" s="63" t="str">
        <f t="shared" si="1"/>
        <v/>
      </c>
      <c r="DW4" s="63" t="str">
        <f t="shared" si="1"/>
        <v/>
      </c>
      <c r="DX4" s="63" t="str">
        <f t="shared" si="1"/>
        <v/>
      </c>
      <c r="DY4" s="63" t="str">
        <f t="shared" si="1"/>
        <v/>
      </c>
      <c r="DZ4" s="63" t="str">
        <f t="shared" si="1"/>
        <v/>
      </c>
      <c r="EA4" s="63" t="str">
        <f t="shared" ref="EA4:FZ4" si="2">IF(MONTH(DZ6)&lt;&gt;MONTH(EA6),TEXT(EA6,"mmmm aa"),"")</f>
        <v/>
      </c>
      <c r="EB4" s="63" t="str">
        <f t="shared" si="2"/>
        <v/>
      </c>
      <c r="EC4" s="63" t="str">
        <f t="shared" si="2"/>
        <v/>
      </c>
      <c r="ED4" s="63" t="str">
        <f t="shared" si="2"/>
        <v/>
      </c>
      <c r="EE4" s="63" t="str">
        <f t="shared" si="2"/>
        <v/>
      </c>
      <c r="EF4" s="63" t="str">
        <f t="shared" si="2"/>
        <v/>
      </c>
      <c r="EG4" s="63" t="str">
        <f t="shared" si="2"/>
        <v/>
      </c>
      <c r="EH4" s="63" t="str">
        <f t="shared" si="2"/>
        <v/>
      </c>
      <c r="EI4" s="63" t="str">
        <f t="shared" si="2"/>
        <v/>
      </c>
      <c r="EJ4" s="63" t="str">
        <f t="shared" si="2"/>
        <v/>
      </c>
      <c r="EK4" s="63" t="str">
        <f t="shared" si="2"/>
        <v/>
      </c>
      <c r="EL4" s="63" t="str">
        <f t="shared" si="2"/>
        <v/>
      </c>
      <c r="EM4" s="63" t="str">
        <f t="shared" si="2"/>
        <v/>
      </c>
      <c r="EN4" s="63" t="str">
        <f t="shared" si="2"/>
        <v/>
      </c>
      <c r="EO4" s="63" t="str">
        <f t="shared" si="2"/>
        <v/>
      </c>
      <c r="EP4" s="63" t="str">
        <f t="shared" si="2"/>
        <v/>
      </c>
      <c r="EQ4" s="63" t="str">
        <f t="shared" si="2"/>
        <v/>
      </c>
      <c r="ER4" s="63" t="str">
        <f t="shared" si="2"/>
        <v/>
      </c>
      <c r="ES4" s="63" t="str">
        <f t="shared" si="2"/>
        <v/>
      </c>
      <c r="ET4" s="63" t="str">
        <f t="shared" si="2"/>
        <v/>
      </c>
      <c r="EU4" s="63" t="str">
        <f t="shared" si="2"/>
        <v/>
      </c>
      <c r="EV4" s="63" t="str">
        <f t="shared" si="2"/>
        <v/>
      </c>
      <c r="EW4" s="63" t="str">
        <f t="shared" si="2"/>
        <v>juin 18</v>
      </c>
      <c r="EX4" s="63" t="str">
        <f t="shared" si="2"/>
        <v/>
      </c>
      <c r="EY4" s="63" t="str">
        <f t="shared" si="2"/>
        <v/>
      </c>
      <c r="EZ4" s="63" t="str">
        <f t="shared" si="2"/>
        <v/>
      </c>
      <c r="FA4" s="63" t="str">
        <f t="shared" si="2"/>
        <v/>
      </c>
      <c r="FB4" s="63" t="str">
        <f t="shared" si="2"/>
        <v/>
      </c>
      <c r="FC4" s="63" t="str">
        <f t="shared" si="2"/>
        <v/>
      </c>
      <c r="FD4" s="63" t="str">
        <f t="shared" si="2"/>
        <v/>
      </c>
      <c r="FE4" s="63" t="str">
        <f t="shared" si="2"/>
        <v/>
      </c>
      <c r="FF4" s="63" t="str">
        <f t="shared" si="2"/>
        <v/>
      </c>
      <c r="FG4" s="63" t="str">
        <f t="shared" si="2"/>
        <v/>
      </c>
      <c r="FH4" s="63" t="str">
        <f t="shared" si="2"/>
        <v/>
      </c>
      <c r="FI4" s="63" t="str">
        <f t="shared" si="2"/>
        <v/>
      </c>
      <c r="FJ4" s="63" t="str">
        <f t="shared" si="2"/>
        <v/>
      </c>
      <c r="FK4" s="63" t="str">
        <f t="shared" si="2"/>
        <v/>
      </c>
      <c r="FL4" s="63" t="str">
        <f t="shared" si="2"/>
        <v/>
      </c>
      <c r="FM4" s="63" t="str">
        <f t="shared" si="2"/>
        <v/>
      </c>
      <c r="FN4" s="63" t="str">
        <f t="shared" si="2"/>
        <v/>
      </c>
      <c r="FO4" s="63" t="str">
        <f t="shared" si="2"/>
        <v/>
      </c>
      <c r="FP4" s="63" t="str">
        <f t="shared" si="2"/>
        <v/>
      </c>
      <c r="FQ4" s="63" t="str">
        <f t="shared" si="2"/>
        <v/>
      </c>
      <c r="FR4" s="63" t="str">
        <f t="shared" si="2"/>
        <v/>
      </c>
      <c r="FS4" s="63" t="str">
        <f t="shared" si="2"/>
        <v/>
      </c>
      <c r="FT4" s="63" t="str">
        <f t="shared" si="2"/>
        <v/>
      </c>
      <c r="FU4" s="63" t="str">
        <f t="shared" si="2"/>
        <v/>
      </c>
      <c r="FV4" s="63" t="str">
        <f t="shared" si="2"/>
        <v/>
      </c>
      <c r="FW4" s="63" t="str">
        <f t="shared" si="2"/>
        <v/>
      </c>
      <c r="FX4" s="63" t="str">
        <f t="shared" si="2"/>
        <v/>
      </c>
      <c r="FY4" s="63" t="str">
        <f t="shared" si="2"/>
        <v/>
      </c>
      <c r="FZ4" s="63" t="str">
        <f t="shared" si="2"/>
        <v/>
      </c>
      <c r="GA4" s="63" t="str">
        <f t="shared" ref="GA4" si="3">IF(MONTH(FZ6)&lt;&gt;MONTH(GA6),TEXT(GA6,"mmmm aa"),"")</f>
        <v>juillet 18</v>
      </c>
      <c r="GB4" s="63" t="str">
        <f t="shared" ref="GB4" si="4">IF(MONTH(GA6)&lt;&gt;MONTH(GB6),TEXT(GB6,"mmmm aa"),"")</f>
        <v/>
      </c>
      <c r="GC4" s="63" t="str">
        <f t="shared" ref="GC4" si="5">IF(MONTH(GB6)&lt;&gt;MONTH(GC6),TEXT(GC6,"mmmm aa"),"")</f>
        <v/>
      </c>
      <c r="GD4" s="63" t="str">
        <f t="shared" ref="GD4" si="6">IF(MONTH(GC6)&lt;&gt;MONTH(GD6),TEXT(GD6,"mmmm aa"),"")</f>
        <v/>
      </c>
      <c r="GE4" s="63" t="str">
        <f t="shared" ref="GE4" si="7">IF(MONTH(GD6)&lt;&gt;MONTH(GE6),TEXT(GE6,"mmmm aa"),"")</f>
        <v/>
      </c>
      <c r="GF4" s="63" t="str">
        <f t="shared" ref="GF4" si="8">IF(MONTH(GE6)&lt;&gt;MONTH(GF6),TEXT(GF6,"mmmm aa"),"")</f>
        <v/>
      </c>
      <c r="GG4" s="63" t="str">
        <f t="shared" ref="GG4" si="9">IF(MONTH(GF6)&lt;&gt;MONTH(GG6),TEXT(GG6,"mmmm aa"),"")</f>
        <v/>
      </c>
      <c r="GH4" s="63" t="str">
        <f t="shared" ref="GH4" si="10">IF(MONTH(GG6)&lt;&gt;MONTH(GH6),TEXT(GH6,"mmmm aa"),"")</f>
        <v/>
      </c>
      <c r="GI4" s="63" t="str">
        <f t="shared" ref="GI4" si="11">IF(MONTH(GH6)&lt;&gt;MONTH(GI6),TEXT(GI6,"mmmm aa"),"")</f>
        <v/>
      </c>
      <c r="GJ4" s="63" t="str">
        <f t="shared" ref="GJ4" si="12">IF(MONTH(GI6)&lt;&gt;MONTH(GJ6),TEXT(GJ6,"mmmm aa"),"")</f>
        <v/>
      </c>
      <c r="GK4" s="63" t="str">
        <f t="shared" ref="GK4" si="13">IF(MONTH(GJ6)&lt;&gt;MONTH(GK6),TEXT(GK6,"mmmm aa"),"")</f>
        <v/>
      </c>
      <c r="GL4" s="63" t="str">
        <f t="shared" ref="GL4" si="14">IF(MONTH(GK6)&lt;&gt;MONTH(GL6),TEXT(GL6,"mmmm aa"),"")</f>
        <v/>
      </c>
      <c r="GM4" s="63" t="str">
        <f t="shared" ref="GM4" si="15">IF(MONTH(GL6)&lt;&gt;MONTH(GM6),TEXT(GM6,"mmmm aa"),"")</f>
        <v/>
      </c>
      <c r="GN4" s="63" t="str">
        <f t="shared" ref="GN4" si="16">IF(MONTH(GM6)&lt;&gt;MONTH(GN6),TEXT(GN6,"mmmm aa"),"")</f>
        <v/>
      </c>
      <c r="GO4" s="63" t="str">
        <f t="shared" ref="GO4" si="17">IF(MONTH(GN6)&lt;&gt;MONTH(GO6),TEXT(GO6,"mmmm aa"),"")</f>
        <v/>
      </c>
      <c r="GP4" s="63" t="str">
        <f t="shared" ref="GP4" si="18">IF(MONTH(GO6)&lt;&gt;MONTH(GP6),TEXT(GP6,"mmmm aa"),"")</f>
        <v/>
      </c>
      <c r="GQ4" s="63" t="str">
        <f t="shared" ref="GQ4" si="19">IF(MONTH(GP6)&lt;&gt;MONTH(GQ6),TEXT(GQ6,"mmmm aa"),"")</f>
        <v/>
      </c>
      <c r="GR4" s="63" t="str">
        <f t="shared" ref="GR4" si="20">IF(MONTH(GQ6)&lt;&gt;MONTH(GR6),TEXT(GR6,"mmmm aa"),"")</f>
        <v/>
      </c>
      <c r="GS4" s="63" t="str">
        <f t="shared" ref="GS4" si="21">IF(MONTH(GR6)&lt;&gt;MONTH(GS6),TEXT(GS6,"mmmm aa"),"")</f>
        <v/>
      </c>
      <c r="GT4" s="63" t="str">
        <f t="shared" ref="GT4" si="22">IF(MONTH(GS6)&lt;&gt;MONTH(GT6),TEXT(GT6,"mmmm aa"),"")</f>
        <v/>
      </c>
      <c r="GU4" s="63" t="str">
        <f t="shared" ref="GU4" si="23">IF(MONTH(GT6)&lt;&gt;MONTH(GU6),TEXT(GU6,"mmmm aa"),"")</f>
        <v/>
      </c>
      <c r="GV4" s="63" t="str">
        <f t="shared" ref="GV4" si="24">IF(MONTH(GU6)&lt;&gt;MONTH(GV6),TEXT(GV6,"mmmm aa"),"")</f>
        <v/>
      </c>
      <c r="GW4" s="63" t="str">
        <f t="shared" ref="GW4" si="25">IF(MONTH(GV6)&lt;&gt;MONTH(GW6),TEXT(GW6,"mmmm aa"),"")</f>
        <v/>
      </c>
      <c r="GX4" s="63" t="str">
        <f t="shared" ref="GX4" si="26">IF(MONTH(GW6)&lt;&gt;MONTH(GX6),TEXT(GX6,"mmmm aa"),"")</f>
        <v/>
      </c>
      <c r="GY4" s="63" t="str">
        <f t="shared" ref="GY4" si="27">IF(MONTH(GX6)&lt;&gt;MONTH(GY6),TEXT(GY6,"mmmm aa"),"")</f>
        <v/>
      </c>
      <c r="GZ4" s="63" t="str">
        <f t="shared" ref="GZ4" si="28">IF(MONTH(GY6)&lt;&gt;MONTH(GZ6),TEXT(GZ6,"mmmm aa"),"")</f>
        <v/>
      </c>
      <c r="HA4" s="63" t="str">
        <f t="shared" ref="HA4" si="29">IF(MONTH(GZ6)&lt;&gt;MONTH(HA6),TEXT(HA6,"mmmm aa"),"")</f>
        <v/>
      </c>
      <c r="HB4" s="63" t="str">
        <f t="shared" ref="HB4" si="30">IF(MONTH(HA6)&lt;&gt;MONTH(HB6),TEXT(HB6,"mmmm aa"),"")</f>
        <v/>
      </c>
      <c r="HC4" s="63" t="str">
        <f t="shared" ref="HC4" si="31">IF(MONTH(HB6)&lt;&gt;MONTH(HC6),TEXT(HC6,"mmmm aa"),"")</f>
        <v/>
      </c>
      <c r="HD4" s="63" t="str">
        <f t="shared" ref="HD4" si="32">IF(MONTH(HC6)&lt;&gt;MONTH(HD6),TEXT(HD6,"mmmm aa"),"")</f>
        <v/>
      </c>
      <c r="HE4" s="63" t="str">
        <f t="shared" ref="HE4" si="33">IF(MONTH(HD6)&lt;&gt;MONTH(HE6),TEXT(HE6,"mmmm aa"),"")</f>
        <v/>
      </c>
      <c r="HF4" s="63" t="str">
        <f t="shared" ref="HF4" si="34">IF(MONTH(HE6)&lt;&gt;MONTH(HF6),TEXT(HF6,"mmmm aa"),"")</f>
        <v>août 18</v>
      </c>
      <c r="HG4" s="63" t="str">
        <f t="shared" ref="HG4" si="35">IF(MONTH(HF6)&lt;&gt;MONTH(HG6),TEXT(HG6,"mmmm aa"),"")</f>
        <v/>
      </c>
      <c r="HH4" s="63" t="str">
        <f t="shared" ref="HH4" si="36">IF(MONTH(HG6)&lt;&gt;MONTH(HH6),TEXT(HH6,"mmmm aa"),"")</f>
        <v/>
      </c>
      <c r="HI4" s="63" t="str">
        <f t="shared" ref="HI4" si="37">IF(MONTH(HH6)&lt;&gt;MONTH(HI6),TEXT(HI6,"mmmm aa"),"")</f>
        <v/>
      </c>
      <c r="HJ4" s="63" t="str">
        <f t="shared" ref="HJ4" si="38">IF(MONTH(HI6)&lt;&gt;MONTH(HJ6),TEXT(HJ6,"mmmm aa"),"")</f>
        <v/>
      </c>
      <c r="HK4" s="63" t="str">
        <f t="shared" ref="HK4" si="39">IF(MONTH(HJ6)&lt;&gt;MONTH(HK6),TEXT(HK6,"mmmm aa"),"")</f>
        <v/>
      </c>
      <c r="HL4" s="63" t="str">
        <f t="shared" ref="HL4" si="40">IF(MONTH(HK6)&lt;&gt;MONTH(HL6),TEXT(HL6,"mmmm aa"),"")</f>
        <v/>
      </c>
      <c r="HM4" s="63" t="str">
        <f t="shared" ref="HM4" si="41">IF(MONTH(HL6)&lt;&gt;MONTH(HM6),TEXT(HM6,"mmmm aa"),"")</f>
        <v/>
      </c>
      <c r="HN4" s="63" t="str">
        <f t="shared" ref="HN4" si="42">IF(MONTH(HM6)&lt;&gt;MONTH(HN6),TEXT(HN6,"mmmm aa"),"")</f>
        <v/>
      </c>
      <c r="HO4" s="63" t="str">
        <f t="shared" ref="HO4" si="43">IF(MONTH(HN6)&lt;&gt;MONTH(HO6),TEXT(HO6,"mmmm aa"),"")</f>
        <v/>
      </c>
      <c r="HP4" s="63" t="str">
        <f t="shared" ref="HP4" si="44">IF(MONTH(HO6)&lt;&gt;MONTH(HP6),TEXT(HP6,"mmmm aa"),"")</f>
        <v/>
      </c>
      <c r="HQ4" s="63" t="str">
        <f t="shared" ref="HQ4" si="45">IF(MONTH(HP6)&lt;&gt;MONTH(HQ6),TEXT(HQ6,"mmmm aa"),"")</f>
        <v/>
      </c>
      <c r="HR4" s="63" t="str">
        <f t="shared" ref="HR4" si="46">IF(MONTH(HQ6)&lt;&gt;MONTH(HR6),TEXT(HR6,"mmmm aa"),"")</f>
        <v/>
      </c>
      <c r="HS4" s="63" t="str">
        <f t="shared" ref="HS4" si="47">IF(MONTH(HR6)&lt;&gt;MONTH(HS6),TEXT(HS6,"mmmm aa"),"")</f>
        <v/>
      </c>
      <c r="HT4" s="63" t="str">
        <f t="shared" ref="HT4" si="48">IF(MONTH(HS6)&lt;&gt;MONTH(HT6),TEXT(HT6,"mmmm aa"),"")</f>
        <v/>
      </c>
      <c r="HU4" s="63" t="str">
        <f t="shared" ref="HU4" si="49">IF(MONTH(HT6)&lt;&gt;MONTH(HU6),TEXT(HU6,"mmmm aa"),"")</f>
        <v/>
      </c>
      <c r="HV4" s="63" t="str">
        <f t="shared" ref="HV4" si="50">IF(MONTH(HU6)&lt;&gt;MONTH(HV6),TEXT(HV6,"mmmm aa"),"")</f>
        <v/>
      </c>
      <c r="HW4" s="63" t="str">
        <f t="shared" ref="HW4" si="51">IF(MONTH(HV6)&lt;&gt;MONTH(HW6),TEXT(HW6,"mmmm aa"),"")</f>
        <v/>
      </c>
      <c r="HX4" s="63" t="str">
        <f t="shared" ref="HX4" si="52">IF(MONTH(HW6)&lt;&gt;MONTH(HX6),TEXT(HX6,"mmmm aa"),"")</f>
        <v/>
      </c>
      <c r="HY4" s="63" t="str">
        <f t="shared" ref="HY4" si="53">IF(MONTH(HX6)&lt;&gt;MONTH(HY6),TEXT(HY6,"mmmm aa"),"")</f>
        <v/>
      </c>
      <c r="HZ4" s="63" t="str">
        <f t="shared" ref="HZ4" si="54">IF(MONTH(HY6)&lt;&gt;MONTH(HZ6),TEXT(HZ6,"mmmm aa"),"")</f>
        <v/>
      </c>
      <c r="IA4" s="63" t="str">
        <f t="shared" ref="IA4" si="55">IF(MONTH(HZ6)&lt;&gt;MONTH(IA6),TEXT(IA6,"mmmm aa"),"")</f>
        <v/>
      </c>
      <c r="IB4" s="63" t="str">
        <f t="shared" ref="IB4" si="56">IF(MONTH(IA6)&lt;&gt;MONTH(IB6),TEXT(IB6,"mmmm aa"),"")</f>
        <v/>
      </c>
      <c r="IC4" s="63" t="str">
        <f t="shared" ref="IC4" si="57">IF(MONTH(IB6)&lt;&gt;MONTH(IC6),TEXT(IC6,"mmmm aa"),"")</f>
        <v/>
      </c>
      <c r="ID4" s="63" t="str">
        <f t="shared" ref="ID4" si="58">IF(MONTH(IC6)&lt;&gt;MONTH(ID6),TEXT(ID6,"mmmm aa"),"")</f>
        <v/>
      </c>
      <c r="IE4" s="63" t="str">
        <f t="shared" ref="IE4" si="59">IF(MONTH(ID6)&lt;&gt;MONTH(IE6),TEXT(IE6,"mmmm aa"),"")</f>
        <v/>
      </c>
      <c r="IF4" s="63" t="str">
        <f t="shared" ref="IF4" si="60">IF(MONTH(IE6)&lt;&gt;MONTH(IF6),TEXT(IF6,"mmmm aa"),"")</f>
        <v/>
      </c>
      <c r="IG4" s="63" t="str">
        <f t="shared" ref="IG4" si="61">IF(MONTH(IF6)&lt;&gt;MONTH(IG6),TEXT(IG6,"mmmm aa"),"")</f>
        <v/>
      </c>
      <c r="IH4" s="63" t="str">
        <f t="shared" ref="IH4" si="62">IF(MONTH(IG6)&lt;&gt;MONTH(IH6),TEXT(IH6,"mmmm aa"),"")</f>
        <v/>
      </c>
      <c r="II4" s="63" t="str">
        <f t="shared" ref="II4" si="63">IF(MONTH(IH6)&lt;&gt;MONTH(II6),TEXT(II6,"mmmm aa"),"")</f>
        <v/>
      </c>
      <c r="IJ4" s="63" t="str">
        <f t="shared" ref="IJ4" si="64">IF(MONTH(II6)&lt;&gt;MONTH(IJ6),TEXT(IJ6,"mmmm aa"),"")</f>
        <v/>
      </c>
      <c r="IK4" s="63" t="str">
        <f t="shared" ref="IK4" si="65">IF(MONTH(IJ6)&lt;&gt;MONTH(IK6),TEXT(IK6,"mmmm aa"),"")</f>
        <v>septembre 18</v>
      </c>
      <c r="IL4" s="63" t="str">
        <f t="shared" ref="IL4" si="66">IF(MONTH(IK6)&lt;&gt;MONTH(IL6),TEXT(IL6,"mmmm aa"),"")</f>
        <v/>
      </c>
      <c r="IM4" s="63" t="str">
        <f t="shared" ref="IM4" si="67">IF(MONTH(IL6)&lt;&gt;MONTH(IM6),TEXT(IM6,"mmmm aa"),"")</f>
        <v/>
      </c>
      <c r="IN4" s="63" t="str">
        <f t="shared" ref="IN4" si="68">IF(MONTH(IM6)&lt;&gt;MONTH(IN6),TEXT(IN6,"mmmm aa"),"")</f>
        <v/>
      </c>
      <c r="IO4" s="63" t="str">
        <f t="shared" ref="IO4" si="69">IF(MONTH(IN6)&lt;&gt;MONTH(IO6),TEXT(IO6,"mmmm aa"),"")</f>
        <v/>
      </c>
      <c r="IP4" s="63" t="str">
        <f t="shared" ref="IP4" si="70">IF(MONTH(IO6)&lt;&gt;MONTH(IP6),TEXT(IP6,"mmmm aa"),"")</f>
        <v/>
      </c>
      <c r="IQ4" s="63" t="str">
        <f t="shared" ref="IQ4" si="71">IF(MONTH(IP6)&lt;&gt;MONTH(IQ6),TEXT(IQ6,"mmmm aa"),"")</f>
        <v/>
      </c>
      <c r="IR4" s="63" t="str">
        <f t="shared" ref="IR4" si="72">IF(MONTH(IQ6)&lt;&gt;MONTH(IR6),TEXT(IR6,"mmmm aa"),"")</f>
        <v/>
      </c>
      <c r="IS4" s="63" t="str">
        <f t="shared" ref="IS4" si="73">IF(MONTH(IR6)&lt;&gt;MONTH(IS6),TEXT(IS6,"mmmm aa"),"")</f>
        <v/>
      </c>
      <c r="IT4" s="63" t="str">
        <f t="shared" ref="IT4" si="74">IF(MONTH(IS6)&lt;&gt;MONTH(IT6),TEXT(IT6,"mmmm aa"),"")</f>
        <v/>
      </c>
      <c r="IU4" s="63" t="str">
        <f t="shared" ref="IU4" si="75">IF(MONTH(IT6)&lt;&gt;MONTH(IU6),TEXT(IU6,"mmmm aa"),"")</f>
        <v/>
      </c>
      <c r="IV4" s="63" t="str">
        <f t="shared" ref="IV4" si="76">IF(MONTH(IU6)&lt;&gt;MONTH(IV6),TEXT(IV6,"mmmm aa"),"")</f>
        <v/>
      </c>
      <c r="IW4" s="63" t="str">
        <f t="shared" ref="IW4" si="77">IF(MONTH(IV6)&lt;&gt;MONTH(IW6),TEXT(IW6,"mmmm aa"),"")</f>
        <v/>
      </c>
      <c r="IX4" s="63" t="str">
        <f t="shared" ref="IX4" si="78">IF(MONTH(IW6)&lt;&gt;MONTH(IX6),TEXT(IX6,"mmmm aa"),"")</f>
        <v/>
      </c>
      <c r="IY4" s="63" t="str">
        <f t="shared" ref="IY4" si="79">IF(MONTH(IX6)&lt;&gt;MONTH(IY6),TEXT(IY6,"mmmm aa"),"")</f>
        <v/>
      </c>
      <c r="IZ4" s="63" t="str">
        <f t="shared" ref="IZ4" si="80">IF(MONTH(IY6)&lt;&gt;MONTH(IZ6),TEXT(IZ6,"mmmm aa"),"")</f>
        <v/>
      </c>
      <c r="JA4" s="63" t="str">
        <f t="shared" ref="JA4" si="81">IF(MONTH(IZ6)&lt;&gt;MONTH(JA6),TEXT(JA6,"mmmm aa"),"")</f>
        <v/>
      </c>
      <c r="JB4" s="63" t="str">
        <f t="shared" ref="JB4" si="82">IF(MONTH(JA6)&lt;&gt;MONTH(JB6),TEXT(JB6,"mmmm aa"),"")</f>
        <v/>
      </c>
      <c r="JC4" s="63" t="str">
        <f t="shared" ref="JC4" si="83">IF(MONTH(JB6)&lt;&gt;MONTH(JC6),TEXT(JC6,"mmmm aa"),"")</f>
        <v/>
      </c>
      <c r="JD4" s="63" t="str">
        <f t="shared" ref="JD4" si="84">IF(MONTH(JC6)&lt;&gt;MONTH(JD6),TEXT(JD6,"mmmm aa"),"")</f>
        <v/>
      </c>
      <c r="JE4" s="63" t="str">
        <f t="shared" ref="JE4" si="85">IF(MONTH(JD6)&lt;&gt;MONTH(JE6),TEXT(JE6,"mmmm aa"),"")</f>
        <v/>
      </c>
      <c r="JF4" s="63" t="str">
        <f t="shared" ref="JF4" si="86">IF(MONTH(JE6)&lt;&gt;MONTH(JF6),TEXT(JF6,"mmmm aa"),"")</f>
        <v/>
      </c>
      <c r="JG4" s="63" t="str">
        <f t="shared" ref="JG4" si="87">IF(MONTH(JF6)&lt;&gt;MONTH(JG6),TEXT(JG6,"mmmm aa"),"")</f>
        <v/>
      </c>
      <c r="JH4" s="63" t="str">
        <f t="shared" ref="JH4" si="88">IF(MONTH(JG6)&lt;&gt;MONTH(JH6),TEXT(JH6,"mmmm aa"),"")</f>
        <v/>
      </c>
      <c r="JI4" s="63" t="str">
        <f t="shared" ref="JI4" si="89">IF(MONTH(JH6)&lt;&gt;MONTH(JI6),TEXT(JI6,"mmmm aa"),"")</f>
        <v/>
      </c>
      <c r="JJ4" s="63" t="str">
        <f t="shared" ref="JJ4" si="90">IF(MONTH(JI6)&lt;&gt;MONTH(JJ6),TEXT(JJ6,"mmmm aa"),"")</f>
        <v/>
      </c>
      <c r="JK4" s="63" t="str">
        <f t="shared" ref="JK4" si="91">IF(MONTH(JJ6)&lt;&gt;MONTH(JK6),TEXT(JK6,"mmmm aa"),"")</f>
        <v/>
      </c>
      <c r="JL4" s="63" t="str">
        <f t="shared" ref="JL4" si="92">IF(MONTH(JK6)&lt;&gt;MONTH(JL6),TEXT(JL6,"mmmm aa"),"")</f>
        <v/>
      </c>
      <c r="JM4" s="63" t="str">
        <f t="shared" ref="JM4" si="93">IF(MONTH(JL6)&lt;&gt;MONTH(JM6),TEXT(JM6,"mmmm aa"),"")</f>
        <v/>
      </c>
      <c r="JN4" s="63" t="str">
        <f t="shared" ref="JN4" si="94">IF(MONTH(JM6)&lt;&gt;MONTH(JN6),TEXT(JN6,"mmmm aa"),"")</f>
        <v/>
      </c>
      <c r="JO4" s="63" t="str">
        <f t="shared" ref="JO4" si="95">IF(MONTH(JN6)&lt;&gt;MONTH(JO6),TEXT(JO6,"mmmm aa"),"")</f>
        <v>octobre 18</v>
      </c>
      <c r="JP4" s="63" t="str">
        <f t="shared" ref="JP4" si="96">IF(MONTH(JO6)&lt;&gt;MONTH(JP6),TEXT(JP6,"mmmm aa"),"")</f>
        <v/>
      </c>
      <c r="JQ4" s="63" t="str">
        <f t="shared" ref="JQ4" si="97">IF(MONTH(JP6)&lt;&gt;MONTH(JQ6),TEXT(JQ6,"mmmm aa"),"")</f>
        <v/>
      </c>
      <c r="JR4" s="63" t="str">
        <f t="shared" ref="JR4" si="98">IF(MONTH(JQ6)&lt;&gt;MONTH(JR6),TEXT(JR6,"mmmm aa"),"")</f>
        <v/>
      </c>
      <c r="JS4" s="63" t="str">
        <f t="shared" ref="JS4" si="99">IF(MONTH(JR6)&lt;&gt;MONTH(JS6),TEXT(JS6,"mmmm aa"),"")</f>
        <v/>
      </c>
      <c r="JT4" s="63" t="str">
        <f t="shared" ref="JT4" si="100">IF(MONTH(JS6)&lt;&gt;MONTH(JT6),TEXT(JT6,"mmmm aa"),"")</f>
        <v/>
      </c>
      <c r="JU4" s="63" t="str">
        <f t="shared" ref="JU4" si="101">IF(MONTH(JT6)&lt;&gt;MONTH(JU6),TEXT(JU6,"mmmm aa"),"")</f>
        <v/>
      </c>
      <c r="JV4" s="63" t="str">
        <f t="shared" ref="JV4" si="102">IF(MONTH(JU6)&lt;&gt;MONTH(JV6),TEXT(JV6,"mmmm aa"),"")</f>
        <v/>
      </c>
      <c r="JW4" s="63" t="str">
        <f t="shared" ref="JW4" si="103">IF(MONTH(JV6)&lt;&gt;MONTH(JW6),TEXT(JW6,"mmmm aa"),"")</f>
        <v/>
      </c>
      <c r="JX4" s="63" t="str">
        <f t="shared" ref="JX4" si="104">IF(MONTH(JW6)&lt;&gt;MONTH(JX6),TEXT(JX6,"mmmm aa"),"")</f>
        <v/>
      </c>
      <c r="JY4" s="63" t="str">
        <f t="shared" ref="JY4" si="105">IF(MONTH(JX6)&lt;&gt;MONTH(JY6),TEXT(JY6,"mmmm aa"),"")</f>
        <v/>
      </c>
      <c r="JZ4" s="63" t="str">
        <f t="shared" ref="JZ4" si="106">IF(MONTH(JY6)&lt;&gt;MONTH(JZ6),TEXT(JZ6,"mmmm aa"),"")</f>
        <v/>
      </c>
      <c r="KA4" s="63" t="str">
        <f t="shared" ref="KA4" si="107">IF(MONTH(JZ6)&lt;&gt;MONTH(KA6),TEXT(KA6,"mmmm aa"),"")</f>
        <v/>
      </c>
      <c r="KB4" s="63" t="str">
        <f t="shared" ref="KB4" si="108">IF(MONTH(KA6)&lt;&gt;MONTH(KB6),TEXT(KB6,"mmmm aa"),"")</f>
        <v/>
      </c>
      <c r="KC4" s="63" t="str">
        <f t="shared" ref="KC4" si="109">IF(MONTH(KB6)&lt;&gt;MONTH(KC6),TEXT(KC6,"mmmm aa"),"")</f>
        <v/>
      </c>
      <c r="KD4" s="63" t="str">
        <f t="shared" ref="KD4" si="110">IF(MONTH(KC6)&lt;&gt;MONTH(KD6),TEXT(KD6,"mmmm aa"),"")</f>
        <v/>
      </c>
      <c r="KE4" s="63" t="str">
        <f t="shared" ref="KE4" si="111">IF(MONTH(KD6)&lt;&gt;MONTH(KE6),TEXT(KE6,"mmmm aa"),"")</f>
        <v/>
      </c>
      <c r="KF4" s="63" t="str">
        <f t="shared" ref="KF4" si="112">IF(MONTH(KE6)&lt;&gt;MONTH(KF6),TEXT(KF6,"mmmm aa"),"")</f>
        <v/>
      </c>
      <c r="KG4" s="63" t="str">
        <f t="shared" ref="KG4" si="113">IF(MONTH(KF6)&lt;&gt;MONTH(KG6),TEXT(KG6,"mmmm aa"),"")</f>
        <v/>
      </c>
      <c r="KH4" s="63" t="str">
        <f t="shared" ref="KH4" si="114">IF(MONTH(KG6)&lt;&gt;MONTH(KH6),TEXT(KH6,"mmmm aa"),"")</f>
        <v/>
      </c>
      <c r="KI4" s="63" t="str">
        <f t="shared" ref="KI4" si="115">IF(MONTH(KH6)&lt;&gt;MONTH(KI6),TEXT(KI6,"mmmm aa"),"")</f>
        <v/>
      </c>
      <c r="KJ4" s="63" t="str">
        <f t="shared" ref="KJ4" si="116">IF(MONTH(KI6)&lt;&gt;MONTH(KJ6),TEXT(KJ6,"mmmm aa"),"")</f>
        <v/>
      </c>
      <c r="KK4" s="63" t="str">
        <f t="shared" ref="KK4" si="117">IF(MONTH(KJ6)&lt;&gt;MONTH(KK6),TEXT(KK6,"mmmm aa"),"")</f>
        <v/>
      </c>
      <c r="KL4" s="63" t="str">
        <f t="shared" ref="KL4" si="118">IF(MONTH(KK6)&lt;&gt;MONTH(KL6),TEXT(KL6,"mmmm aa"),"")</f>
        <v/>
      </c>
      <c r="KM4" s="63" t="str">
        <f t="shared" ref="KM4" si="119">IF(MONTH(KL6)&lt;&gt;MONTH(KM6),TEXT(KM6,"mmmm aa"),"")</f>
        <v/>
      </c>
      <c r="KN4" s="63" t="str">
        <f t="shared" ref="KN4" si="120">IF(MONTH(KM6)&lt;&gt;MONTH(KN6),TEXT(KN6,"mmmm aa"),"")</f>
        <v/>
      </c>
      <c r="KO4" s="63" t="str">
        <f t="shared" ref="KO4" si="121">IF(MONTH(KN6)&lt;&gt;MONTH(KO6),TEXT(KO6,"mmmm aa"),"")</f>
        <v/>
      </c>
      <c r="KP4" s="63" t="str">
        <f t="shared" ref="KP4" si="122">IF(MONTH(KO6)&lt;&gt;MONTH(KP6),TEXT(KP6,"mmmm aa"),"")</f>
        <v/>
      </c>
      <c r="KQ4" s="63" t="str">
        <f t="shared" ref="KQ4" si="123">IF(MONTH(KP6)&lt;&gt;MONTH(KQ6),TEXT(KQ6,"mmmm aa"),"")</f>
        <v/>
      </c>
      <c r="KR4" s="63" t="str">
        <f t="shared" ref="KR4" si="124">IF(MONTH(KQ6)&lt;&gt;MONTH(KR6),TEXT(KR6,"mmmm aa"),"")</f>
        <v/>
      </c>
      <c r="KS4" s="63" t="str">
        <f t="shared" ref="KS4" si="125">IF(MONTH(KR6)&lt;&gt;MONTH(KS6),TEXT(KS6,"mmmm aa"),"")</f>
        <v/>
      </c>
      <c r="KT4" s="63" t="str">
        <f t="shared" ref="KT4" si="126">IF(MONTH(KS6)&lt;&gt;MONTH(KT6),TEXT(KT6,"mmmm aa"),"")</f>
        <v>novembre 18</v>
      </c>
      <c r="KU4" s="63" t="str">
        <f t="shared" ref="KU4" si="127">IF(MONTH(KT6)&lt;&gt;MONTH(KU6),TEXT(KU6,"mmmm aa"),"")</f>
        <v/>
      </c>
      <c r="KV4" s="63" t="str">
        <f t="shared" ref="KV4" si="128">IF(MONTH(KU6)&lt;&gt;MONTH(KV6),TEXT(KV6,"mmmm aa"),"")</f>
        <v/>
      </c>
      <c r="KW4" s="63" t="str">
        <f t="shared" ref="KW4" si="129">IF(MONTH(KV6)&lt;&gt;MONTH(KW6),TEXT(KW6,"mmmm aa"),"")</f>
        <v/>
      </c>
      <c r="KX4" s="63" t="str">
        <f t="shared" ref="KX4" si="130">IF(MONTH(KW6)&lt;&gt;MONTH(KX6),TEXT(KX6,"mmmm aa"),"")</f>
        <v/>
      </c>
      <c r="KY4" s="63" t="str">
        <f t="shared" ref="KY4" si="131">IF(MONTH(KX6)&lt;&gt;MONTH(KY6),TEXT(KY6,"mmmm aa"),"")</f>
        <v/>
      </c>
      <c r="KZ4" s="63" t="str">
        <f t="shared" ref="KZ4" si="132">IF(MONTH(KY6)&lt;&gt;MONTH(KZ6),TEXT(KZ6,"mmmm aa"),"")</f>
        <v/>
      </c>
      <c r="LA4" s="63" t="str">
        <f t="shared" ref="LA4" si="133">IF(MONTH(KZ6)&lt;&gt;MONTH(LA6),TEXT(LA6,"mmmm aa"),"")</f>
        <v/>
      </c>
      <c r="LB4" s="63" t="str">
        <f t="shared" ref="LB4" si="134">IF(MONTH(LA6)&lt;&gt;MONTH(LB6),TEXT(LB6,"mmmm aa"),"")</f>
        <v/>
      </c>
      <c r="LC4" s="63" t="str">
        <f t="shared" ref="LC4" si="135">IF(MONTH(LB6)&lt;&gt;MONTH(LC6),TEXT(LC6,"mmmm aa"),"")</f>
        <v/>
      </c>
      <c r="LD4" s="63" t="str">
        <f t="shared" ref="LD4" si="136">IF(MONTH(LC6)&lt;&gt;MONTH(LD6),TEXT(LD6,"mmmm aa"),"")</f>
        <v/>
      </c>
      <c r="LE4" s="63" t="str">
        <f t="shared" ref="LE4" si="137">IF(MONTH(LD6)&lt;&gt;MONTH(LE6),TEXT(LE6,"mmmm aa"),"")</f>
        <v/>
      </c>
      <c r="LF4" s="63" t="str">
        <f t="shared" ref="LF4" si="138">IF(MONTH(LE6)&lt;&gt;MONTH(LF6),TEXT(LF6,"mmmm aa"),"")</f>
        <v/>
      </c>
      <c r="LG4" s="63" t="str">
        <f t="shared" ref="LG4" si="139">IF(MONTH(LF6)&lt;&gt;MONTH(LG6),TEXT(LG6,"mmmm aa"),"")</f>
        <v/>
      </c>
      <c r="LH4" s="63" t="str">
        <f t="shared" ref="LH4" si="140">IF(MONTH(LG6)&lt;&gt;MONTH(LH6),TEXT(LH6,"mmmm aa"),"")</f>
        <v/>
      </c>
      <c r="LI4" s="63" t="str">
        <f t="shared" ref="LI4" si="141">IF(MONTH(LH6)&lt;&gt;MONTH(LI6),TEXT(LI6,"mmmm aa"),"")</f>
        <v/>
      </c>
      <c r="LJ4" s="63" t="str">
        <f t="shared" ref="LJ4" si="142">IF(MONTH(LI6)&lt;&gt;MONTH(LJ6),TEXT(LJ6,"mmmm aa"),"")</f>
        <v/>
      </c>
      <c r="LK4" s="63" t="str">
        <f t="shared" ref="LK4" si="143">IF(MONTH(LJ6)&lt;&gt;MONTH(LK6),TEXT(LK6,"mmmm aa"),"")</f>
        <v/>
      </c>
      <c r="LL4" s="63" t="str">
        <f t="shared" ref="LL4" si="144">IF(MONTH(LK6)&lt;&gt;MONTH(LL6),TEXT(LL6,"mmmm aa"),"")</f>
        <v/>
      </c>
      <c r="LM4" s="63" t="str">
        <f t="shared" ref="LM4" si="145">IF(MONTH(LL6)&lt;&gt;MONTH(LM6),TEXT(LM6,"mmmm aa"),"")</f>
        <v/>
      </c>
      <c r="LN4" s="63" t="str">
        <f t="shared" ref="LN4" si="146">IF(MONTH(LM6)&lt;&gt;MONTH(LN6),TEXT(LN6,"mmmm aa"),"")</f>
        <v/>
      </c>
      <c r="LO4" s="63" t="str">
        <f t="shared" ref="LO4" si="147">IF(MONTH(LN6)&lt;&gt;MONTH(LO6),TEXT(LO6,"mmmm aa"),"")</f>
        <v/>
      </c>
      <c r="LP4" s="63" t="str">
        <f t="shared" ref="LP4" si="148">IF(MONTH(LO6)&lt;&gt;MONTH(LP6),TEXT(LP6,"mmmm aa"),"")</f>
        <v/>
      </c>
      <c r="LQ4" s="63" t="str">
        <f t="shared" ref="LQ4" si="149">IF(MONTH(LP6)&lt;&gt;MONTH(LQ6),TEXT(LQ6,"mmmm aa"),"")</f>
        <v/>
      </c>
      <c r="LR4" s="63" t="str">
        <f t="shared" ref="LR4" si="150">IF(MONTH(LQ6)&lt;&gt;MONTH(LR6),TEXT(LR6,"mmmm aa"),"")</f>
        <v/>
      </c>
      <c r="LS4" s="63" t="str">
        <f t="shared" ref="LS4" si="151">IF(MONTH(LR6)&lt;&gt;MONTH(LS6),TEXT(LS6,"mmmm aa"),"")</f>
        <v/>
      </c>
      <c r="LT4" s="63" t="str">
        <f t="shared" ref="LT4" si="152">IF(MONTH(LS6)&lt;&gt;MONTH(LT6),TEXT(LT6,"mmmm aa"),"")</f>
        <v/>
      </c>
      <c r="LU4" s="63" t="str">
        <f t="shared" ref="LU4" si="153">IF(MONTH(LT6)&lt;&gt;MONTH(LU6),TEXT(LU6,"mmmm aa"),"")</f>
        <v/>
      </c>
      <c r="LV4" s="63" t="str">
        <f t="shared" ref="LV4" si="154">IF(MONTH(LU6)&lt;&gt;MONTH(LV6),TEXT(LV6,"mmmm aa"),"")</f>
        <v/>
      </c>
      <c r="LW4" s="63" t="str">
        <f t="shared" ref="LW4" si="155">IF(MONTH(LV6)&lt;&gt;MONTH(LW6),TEXT(LW6,"mmmm aa"),"")</f>
        <v/>
      </c>
      <c r="LX4" s="63" t="str">
        <f t="shared" ref="LX4" si="156">IF(MONTH(LW6)&lt;&gt;MONTH(LX6),TEXT(LX6,"mmmm aa"),"")</f>
        <v>décembre 18</v>
      </c>
      <c r="LY4" s="63" t="str">
        <f t="shared" ref="LY4" si="157">IF(MONTH(LX6)&lt;&gt;MONTH(LY6),TEXT(LY6,"mmmm aa"),"")</f>
        <v/>
      </c>
      <c r="LZ4" s="63" t="str">
        <f t="shared" ref="LZ4" si="158">IF(MONTH(LY6)&lt;&gt;MONTH(LZ6),TEXT(LZ6,"mmmm aa"),"")</f>
        <v/>
      </c>
      <c r="MA4" s="63" t="str">
        <f t="shared" ref="MA4" si="159">IF(MONTH(LZ6)&lt;&gt;MONTH(MA6),TEXT(MA6,"mmmm aa"),"")</f>
        <v/>
      </c>
      <c r="MB4" s="63" t="str">
        <f t="shared" ref="MB4" si="160">IF(MONTH(MA6)&lt;&gt;MONTH(MB6),TEXT(MB6,"mmmm aa"),"")</f>
        <v/>
      </c>
      <c r="MC4" s="63" t="str">
        <f t="shared" ref="MC4" si="161">IF(MONTH(MB6)&lt;&gt;MONTH(MC6),TEXT(MC6,"mmmm aa"),"")</f>
        <v/>
      </c>
      <c r="MD4" s="63" t="str">
        <f t="shared" ref="MD4" si="162">IF(MONTH(MC6)&lt;&gt;MONTH(MD6),TEXT(MD6,"mmmm aa"),"")</f>
        <v/>
      </c>
      <c r="ME4" s="63" t="str">
        <f t="shared" ref="ME4" si="163">IF(MONTH(MD6)&lt;&gt;MONTH(ME6),TEXT(ME6,"mmmm aa"),"")</f>
        <v/>
      </c>
      <c r="MF4" s="63" t="str">
        <f t="shared" ref="MF4" si="164">IF(MONTH(ME6)&lt;&gt;MONTH(MF6),TEXT(MF6,"mmmm aa"),"")</f>
        <v/>
      </c>
      <c r="MG4" s="63" t="str">
        <f t="shared" ref="MG4" si="165">IF(MONTH(MF6)&lt;&gt;MONTH(MG6),TEXT(MG6,"mmmm aa"),"")</f>
        <v/>
      </c>
      <c r="MH4" s="63" t="str">
        <f t="shared" ref="MH4" si="166">IF(MONTH(MG6)&lt;&gt;MONTH(MH6),TEXT(MH6,"mmmm aa"),"")</f>
        <v/>
      </c>
      <c r="MI4" s="63" t="str">
        <f t="shared" ref="MI4" si="167">IF(MONTH(MH6)&lt;&gt;MONTH(MI6),TEXT(MI6,"mmmm aa"),"")</f>
        <v/>
      </c>
      <c r="MJ4" s="63" t="str">
        <f t="shared" ref="MJ4" si="168">IF(MONTH(MI6)&lt;&gt;MONTH(MJ6),TEXT(MJ6,"mmmm aa"),"")</f>
        <v/>
      </c>
      <c r="MK4" s="63" t="str">
        <f t="shared" ref="MK4" si="169">IF(MONTH(MJ6)&lt;&gt;MONTH(MK6),TEXT(MK6,"mmmm aa"),"")</f>
        <v/>
      </c>
      <c r="ML4" s="63" t="str">
        <f t="shared" ref="ML4" si="170">IF(MONTH(MK6)&lt;&gt;MONTH(ML6),TEXT(ML6,"mmmm aa"),"")</f>
        <v/>
      </c>
      <c r="MM4" s="63" t="str">
        <f t="shared" ref="MM4" si="171">IF(MONTH(ML6)&lt;&gt;MONTH(MM6),TEXT(MM6,"mmmm aa"),"")</f>
        <v/>
      </c>
      <c r="MN4" s="63" t="str">
        <f t="shared" ref="MN4" si="172">IF(MONTH(MM6)&lt;&gt;MONTH(MN6),TEXT(MN6,"mmmm aa"),"")</f>
        <v/>
      </c>
      <c r="MO4" s="63" t="str">
        <f t="shared" ref="MO4" si="173">IF(MONTH(MN6)&lt;&gt;MONTH(MO6),TEXT(MO6,"mmmm aa"),"")</f>
        <v/>
      </c>
      <c r="MP4" s="63" t="str">
        <f t="shared" ref="MP4" si="174">IF(MONTH(MO6)&lt;&gt;MONTH(MP6),TEXT(MP6,"mmmm aa"),"")</f>
        <v/>
      </c>
      <c r="MQ4" s="63" t="str">
        <f t="shared" ref="MQ4" si="175">IF(MONTH(MP6)&lt;&gt;MONTH(MQ6),TEXT(MQ6,"mmmm aa"),"")</f>
        <v/>
      </c>
      <c r="MR4" s="63" t="str">
        <f t="shared" ref="MR4" si="176">IF(MONTH(MQ6)&lt;&gt;MONTH(MR6),TEXT(MR6,"mmmm aa"),"")</f>
        <v/>
      </c>
      <c r="MS4" s="63" t="str">
        <f t="shared" ref="MS4" si="177">IF(MONTH(MR6)&lt;&gt;MONTH(MS6),TEXT(MS6,"mmmm aa"),"")</f>
        <v/>
      </c>
      <c r="MT4" s="63" t="str">
        <f t="shared" ref="MT4" si="178">IF(MONTH(MS6)&lt;&gt;MONTH(MT6),TEXT(MT6,"mmmm aa"),"")</f>
        <v/>
      </c>
      <c r="MU4" s="63" t="str">
        <f t="shared" ref="MU4" si="179">IF(MONTH(MT6)&lt;&gt;MONTH(MU6),TEXT(MU6,"mmmm aa"),"")</f>
        <v/>
      </c>
      <c r="MV4" s="63" t="str">
        <f t="shared" ref="MV4" si="180">IF(MONTH(MU6)&lt;&gt;MONTH(MV6),TEXT(MV6,"mmmm aa"),"")</f>
        <v/>
      </c>
      <c r="MW4" s="63" t="str">
        <f t="shared" ref="MW4" si="181">IF(MONTH(MV6)&lt;&gt;MONTH(MW6),TEXT(MW6,"mmmm aa"),"")</f>
        <v/>
      </c>
      <c r="MX4" s="63" t="str">
        <f t="shared" ref="MX4" si="182">IF(MONTH(MW6)&lt;&gt;MONTH(MX6),TEXT(MX6,"mmmm aa"),"")</f>
        <v/>
      </c>
      <c r="MY4" s="63" t="str">
        <f t="shared" ref="MY4" si="183">IF(MONTH(MX6)&lt;&gt;MONTH(MY6),TEXT(MY6,"mmmm aa"),"")</f>
        <v/>
      </c>
      <c r="MZ4" s="63" t="str">
        <f t="shared" ref="MZ4" si="184">IF(MONTH(MY6)&lt;&gt;MONTH(MZ6),TEXT(MZ6,"mmmm aa"),"")</f>
        <v/>
      </c>
      <c r="NA4" s="63" t="str">
        <f t="shared" ref="NA4" si="185">IF(MONTH(MZ6)&lt;&gt;MONTH(NA6),TEXT(NA6,"mmmm aa"),"")</f>
        <v/>
      </c>
      <c r="NB4" s="63" t="str">
        <f t="shared" ref="NB4" si="186">IF(MONTH(NA6)&lt;&gt;MONTH(NB6),TEXT(NB6,"mmmm aa"),"")</f>
        <v/>
      </c>
      <c r="NC4" s="63" t="str">
        <f t="shared" ref="NC4" si="187">IF(MONTH(NB6)&lt;&gt;MONTH(NC6),TEXT(NC6,"mmmm aa"),"")</f>
        <v>janvier 19</v>
      </c>
      <c r="ND4" s="63" t="str">
        <f t="shared" ref="ND4" si="188">IF(MONTH(NC6)&lt;&gt;MONTH(ND6),TEXT(ND6,"mmmm aa"),"")</f>
        <v/>
      </c>
      <c r="NE4" s="63" t="str">
        <f t="shared" ref="NE4" si="189">IF(MONTH(ND6)&lt;&gt;MONTH(NE6),TEXT(NE6,"mmmm aa"),"")</f>
        <v/>
      </c>
      <c r="NF4" s="63" t="str">
        <f t="shared" ref="NF4" si="190">IF(MONTH(NE6)&lt;&gt;MONTH(NF6),TEXT(NF6,"mmmm aa"),"")</f>
        <v/>
      </c>
      <c r="NG4" s="63" t="str">
        <f t="shared" ref="NG4" si="191">IF(MONTH(NF6)&lt;&gt;MONTH(NG6),TEXT(NG6,"mmmm aa"),"")</f>
        <v/>
      </c>
      <c r="NH4" s="63" t="str">
        <f t="shared" ref="NH4" si="192">IF(MONTH(NG6)&lt;&gt;MONTH(NH6),TEXT(NH6,"mmmm aa"),"")</f>
        <v/>
      </c>
      <c r="NI4" s="63" t="str">
        <f t="shared" ref="NI4" si="193">IF(MONTH(NH6)&lt;&gt;MONTH(NI6),TEXT(NI6,"mmmm aa"),"")</f>
        <v/>
      </c>
      <c r="NJ4" s="63" t="str">
        <f t="shared" ref="NJ4" si="194">IF(MONTH(NI6)&lt;&gt;MONTH(NJ6),TEXT(NJ6,"mmmm aa"),"")</f>
        <v/>
      </c>
      <c r="NK4" s="63" t="str">
        <f t="shared" ref="NK4" si="195">IF(MONTH(NJ6)&lt;&gt;MONTH(NK6),TEXT(NK6,"mmmm aa"),"")</f>
        <v/>
      </c>
      <c r="NL4" s="63" t="str">
        <f t="shared" ref="NL4" si="196">IF(MONTH(NK6)&lt;&gt;MONTH(NL6),TEXT(NL6,"mmmm aa"),"")</f>
        <v/>
      </c>
      <c r="NM4" s="63" t="str">
        <f t="shared" ref="NM4" si="197">IF(MONTH(NL6)&lt;&gt;MONTH(NM6),TEXT(NM6,"mmmm aa"),"")</f>
        <v/>
      </c>
      <c r="NN4" s="63" t="str">
        <f t="shared" ref="NN4" si="198">IF(MONTH(NM6)&lt;&gt;MONTH(NN6),TEXT(NN6,"mmmm aa"),"")</f>
        <v/>
      </c>
    </row>
    <row r="5" spans="1:461" s="95" customFormat="1" ht="23.25" x14ac:dyDescent="0.15">
      <c r="A5" s="148">
        <v>2018</v>
      </c>
      <c r="B5" s="147">
        <f>DATE(Année,1,1)</f>
        <v>43101</v>
      </c>
      <c r="C5" s="147">
        <f>B5+1</f>
        <v>43102</v>
      </c>
      <c r="D5" s="147">
        <f t="shared" ref="D5:BO5" si="199">C5+1</f>
        <v>43103</v>
      </c>
      <c r="E5" s="147">
        <f t="shared" si="199"/>
        <v>43104</v>
      </c>
      <c r="F5" s="147">
        <f t="shared" si="199"/>
        <v>43105</v>
      </c>
      <c r="G5" s="147">
        <f t="shared" si="199"/>
        <v>43106</v>
      </c>
      <c r="H5" s="147">
        <f t="shared" si="199"/>
        <v>43107</v>
      </c>
      <c r="I5" s="147">
        <f t="shared" si="199"/>
        <v>43108</v>
      </c>
      <c r="J5" s="147">
        <f t="shared" si="199"/>
        <v>43109</v>
      </c>
      <c r="K5" s="147">
        <f t="shared" si="199"/>
        <v>43110</v>
      </c>
      <c r="L5" s="147">
        <f t="shared" si="199"/>
        <v>43111</v>
      </c>
      <c r="M5" s="147">
        <f t="shared" si="199"/>
        <v>43112</v>
      </c>
      <c r="N5" s="147">
        <f t="shared" si="199"/>
        <v>43113</v>
      </c>
      <c r="O5" s="147">
        <f t="shared" si="199"/>
        <v>43114</v>
      </c>
      <c r="P5" s="147">
        <f t="shared" si="199"/>
        <v>43115</v>
      </c>
      <c r="Q5" s="147">
        <f t="shared" si="199"/>
        <v>43116</v>
      </c>
      <c r="R5" s="147">
        <f t="shared" si="199"/>
        <v>43117</v>
      </c>
      <c r="S5" s="147">
        <f t="shared" si="199"/>
        <v>43118</v>
      </c>
      <c r="T5" s="147">
        <f t="shared" si="199"/>
        <v>43119</v>
      </c>
      <c r="U5" s="147">
        <f t="shared" si="199"/>
        <v>43120</v>
      </c>
      <c r="V5" s="147">
        <f t="shared" si="199"/>
        <v>43121</v>
      </c>
      <c r="W5" s="147">
        <f t="shared" si="199"/>
        <v>43122</v>
      </c>
      <c r="X5" s="147">
        <f t="shared" si="199"/>
        <v>43123</v>
      </c>
      <c r="Y5" s="147">
        <f t="shared" si="199"/>
        <v>43124</v>
      </c>
      <c r="Z5" s="147">
        <f t="shared" si="199"/>
        <v>43125</v>
      </c>
      <c r="AA5" s="147">
        <f t="shared" si="199"/>
        <v>43126</v>
      </c>
      <c r="AB5" s="147">
        <f t="shared" si="199"/>
        <v>43127</v>
      </c>
      <c r="AC5" s="147">
        <f t="shared" si="199"/>
        <v>43128</v>
      </c>
      <c r="AD5" s="147">
        <f t="shared" si="199"/>
        <v>43129</v>
      </c>
      <c r="AE5" s="147">
        <f t="shared" si="199"/>
        <v>43130</v>
      </c>
      <c r="AF5" s="147">
        <f t="shared" si="199"/>
        <v>43131</v>
      </c>
      <c r="AG5" s="147">
        <f t="shared" si="199"/>
        <v>43132</v>
      </c>
      <c r="AH5" s="147">
        <f t="shared" si="199"/>
        <v>43133</v>
      </c>
      <c r="AI5" s="147">
        <f t="shared" si="199"/>
        <v>43134</v>
      </c>
      <c r="AJ5" s="147">
        <f t="shared" si="199"/>
        <v>43135</v>
      </c>
      <c r="AK5" s="147">
        <f t="shared" si="199"/>
        <v>43136</v>
      </c>
      <c r="AL5" s="147">
        <f t="shared" si="199"/>
        <v>43137</v>
      </c>
      <c r="AM5" s="147">
        <f t="shared" si="199"/>
        <v>43138</v>
      </c>
      <c r="AN5" s="147">
        <f t="shared" si="199"/>
        <v>43139</v>
      </c>
      <c r="AO5" s="147">
        <f t="shared" si="199"/>
        <v>43140</v>
      </c>
      <c r="AP5" s="147">
        <f t="shared" si="199"/>
        <v>43141</v>
      </c>
      <c r="AQ5" s="147">
        <f t="shared" si="199"/>
        <v>43142</v>
      </c>
      <c r="AR5" s="147">
        <f t="shared" si="199"/>
        <v>43143</v>
      </c>
      <c r="AS5" s="147">
        <f t="shared" si="199"/>
        <v>43144</v>
      </c>
      <c r="AT5" s="147">
        <f t="shared" si="199"/>
        <v>43145</v>
      </c>
      <c r="AU5" s="147">
        <f t="shared" si="199"/>
        <v>43146</v>
      </c>
      <c r="AV5" s="147">
        <f t="shared" si="199"/>
        <v>43147</v>
      </c>
      <c r="AW5" s="147">
        <f t="shared" si="199"/>
        <v>43148</v>
      </c>
      <c r="AX5" s="147">
        <f t="shared" si="199"/>
        <v>43149</v>
      </c>
      <c r="AY5" s="147">
        <f t="shared" si="199"/>
        <v>43150</v>
      </c>
      <c r="AZ5" s="147">
        <f t="shared" si="199"/>
        <v>43151</v>
      </c>
      <c r="BA5" s="147">
        <f t="shared" si="199"/>
        <v>43152</v>
      </c>
      <c r="BB5" s="147">
        <f t="shared" si="199"/>
        <v>43153</v>
      </c>
      <c r="BC5" s="147">
        <f t="shared" si="199"/>
        <v>43154</v>
      </c>
      <c r="BD5" s="147">
        <f t="shared" si="199"/>
        <v>43155</v>
      </c>
      <c r="BE5" s="147">
        <f t="shared" si="199"/>
        <v>43156</v>
      </c>
      <c r="BF5" s="147">
        <f t="shared" si="199"/>
        <v>43157</v>
      </c>
      <c r="BG5" s="147">
        <f t="shared" si="199"/>
        <v>43158</v>
      </c>
      <c r="BH5" s="147">
        <f t="shared" si="199"/>
        <v>43159</v>
      </c>
      <c r="BI5" s="147">
        <f t="shared" si="199"/>
        <v>43160</v>
      </c>
      <c r="BJ5" s="147">
        <f t="shared" si="199"/>
        <v>43161</v>
      </c>
      <c r="BK5" s="147">
        <f t="shared" si="199"/>
        <v>43162</v>
      </c>
      <c r="BL5" s="147">
        <f t="shared" si="199"/>
        <v>43163</v>
      </c>
      <c r="BM5" s="147">
        <f t="shared" si="199"/>
        <v>43164</v>
      </c>
      <c r="BN5" s="147">
        <f t="shared" si="199"/>
        <v>43165</v>
      </c>
      <c r="BO5" s="147">
        <f t="shared" si="199"/>
        <v>43166</v>
      </c>
      <c r="BP5" s="147">
        <f t="shared" ref="BP5:EA5" si="200">BO5+1</f>
        <v>43167</v>
      </c>
      <c r="BQ5" s="147">
        <f t="shared" si="200"/>
        <v>43168</v>
      </c>
      <c r="BR5" s="147">
        <f t="shared" si="200"/>
        <v>43169</v>
      </c>
      <c r="BS5" s="147">
        <f t="shared" si="200"/>
        <v>43170</v>
      </c>
      <c r="BT5" s="147">
        <f t="shared" si="200"/>
        <v>43171</v>
      </c>
      <c r="BU5" s="147">
        <f t="shared" si="200"/>
        <v>43172</v>
      </c>
      <c r="BV5" s="147">
        <f t="shared" si="200"/>
        <v>43173</v>
      </c>
      <c r="BW5" s="147">
        <f t="shared" si="200"/>
        <v>43174</v>
      </c>
      <c r="BX5" s="147">
        <f t="shared" si="200"/>
        <v>43175</v>
      </c>
      <c r="BY5" s="147">
        <f t="shared" si="200"/>
        <v>43176</v>
      </c>
      <c r="BZ5" s="147">
        <f t="shared" si="200"/>
        <v>43177</v>
      </c>
      <c r="CA5" s="147">
        <f t="shared" si="200"/>
        <v>43178</v>
      </c>
      <c r="CB5" s="147">
        <f t="shared" si="200"/>
        <v>43179</v>
      </c>
      <c r="CC5" s="147">
        <f t="shared" si="200"/>
        <v>43180</v>
      </c>
      <c r="CD5" s="147">
        <f t="shared" si="200"/>
        <v>43181</v>
      </c>
      <c r="CE5" s="147">
        <f t="shared" si="200"/>
        <v>43182</v>
      </c>
      <c r="CF5" s="147">
        <f t="shared" si="200"/>
        <v>43183</v>
      </c>
      <c r="CG5" s="147">
        <f t="shared" si="200"/>
        <v>43184</v>
      </c>
      <c r="CH5" s="147">
        <f t="shared" si="200"/>
        <v>43185</v>
      </c>
      <c r="CI5" s="147">
        <f t="shared" si="200"/>
        <v>43186</v>
      </c>
      <c r="CJ5" s="147">
        <f t="shared" si="200"/>
        <v>43187</v>
      </c>
      <c r="CK5" s="147">
        <f t="shared" si="200"/>
        <v>43188</v>
      </c>
      <c r="CL5" s="147">
        <f t="shared" si="200"/>
        <v>43189</v>
      </c>
      <c r="CM5" s="147">
        <f t="shared" si="200"/>
        <v>43190</v>
      </c>
      <c r="CN5" s="147">
        <f t="shared" si="200"/>
        <v>43191</v>
      </c>
      <c r="CO5" s="147">
        <f t="shared" si="200"/>
        <v>43192</v>
      </c>
      <c r="CP5" s="147">
        <f t="shared" si="200"/>
        <v>43193</v>
      </c>
      <c r="CQ5" s="147">
        <f t="shared" si="200"/>
        <v>43194</v>
      </c>
      <c r="CR5" s="147">
        <f t="shared" si="200"/>
        <v>43195</v>
      </c>
      <c r="CS5" s="147">
        <f t="shared" si="200"/>
        <v>43196</v>
      </c>
      <c r="CT5" s="147">
        <f t="shared" si="200"/>
        <v>43197</v>
      </c>
      <c r="CU5" s="147">
        <f t="shared" si="200"/>
        <v>43198</v>
      </c>
      <c r="CV5" s="147">
        <f t="shared" si="200"/>
        <v>43199</v>
      </c>
      <c r="CW5" s="147">
        <f t="shared" si="200"/>
        <v>43200</v>
      </c>
      <c r="CX5" s="147">
        <f t="shared" si="200"/>
        <v>43201</v>
      </c>
      <c r="CY5" s="147">
        <f t="shared" si="200"/>
        <v>43202</v>
      </c>
      <c r="CZ5" s="147">
        <f t="shared" si="200"/>
        <v>43203</v>
      </c>
      <c r="DA5" s="147">
        <f t="shared" si="200"/>
        <v>43204</v>
      </c>
      <c r="DB5" s="147">
        <f t="shared" si="200"/>
        <v>43205</v>
      </c>
      <c r="DC5" s="147">
        <f t="shared" si="200"/>
        <v>43206</v>
      </c>
      <c r="DD5" s="147">
        <f t="shared" si="200"/>
        <v>43207</v>
      </c>
      <c r="DE5" s="147">
        <f t="shared" si="200"/>
        <v>43208</v>
      </c>
      <c r="DF5" s="147">
        <f t="shared" si="200"/>
        <v>43209</v>
      </c>
      <c r="DG5" s="147">
        <f t="shared" si="200"/>
        <v>43210</v>
      </c>
      <c r="DH5" s="147">
        <f t="shared" si="200"/>
        <v>43211</v>
      </c>
      <c r="DI5" s="147">
        <f t="shared" si="200"/>
        <v>43212</v>
      </c>
      <c r="DJ5" s="147">
        <f t="shared" si="200"/>
        <v>43213</v>
      </c>
      <c r="DK5" s="147">
        <f t="shared" si="200"/>
        <v>43214</v>
      </c>
      <c r="DL5" s="147">
        <f t="shared" si="200"/>
        <v>43215</v>
      </c>
      <c r="DM5" s="147">
        <f t="shared" si="200"/>
        <v>43216</v>
      </c>
      <c r="DN5" s="147">
        <f t="shared" si="200"/>
        <v>43217</v>
      </c>
      <c r="DO5" s="147">
        <f t="shared" si="200"/>
        <v>43218</v>
      </c>
      <c r="DP5" s="147">
        <f t="shared" si="200"/>
        <v>43219</v>
      </c>
      <c r="DQ5" s="147">
        <f t="shared" si="200"/>
        <v>43220</v>
      </c>
      <c r="DR5" s="147">
        <f t="shared" si="200"/>
        <v>43221</v>
      </c>
      <c r="DS5" s="147">
        <f t="shared" si="200"/>
        <v>43222</v>
      </c>
      <c r="DT5" s="147">
        <f t="shared" si="200"/>
        <v>43223</v>
      </c>
      <c r="DU5" s="147">
        <f t="shared" si="200"/>
        <v>43224</v>
      </c>
      <c r="DV5" s="147">
        <f t="shared" si="200"/>
        <v>43225</v>
      </c>
      <c r="DW5" s="147">
        <f t="shared" si="200"/>
        <v>43226</v>
      </c>
      <c r="DX5" s="147">
        <f t="shared" si="200"/>
        <v>43227</v>
      </c>
      <c r="DY5" s="147">
        <f t="shared" si="200"/>
        <v>43228</v>
      </c>
      <c r="DZ5" s="147">
        <f t="shared" si="200"/>
        <v>43229</v>
      </c>
      <c r="EA5" s="147">
        <f t="shared" si="200"/>
        <v>43230</v>
      </c>
      <c r="EB5" s="147">
        <f t="shared" ref="EB5:FZ5" si="201">EA5+1</f>
        <v>43231</v>
      </c>
      <c r="EC5" s="147">
        <f t="shared" si="201"/>
        <v>43232</v>
      </c>
      <c r="ED5" s="147">
        <f t="shared" si="201"/>
        <v>43233</v>
      </c>
      <c r="EE5" s="147">
        <f t="shared" si="201"/>
        <v>43234</v>
      </c>
      <c r="EF5" s="147">
        <f t="shared" si="201"/>
        <v>43235</v>
      </c>
      <c r="EG5" s="147">
        <f t="shared" si="201"/>
        <v>43236</v>
      </c>
      <c r="EH5" s="147">
        <f t="shared" si="201"/>
        <v>43237</v>
      </c>
      <c r="EI5" s="147">
        <f t="shared" si="201"/>
        <v>43238</v>
      </c>
      <c r="EJ5" s="147">
        <f t="shared" si="201"/>
        <v>43239</v>
      </c>
      <c r="EK5" s="147">
        <f t="shared" si="201"/>
        <v>43240</v>
      </c>
      <c r="EL5" s="147">
        <f t="shared" si="201"/>
        <v>43241</v>
      </c>
      <c r="EM5" s="147">
        <f t="shared" si="201"/>
        <v>43242</v>
      </c>
      <c r="EN5" s="147">
        <f t="shared" si="201"/>
        <v>43243</v>
      </c>
      <c r="EO5" s="147">
        <f t="shared" si="201"/>
        <v>43244</v>
      </c>
      <c r="EP5" s="147">
        <f t="shared" si="201"/>
        <v>43245</v>
      </c>
      <c r="EQ5" s="147">
        <f t="shared" si="201"/>
        <v>43246</v>
      </c>
      <c r="ER5" s="147">
        <f t="shared" si="201"/>
        <v>43247</v>
      </c>
      <c r="ES5" s="147">
        <f t="shared" si="201"/>
        <v>43248</v>
      </c>
      <c r="ET5" s="147">
        <f t="shared" si="201"/>
        <v>43249</v>
      </c>
      <c r="EU5" s="147">
        <f t="shared" si="201"/>
        <v>43250</v>
      </c>
      <c r="EV5" s="147">
        <f t="shared" si="201"/>
        <v>43251</v>
      </c>
      <c r="EW5" s="147">
        <f t="shared" si="201"/>
        <v>43252</v>
      </c>
      <c r="EX5" s="147">
        <f t="shared" si="201"/>
        <v>43253</v>
      </c>
      <c r="EY5" s="147">
        <f t="shared" si="201"/>
        <v>43254</v>
      </c>
      <c r="EZ5" s="147">
        <f t="shared" si="201"/>
        <v>43255</v>
      </c>
      <c r="FA5" s="147">
        <f t="shared" si="201"/>
        <v>43256</v>
      </c>
      <c r="FB5" s="147">
        <f t="shared" si="201"/>
        <v>43257</v>
      </c>
      <c r="FC5" s="147">
        <f t="shared" si="201"/>
        <v>43258</v>
      </c>
      <c r="FD5" s="147">
        <f t="shared" si="201"/>
        <v>43259</v>
      </c>
      <c r="FE5" s="147">
        <f t="shared" si="201"/>
        <v>43260</v>
      </c>
      <c r="FF5" s="147">
        <f t="shared" si="201"/>
        <v>43261</v>
      </c>
      <c r="FG5" s="147">
        <f t="shared" si="201"/>
        <v>43262</v>
      </c>
      <c r="FH5" s="147">
        <f t="shared" si="201"/>
        <v>43263</v>
      </c>
      <c r="FI5" s="147">
        <f t="shared" si="201"/>
        <v>43264</v>
      </c>
      <c r="FJ5" s="147">
        <f t="shared" si="201"/>
        <v>43265</v>
      </c>
      <c r="FK5" s="147">
        <f t="shared" si="201"/>
        <v>43266</v>
      </c>
      <c r="FL5" s="147">
        <f t="shared" si="201"/>
        <v>43267</v>
      </c>
      <c r="FM5" s="147">
        <f t="shared" si="201"/>
        <v>43268</v>
      </c>
      <c r="FN5" s="147">
        <f t="shared" si="201"/>
        <v>43269</v>
      </c>
      <c r="FO5" s="147">
        <f t="shared" si="201"/>
        <v>43270</v>
      </c>
      <c r="FP5" s="147">
        <f t="shared" si="201"/>
        <v>43271</v>
      </c>
      <c r="FQ5" s="147">
        <f t="shared" si="201"/>
        <v>43272</v>
      </c>
      <c r="FR5" s="147">
        <f t="shared" si="201"/>
        <v>43273</v>
      </c>
      <c r="FS5" s="147">
        <f t="shared" si="201"/>
        <v>43274</v>
      </c>
      <c r="FT5" s="147">
        <f t="shared" si="201"/>
        <v>43275</v>
      </c>
      <c r="FU5" s="147">
        <f t="shared" si="201"/>
        <v>43276</v>
      </c>
      <c r="FV5" s="147">
        <f t="shared" si="201"/>
        <v>43277</v>
      </c>
      <c r="FW5" s="147">
        <f t="shared" si="201"/>
        <v>43278</v>
      </c>
      <c r="FX5" s="147">
        <f t="shared" si="201"/>
        <v>43279</v>
      </c>
      <c r="FY5" s="147">
        <f t="shared" si="201"/>
        <v>43280</v>
      </c>
      <c r="FZ5" s="147">
        <f t="shared" si="201"/>
        <v>43281</v>
      </c>
      <c r="GA5" s="147">
        <f t="shared" ref="GA5:GA6" si="202">FZ5+1</f>
        <v>43282</v>
      </c>
      <c r="GB5" s="147">
        <f t="shared" ref="GB5:GB6" si="203">GA5+1</f>
        <v>43283</v>
      </c>
      <c r="GC5" s="147">
        <f t="shared" ref="GC5:GC6" si="204">GB5+1</f>
        <v>43284</v>
      </c>
      <c r="GD5" s="147">
        <f t="shared" ref="GD5:GD6" si="205">GC5+1</f>
        <v>43285</v>
      </c>
      <c r="GE5" s="147">
        <f t="shared" ref="GE5:GE6" si="206">GD5+1</f>
        <v>43286</v>
      </c>
      <c r="GF5" s="147">
        <f t="shared" ref="GF5:GF6" si="207">GE5+1</f>
        <v>43287</v>
      </c>
      <c r="GG5" s="147">
        <f t="shared" ref="GG5:GG6" si="208">GF5+1</f>
        <v>43288</v>
      </c>
      <c r="GH5" s="147">
        <f t="shared" ref="GH5:GH6" si="209">GG5+1</f>
        <v>43289</v>
      </c>
      <c r="GI5" s="147">
        <f t="shared" ref="GI5:GI6" si="210">GH5+1</f>
        <v>43290</v>
      </c>
      <c r="GJ5" s="147">
        <f t="shared" ref="GJ5:GJ6" si="211">GI5+1</f>
        <v>43291</v>
      </c>
      <c r="GK5" s="147">
        <f t="shared" ref="GK5:GK6" si="212">GJ5+1</f>
        <v>43292</v>
      </c>
      <c r="GL5" s="147">
        <f t="shared" ref="GL5:GL6" si="213">GK5+1</f>
        <v>43293</v>
      </c>
      <c r="GM5" s="147">
        <f t="shared" ref="GM5:GM6" si="214">GL5+1</f>
        <v>43294</v>
      </c>
      <c r="GN5" s="147">
        <f t="shared" ref="GN5:GN6" si="215">GM5+1</f>
        <v>43295</v>
      </c>
      <c r="GO5" s="147">
        <f t="shared" ref="GO5:GO6" si="216">GN5+1</f>
        <v>43296</v>
      </c>
      <c r="GP5" s="147">
        <f t="shared" ref="GP5:GP6" si="217">GO5+1</f>
        <v>43297</v>
      </c>
      <c r="GQ5" s="147">
        <f t="shared" ref="GQ5:GQ6" si="218">GP5+1</f>
        <v>43298</v>
      </c>
      <c r="GR5" s="147">
        <f t="shared" ref="GR5:GR6" si="219">GQ5+1</f>
        <v>43299</v>
      </c>
      <c r="GS5" s="147">
        <f t="shared" ref="GS5:GS6" si="220">GR5+1</f>
        <v>43300</v>
      </c>
      <c r="GT5" s="147">
        <f t="shared" ref="GT5:GT6" si="221">GS5+1</f>
        <v>43301</v>
      </c>
      <c r="GU5" s="147">
        <f t="shared" ref="GU5:GU6" si="222">GT5+1</f>
        <v>43302</v>
      </c>
      <c r="GV5" s="147">
        <f t="shared" ref="GV5:GV6" si="223">GU5+1</f>
        <v>43303</v>
      </c>
      <c r="GW5" s="147">
        <f t="shared" ref="GW5:GW6" si="224">GV5+1</f>
        <v>43304</v>
      </c>
      <c r="GX5" s="147">
        <f t="shared" ref="GX5:GX6" si="225">GW5+1</f>
        <v>43305</v>
      </c>
      <c r="GY5" s="147">
        <f t="shared" ref="GY5:GY6" si="226">GX5+1</f>
        <v>43306</v>
      </c>
      <c r="GZ5" s="147">
        <f t="shared" ref="GZ5:GZ6" si="227">GY5+1</f>
        <v>43307</v>
      </c>
      <c r="HA5" s="147">
        <f t="shared" ref="HA5:HA6" si="228">GZ5+1</f>
        <v>43308</v>
      </c>
      <c r="HB5" s="147">
        <f t="shared" ref="HB5:HB6" si="229">HA5+1</f>
        <v>43309</v>
      </c>
      <c r="HC5" s="147">
        <f t="shared" ref="HC5:HC6" si="230">HB5+1</f>
        <v>43310</v>
      </c>
      <c r="HD5" s="147">
        <f t="shared" ref="HD5:HD6" si="231">HC5+1</f>
        <v>43311</v>
      </c>
      <c r="HE5" s="147">
        <f t="shared" ref="HE5:HE6" si="232">HD5+1</f>
        <v>43312</v>
      </c>
      <c r="HF5" s="147">
        <f t="shared" ref="HF5:HF6" si="233">HE5+1</f>
        <v>43313</v>
      </c>
      <c r="HG5" s="147">
        <f t="shared" ref="HG5:HG6" si="234">HF5+1</f>
        <v>43314</v>
      </c>
      <c r="HH5" s="147">
        <f t="shared" ref="HH5:HH6" si="235">HG5+1</f>
        <v>43315</v>
      </c>
      <c r="HI5" s="147">
        <f t="shared" ref="HI5:HI6" si="236">HH5+1</f>
        <v>43316</v>
      </c>
      <c r="HJ5" s="147">
        <f t="shared" ref="HJ5:HJ6" si="237">HI5+1</f>
        <v>43317</v>
      </c>
      <c r="HK5" s="147">
        <f t="shared" ref="HK5:HK6" si="238">HJ5+1</f>
        <v>43318</v>
      </c>
      <c r="HL5" s="147">
        <f t="shared" ref="HL5:HL6" si="239">HK5+1</f>
        <v>43319</v>
      </c>
      <c r="HM5" s="147">
        <f t="shared" ref="HM5:HM6" si="240">HL5+1</f>
        <v>43320</v>
      </c>
      <c r="HN5" s="147">
        <f t="shared" ref="HN5:HN6" si="241">HM5+1</f>
        <v>43321</v>
      </c>
      <c r="HO5" s="147">
        <f t="shared" ref="HO5:HO6" si="242">HN5+1</f>
        <v>43322</v>
      </c>
      <c r="HP5" s="147">
        <f t="shared" ref="HP5:HP6" si="243">HO5+1</f>
        <v>43323</v>
      </c>
      <c r="HQ5" s="147">
        <f t="shared" ref="HQ5:HQ6" si="244">HP5+1</f>
        <v>43324</v>
      </c>
      <c r="HR5" s="147">
        <f t="shared" ref="HR5:HR6" si="245">HQ5+1</f>
        <v>43325</v>
      </c>
      <c r="HS5" s="147">
        <f t="shared" ref="HS5:HS6" si="246">HR5+1</f>
        <v>43326</v>
      </c>
      <c r="HT5" s="147">
        <f t="shared" ref="HT5:HT6" si="247">HS5+1</f>
        <v>43327</v>
      </c>
      <c r="HU5" s="147">
        <f t="shared" ref="HU5:HU6" si="248">HT5+1</f>
        <v>43328</v>
      </c>
      <c r="HV5" s="147">
        <f t="shared" ref="HV5:HV6" si="249">HU5+1</f>
        <v>43329</v>
      </c>
      <c r="HW5" s="147">
        <f t="shared" ref="HW5:HW6" si="250">HV5+1</f>
        <v>43330</v>
      </c>
      <c r="HX5" s="147">
        <f t="shared" ref="HX5:HX6" si="251">HW5+1</f>
        <v>43331</v>
      </c>
      <c r="HY5" s="147">
        <f t="shared" ref="HY5:HY6" si="252">HX5+1</f>
        <v>43332</v>
      </c>
      <c r="HZ5" s="147">
        <f t="shared" ref="HZ5:HZ6" si="253">HY5+1</f>
        <v>43333</v>
      </c>
      <c r="IA5" s="147">
        <f t="shared" ref="IA5:IA6" si="254">HZ5+1</f>
        <v>43334</v>
      </c>
      <c r="IB5" s="147">
        <f t="shared" ref="IB5:IB6" si="255">IA5+1</f>
        <v>43335</v>
      </c>
      <c r="IC5" s="147">
        <f t="shared" ref="IC5:IC6" si="256">IB5+1</f>
        <v>43336</v>
      </c>
      <c r="ID5" s="147">
        <f t="shared" ref="ID5:ID6" si="257">IC5+1</f>
        <v>43337</v>
      </c>
      <c r="IE5" s="147">
        <f t="shared" ref="IE5:IE6" si="258">ID5+1</f>
        <v>43338</v>
      </c>
      <c r="IF5" s="147">
        <f t="shared" ref="IF5:IF6" si="259">IE5+1</f>
        <v>43339</v>
      </c>
      <c r="IG5" s="147">
        <f t="shared" ref="IG5:IG6" si="260">IF5+1</f>
        <v>43340</v>
      </c>
      <c r="IH5" s="147">
        <f t="shared" ref="IH5:IH6" si="261">IG5+1</f>
        <v>43341</v>
      </c>
      <c r="II5" s="147">
        <f t="shared" ref="II5:II6" si="262">IH5+1</f>
        <v>43342</v>
      </c>
      <c r="IJ5" s="147">
        <f t="shared" ref="IJ5:IJ6" si="263">II5+1</f>
        <v>43343</v>
      </c>
      <c r="IK5" s="147">
        <f t="shared" ref="IK5:IK6" si="264">IJ5+1</f>
        <v>43344</v>
      </c>
      <c r="IL5" s="147">
        <f t="shared" ref="IL5:IL6" si="265">IK5+1</f>
        <v>43345</v>
      </c>
      <c r="IM5" s="147">
        <f t="shared" ref="IM5:IM6" si="266">IL5+1</f>
        <v>43346</v>
      </c>
      <c r="IN5" s="147">
        <f t="shared" ref="IN5:IN6" si="267">IM5+1</f>
        <v>43347</v>
      </c>
      <c r="IO5" s="147">
        <f t="shared" ref="IO5:IO6" si="268">IN5+1</f>
        <v>43348</v>
      </c>
      <c r="IP5" s="147">
        <f t="shared" ref="IP5:IP6" si="269">IO5+1</f>
        <v>43349</v>
      </c>
      <c r="IQ5" s="147">
        <f t="shared" ref="IQ5:IQ6" si="270">IP5+1</f>
        <v>43350</v>
      </c>
      <c r="IR5" s="147">
        <f t="shared" ref="IR5:IR6" si="271">IQ5+1</f>
        <v>43351</v>
      </c>
      <c r="IS5" s="147">
        <f t="shared" ref="IS5:IS6" si="272">IR5+1</f>
        <v>43352</v>
      </c>
      <c r="IT5" s="147">
        <f t="shared" ref="IT5:IT6" si="273">IS5+1</f>
        <v>43353</v>
      </c>
      <c r="IU5" s="147">
        <f t="shared" ref="IU5:IU6" si="274">IT5+1</f>
        <v>43354</v>
      </c>
      <c r="IV5" s="147">
        <f t="shared" ref="IV5:IV6" si="275">IU5+1</f>
        <v>43355</v>
      </c>
      <c r="IW5" s="147">
        <f t="shared" ref="IW5:IW6" si="276">IV5+1</f>
        <v>43356</v>
      </c>
      <c r="IX5" s="147">
        <f t="shared" ref="IX5:IX6" si="277">IW5+1</f>
        <v>43357</v>
      </c>
      <c r="IY5" s="147">
        <f t="shared" ref="IY5:IY6" si="278">IX5+1</f>
        <v>43358</v>
      </c>
      <c r="IZ5" s="147">
        <f t="shared" ref="IZ5:IZ6" si="279">IY5+1</f>
        <v>43359</v>
      </c>
      <c r="JA5" s="147">
        <f t="shared" ref="JA5:JA6" si="280">IZ5+1</f>
        <v>43360</v>
      </c>
      <c r="JB5" s="147">
        <f t="shared" ref="JB5:JB6" si="281">JA5+1</f>
        <v>43361</v>
      </c>
      <c r="JC5" s="147">
        <f t="shared" ref="JC5:JC6" si="282">JB5+1</f>
        <v>43362</v>
      </c>
      <c r="JD5" s="147">
        <f t="shared" ref="JD5:JD6" si="283">JC5+1</f>
        <v>43363</v>
      </c>
      <c r="JE5" s="147">
        <f t="shared" ref="JE5:JE6" si="284">JD5+1</f>
        <v>43364</v>
      </c>
      <c r="JF5" s="147">
        <f t="shared" ref="JF5:JF6" si="285">JE5+1</f>
        <v>43365</v>
      </c>
      <c r="JG5" s="147">
        <f t="shared" ref="JG5:JG6" si="286">JF5+1</f>
        <v>43366</v>
      </c>
      <c r="JH5" s="147">
        <f t="shared" ref="JH5:JH6" si="287">JG5+1</f>
        <v>43367</v>
      </c>
      <c r="JI5" s="147">
        <f t="shared" ref="JI5:JI6" si="288">JH5+1</f>
        <v>43368</v>
      </c>
      <c r="JJ5" s="147">
        <f t="shared" ref="JJ5:JJ6" si="289">JI5+1</f>
        <v>43369</v>
      </c>
      <c r="JK5" s="147">
        <f t="shared" ref="JK5:JK6" si="290">JJ5+1</f>
        <v>43370</v>
      </c>
      <c r="JL5" s="147">
        <f t="shared" ref="JL5:JL6" si="291">JK5+1</f>
        <v>43371</v>
      </c>
      <c r="JM5" s="147">
        <f t="shared" ref="JM5:JM6" si="292">JL5+1</f>
        <v>43372</v>
      </c>
      <c r="JN5" s="147">
        <f t="shared" ref="JN5:JN6" si="293">JM5+1</f>
        <v>43373</v>
      </c>
      <c r="JO5" s="147">
        <f t="shared" ref="JO5:JO6" si="294">JN5+1</f>
        <v>43374</v>
      </c>
      <c r="JP5" s="147">
        <f t="shared" ref="JP5:JP6" si="295">JO5+1</f>
        <v>43375</v>
      </c>
      <c r="JQ5" s="147">
        <f t="shared" ref="JQ5:JQ6" si="296">JP5+1</f>
        <v>43376</v>
      </c>
      <c r="JR5" s="147">
        <f t="shared" ref="JR5:JR6" si="297">JQ5+1</f>
        <v>43377</v>
      </c>
      <c r="JS5" s="147">
        <f t="shared" ref="JS5:JS6" si="298">JR5+1</f>
        <v>43378</v>
      </c>
      <c r="JT5" s="147">
        <f t="shared" ref="JT5:JT6" si="299">JS5+1</f>
        <v>43379</v>
      </c>
      <c r="JU5" s="147">
        <f t="shared" ref="JU5:JU6" si="300">JT5+1</f>
        <v>43380</v>
      </c>
      <c r="JV5" s="147">
        <f t="shared" ref="JV5:JV6" si="301">JU5+1</f>
        <v>43381</v>
      </c>
      <c r="JW5" s="147">
        <f t="shared" ref="JW5:JW6" si="302">JV5+1</f>
        <v>43382</v>
      </c>
      <c r="JX5" s="147">
        <f t="shared" ref="JX5:JX6" si="303">JW5+1</f>
        <v>43383</v>
      </c>
      <c r="JY5" s="147">
        <f t="shared" ref="JY5:JY6" si="304">JX5+1</f>
        <v>43384</v>
      </c>
      <c r="JZ5" s="147">
        <f t="shared" ref="JZ5:JZ6" si="305">JY5+1</f>
        <v>43385</v>
      </c>
      <c r="KA5" s="147">
        <f t="shared" ref="KA5:KA6" si="306">JZ5+1</f>
        <v>43386</v>
      </c>
      <c r="KB5" s="147">
        <f t="shared" ref="KB5:KB6" si="307">KA5+1</f>
        <v>43387</v>
      </c>
      <c r="KC5" s="147">
        <f t="shared" ref="KC5:KC6" si="308">KB5+1</f>
        <v>43388</v>
      </c>
      <c r="KD5" s="147">
        <f t="shared" ref="KD5:KD6" si="309">KC5+1</f>
        <v>43389</v>
      </c>
      <c r="KE5" s="147">
        <f t="shared" ref="KE5:KE6" si="310">KD5+1</f>
        <v>43390</v>
      </c>
      <c r="KF5" s="147">
        <f t="shared" ref="KF5:KF6" si="311">KE5+1</f>
        <v>43391</v>
      </c>
      <c r="KG5" s="147">
        <f t="shared" ref="KG5:KG6" si="312">KF5+1</f>
        <v>43392</v>
      </c>
      <c r="KH5" s="147">
        <f t="shared" ref="KH5:KH6" si="313">KG5+1</f>
        <v>43393</v>
      </c>
      <c r="KI5" s="147">
        <f t="shared" ref="KI5:KI6" si="314">KH5+1</f>
        <v>43394</v>
      </c>
      <c r="KJ5" s="147">
        <f t="shared" ref="KJ5:KJ6" si="315">KI5+1</f>
        <v>43395</v>
      </c>
      <c r="KK5" s="147">
        <f t="shared" ref="KK5:KK6" si="316">KJ5+1</f>
        <v>43396</v>
      </c>
      <c r="KL5" s="147">
        <f t="shared" ref="KL5:KL6" si="317">KK5+1</f>
        <v>43397</v>
      </c>
      <c r="KM5" s="147">
        <f t="shared" ref="KM5:KM6" si="318">KL5+1</f>
        <v>43398</v>
      </c>
      <c r="KN5" s="147">
        <f t="shared" ref="KN5:KN6" si="319">KM5+1</f>
        <v>43399</v>
      </c>
      <c r="KO5" s="147">
        <f t="shared" ref="KO5:KO6" si="320">KN5+1</f>
        <v>43400</v>
      </c>
      <c r="KP5" s="147">
        <f t="shared" ref="KP5:KP6" si="321">KO5+1</f>
        <v>43401</v>
      </c>
      <c r="KQ5" s="147">
        <f t="shared" ref="KQ5:KQ6" si="322">KP5+1</f>
        <v>43402</v>
      </c>
      <c r="KR5" s="147">
        <f t="shared" ref="KR5:KR6" si="323">KQ5+1</f>
        <v>43403</v>
      </c>
      <c r="KS5" s="147">
        <f t="shared" ref="KS5:KS6" si="324">KR5+1</f>
        <v>43404</v>
      </c>
      <c r="KT5" s="147">
        <f t="shared" ref="KT5:KT6" si="325">KS5+1</f>
        <v>43405</v>
      </c>
      <c r="KU5" s="147">
        <f t="shared" ref="KU5:KU6" si="326">KT5+1</f>
        <v>43406</v>
      </c>
      <c r="KV5" s="147">
        <f t="shared" ref="KV5:KV6" si="327">KU5+1</f>
        <v>43407</v>
      </c>
      <c r="KW5" s="147">
        <f t="shared" ref="KW5:KW6" si="328">KV5+1</f>
        <v>43408</v>
      </c>
      <c r="KX5" s="147">
        <f t="shared" ref="KX5:KX6" si="329">KW5+1</f>
        <v>43409</v>
      </c>
      <c r="KY5" s="147">
        <f t="shared" ref="KY5:KY6" si="330">KX5+1</f>
        <v>43410</v>
      </c>
      <c r="KZ5" s="147">
        <f t="shared" ref="KZ5:KZ6" si="331">KY5+1</f>
        <v>43411</v>
      </c>
      <c r="LA5" s="147">
        <f t="shared" ref="LA5:LA6" si="332">KZ5+1</f>
        <v>43412</v>
      </c>
      <c r="LB5" s="147">
        <f t="shared" ref="LB5:LB6" si="333">LA5+1</f>
        <v>43413</v>
      </c>
      <c r="LC5" s="147">
        <f t="shared" ref="LC5:LC6" si="334">LB5+1</f>
        <v>43414</v>
      </c>
      <c r="LD5" s="147">
        <f t="shared" ref="LD5:LD6" si="335">LC5+1</f>
        <v>43415</v>
      </c>
      <c r="LE5" s="147">
        <f t="shared" ref="LE5:LE6" si="336">LD5+1</f>
        <v>43416</v>
      </c>
      <c r="LF5" s="147">
        <f t="shared" ref="LF5:LF6" si="337">LE5+1</f>
        <v>43417</v>
      </c>
      <c r="LG5" s="147">
        <f t="shared" ref="LG5:LG6" si="338">LF5+1</f>
        <v>43418</v>
      </c>
      <c r="LH5" s="147">
        <f t="shared" ref="LH5:LH6" si="339">LG5+1</f>
        <v>43419</v>
      </c>
      <c r="LI5" s="147">
        <f t="shared" ref="LI5:LI6" si="340">LH5+1</f>
        <v>43420</v>
      </c>
      <c r="LJ5" s="147">
        <f t="shared" ref="LJ5:LJ6" si="341">LI5+1</f>
        <v>43421</v>
      </c>
      <c r="LK5" s="147">
        <f t="shared" ref="LK5:LK6" si="342">LJ5+1</f>
        <v>43422</v>
      </c>
      <c r="LL5" s="147">
        <f t="shared" ref="LL5:LL6" si="343">LK5+1</f>
        <v>43423</v>
      </c>
      <c r="LM5" s="147">
        <f t="shared" ref="LM5:LM6" si="344">LL5+1</f>
        <v>43424</v>
      </c>
      <c r="LN5" s="147">
        <f t="shared" ref="LN5:LN6" si="345">LM5+1</f>
        <v>43425</v>
      </c>
      <c r="LO5" s="147">
        <f t="shared" ref="LO5:LO6" si="346">LN5+1</f>
        <v>43426</v>
      </c>
      <c r="LP5" s="147">
        <f t="shared" ref="LP5:LP6" si="347">LO5+1</f>
        <v>43427</v>
      </c>
      <c r="LQ5" s="147">
        <f t="shared" ref="LQ5:LQ6" si="348">LP5+1</f>
        <v>43428</v>
      </c>
      <c r="LR5" s="147">
        <f t="shared" ref="LR5:LR6" si="349">LQ5+1</f>
        <v>43429</v>
      </c>
      <c r="LS5" s="147">
        <f t="shared" ref="LS5:LS6" si="350">LR5+1</f>
        <v>43430</v>
      </c>
      <c r="LT5" s="147">
        <f t="shared" ref="LT5:LT6" si="351">LS5+1</f>
        <v>43431</v>
      </c>
      <c r="LU5" s="147">
        <f t="shared" ref="LU5:LU6" si="352">LT5+1</f>
        <v>43432</v>
      </c>
      <c r="LV5" s="147">
        <f t="shared" ref="LV5:LV6" si="353">LU5+1</f>
        <v>43433</v>
      </c>
      <c r="LW5" s="147">
        <f t="shared" ref="LW5:LW6" si="354">LV5+1</f>
        <v>43434</v>
      </c>
      <c r="LX5" s="147">
        <f t="shared" ref="LX5:LX6" si="355">LW5+1</f>
        <v>43435</v>
      </c>
      <c r="LY5" s="147">
        <f t="shared" ref="LY5:LY6" si="356">LX5+1</f>
        <v>43436</v>
      </c>
      <c r="LZ5" s="147">
        <f t="shared" ref="LZ5:LZ6" si="357">LY5+1</f>
        <v>43437</v>
      </c>
      <c r="MA5" s="147">
        <f t="shared" ref="MA5:MA6" si="358">LZ5+1</f>
        <v>43438</v>
      </c>
      <c r="MB5" s="147">
        <f t="shared" ref="MB5:MB6" si="359">MA5+1</f>
        <v>43439</v>
      </c>
      <c r="MC5" s="147">
        <f t="shared" ref="MC5:MC6" si="360">MB5+1</f>
        <v>43440</v>
      </c>
      <c r="MD5" s="147">
        <f t="shared" ref="MD5:MD6" si="361">MC5+1</f>
        <v>43441</v>
      </c>
      <c r="ME5" s="147">
        <f t="shared" ref="ME5:ME6" si="362">MD5+1</f>
        <v>43442</v>
      </c>
      <c r="MF5" s="147">
        <f t="shared" ref="MF5:MF6" si="363">ME5+1</f>
        <v>43443</v>
      </c>
      <c r="MG5" s="147">
        <f t="shared" ref="MG5:MG6" si="364">MF5+1</f>
        <v>43444</v>
      </c>
      <c r="MH5" s="147">
        <f t="shared" ref="MH5:MH6" si="365">MG5+1</f>
        <v>43445</v>
      </c>
      <c r="MI5" s="147">
        <f t="shared" ref="MI5:MI6" si="366">MH5+1</f>
        <v>43446</v>
      </c>
      <c r="MJ5" s="147">
        <f t="shared" ref="MJ5:MJ6" si="367">MI5+1</f>
        <v>43447</v>
      </c>
      <c r="MK5" s="147">
        <f t="shared" ref="MK5:MK6" si="368">MJ5+1</f>
        <v>43448</v>
      </c>
      <c r="ML5" s="147">
        <f t="shared" ref="ML5:ML6" si="369">MK5+1</f>
        <v>43449</v>
      </c>
      <c r="MM5" s="147">
        <f t="shared" ref="MM5:MM6" si="370">ML5+1</f>
        <v>43450</v>
      </c>
      <c r="MN5" s="147">
        <f t="shared" ref="MN5:MN6" si="371">MM5+1</f>
        <v>43451</v>
      </c>
      <c r="MO5" s="147">
        <f t="shared" ref="MO5:MO6" si="372">MN5+1</f>
        <v>43452</v>
      </c>
      <c r="MP5" s="147">
        <f t="shared" ref="MP5:MP6" si="373">MO5+1</f>
        <v>43453</v>
      </c>
      <c r="MQ5" s="147">
        <f t="shared" ref="MQ5:MQ6" si="374">MP5+1</f>
        <v>43454</v>
      </c>
      <c r="MR5" s="147">
        <f t="shared" ref="MR5:MR6" si="375">MQ5+1</f>
        <v>43455</v>
      </c>
      <c r="MS5" s="147">
        <f t="shared" ref="MS5:MS6" si="376">MR5+1</f>
        <v>43456</v>
      </c>
      <c r="MT5" s="147">
        <f t="shared" ref="MT5:MT6" si="377">MS5+1</f>
        <v>43457</v>
      </c>
      <c r="MU5" s="147">
        <f t="shared" ref="MU5:MU6" si="378">MT5+1</f>
        <v>43458</v>
      </c>
      <c r="MV5" s="147">
        <f t="shared" ref="MV5:MV6" si="379">MU5+1</f>
        <v>43459</v>
      </c>
      <c r="MW5" s="147">
        <f t="shared" ref="MW5:MW6" si="380">MV5+1</f>
        <v>43460</v>
      </c>
      <c r="MX5" s="147">
        <f t="shared" ref="MX5:MX6" si="381">MW5+1</f>
        <v>43461</v>
      </c>
      <c r="MY5" s="147">
        <f t="shared" ref="MY5:MY6" si="382">MX5+1</f>
        <v>43462</v>
      </c>
      <c r="MZ5" s="147">
        <f t="shared" ref="MZ5:MZ6" si="383">MY5+1</f>
        <v>43463</v>
      </c>
      <c r="NA5" s="147">
        <f t="shared" ref="NA5:NA6" si="384">MZ5+1</f>
        <v>43464</v>
      </c>
      <c r="NB5" s="147">
        <f t="shared" ref="NB5:NB6" si="385">NA5+1</f>
        <v>43465</v>
      </c>
      <c r="NC5" s="147">
        <f t="shared" ref="NC5:NC6" si="386">NB5+1</f>
        <v>43466</v>
      </c>
      <c r="ND5" s="147">
        <f t="shared" ref="ND5:ND6" si="387">NC5+1</f>
        <v>43467</v>
      </c>
      <c r="NE5" s="147">
        <f t="shared" ref="NE5:NE6" si="388">ND5+1</f>
        <v>43468</v>
      </c>
      <c r="NF5" s="147">
        <f t="shared" ref="NF5:NF6" si="389">NE5+1</f>
        <v>43469</v>
      </c>
      <c r="NG5" s="147">
        <f t="shared" ref="NG5:NG6" si="390">NF5+1</f>
        <v>43470</v>
      </c>
      <c r="NH5" s="147">
        <f t="shared" ref="NH5:NH6" si="391">NG5+1</f>
        <v>43471</v>
      </c>
      <c r="NI5" s="147">
        <f t="shared" ref="NI5:NI6" si="392">NH5+1</f>
        <v>43472</v>
      </c>
      <c r="NJ5" s="147">
        <f t="shared" ref="NJ5:NJ6" si="393">NI5+1</f>
        <v>43473</v>
      </c>
      <c r="NK5" s="147">
        <f t="shared" ref="NK5:NK6" si="394">NJ5+1</f>
        <v>43474</v>
      </c>
      <c r="NL5" s="147">
        <f t="shared" ref="NL5:NL6" si="395">NK5+1</f>
        <v>43475</v>
      </c>
      <c r="NM5" s="147">
        <f t="shared" ref="NM5:NM6" si="396">NL5+1</f>
        <v>43476</v>
      </c>
      <c r="NN5" s="147">
        <f t="shared" ref="NN5:NN6" si="397">NM5+1</f>
        <v>43477</v>
      </c>
      <c r="NP5" s="94"/>
      <c r="NQ5" s="94"/>
    </row>
    <row r="6" spans="1:461" s="96" customFormat="1" ht="12.75" x14ac:dyDescent="0.15">
      <c r="A6" s="149"/>
      <c r="B6" s="156">
        <f>DATE(Année,1,1)</f>
        <v>43101</v>
      </c>
      <c r="C6" s="156">
        <f>B6+1</f>
        <v>43102</v>
      </c>
      <c r="D6" s="156">
        <f t="shared" ref="D6:BO6" si="398">C6+1</f>
        <v>43103</v>
      </c>
      <c r="E6" s="156">
        <f t="shared" si="398"/>
        <v>43104</v>
      </c>
      <c r="F6" s="156">
        <f t="shared" si="398"/>
        <v>43105</v>
      </c>
      <c r="G6" s="156">
        <f t="shared" si="398"/>
        <v>43106</v>
      </c>
      <c r="H6" s="156">
        <f t="shared" si="398"/>
        <v>43107</v>
      </c>
      <c r="I6" s="156">
        <f t="shared" si="398"/>
        <v>43108</v>
      </c>
      <c r="J6" s="156">
        <f t="shared" si="398"/>
        <v>43109</v>
      </c>
      <c r="K6" s="156">
        <f t="shared" si="398"/>
        <v>43110</v>
      </c>
      <c r="L6" s="156">
        <f t="shared" si="398"/>
        <v>43111</v>
      </c>
      <c r="M6" s="156">
        <f t="shared" si="398"/>
        <v>43112</v>
      </c>
      <c r="N6" s="156">
        <f t="shared" si="398"/>
        <v>43113</v>
      </c>
      <c r="O6" s="156">
        <f t="shared" si="398"/>
        <v>43114</v>
      </c>
      <c r="P6" s="156">
        <f t="shared" si="398"/>
        <v>43115</v>
      </c>
      <c r="Q6" s="156">
        <f t="shared" si="398"/>
        <v>43116</v>
      </c>
      <c r="R6" s="156">
        <f t="shared" si="398"/>
        <v>43117</v>
      </c>
      <c r="S6" s="156">
        <f t="shared" si="398"/>
        <v>43118</v>
      </c>
      <c r="T6" s="156">
        <f t="shared" si="398"/>
        <v>43119</v>
      </c>
      <c r="U6" s="156">
        <f t="shared" si="398"/>
        <v>43120</v>
      </c>
      <c r="V6" s="156">
        <f t="shared" si="398"/>
        <v>43121</v>
      </c>
      <c r="W6" s="156">
        <f t="shared" si="398"/>
        <v>43122</v>
      </c>
      <c r="X6" s="156">
        <f t="shared" si="398"/>
        <v>43123</v>
      </c>
      <c r="Y6" s="156">
        <f t="shared" si="398"/>
        <v>43124</v>
      </c>
      <c r="Z6" s="156">
        <f t="shared" si="398"/>
        <v>43125</v>
      </c>
      <c r="AA6" s="156">
        <f t="shared" si="398"/>
        <v>43126</v>
      </c>
      <c r="AB6" s="156">
        <f t="shared" si="398"/>
        <v>43127</v>
      </c>
      <c r="AC6" s="156">
        <f t="shared" si="398"/>
        <v>43128</v>
      </c>
      <c r="AD6" s="156">
        <f t="shared" si="398"/>
        <v>43129</v>
      </c>
      <c r="AE6" s="156">
        <f t="shared" si="398"/>
        <v>43130</v>
      </c>
      <c r="AF6" s="156">
        <f t="shared" si="398"/>
        <v>43131</v>
      </c>
      <c r="AG6" s="156">
        <f t="shared" si="398"/>
        <v>43132</v>
      </c>
      <c r="AH6" s="156">
        <f t="shared" si="398"/>
        <v>43133</v>
      </c>
      <c r="AI6" s="156">
        <f t="shared" si="398"/>
        <v>43134</v>
      </c>
      <c r="AJ6" s="156">
        <f t="shared" si="398"/>
        <v>43135</v>
      </c>
      <c r="AK6" s="156">
        <f t="shared" si="398"/>
        <v>43136</v>
      </c>
      <c r="AL6" s="156">
        <f t="shared" si="398"/>
        <v>43137</v>
      </c>
      <c r="AM6" s="156">
        <f t="shared" si="398"/>
        <v>43138</v>
      </c>
      <c r="AN6" s="156">
        <f t="shared" si="398"/>
        <v>43139</v>
      </c>
      <c r="AO6" s="156">
        <f t="shared" si="398"/>
        <v>43140</v>
      </c>
      <c r="AP6" s="156">
        <f t="shared" si="398"/>
        <v>43141</v>
      </c>
      <c r="AQ6" s="156">
        <f t="shared" si="398"/>
        <v>43142</v>
      </c>
      <c r="AR6" s="156">
        <f t="shared" si="398"/>
        <v>43143</v>
      </c>
      <c r="AS6" s="156">
        <f t="shared" si="398"/>
        <v>43144</v>
      </c>
      <c r="AT6" s="156">
        <f t="shared" si="398"/>
        <v>43145</v>
      </c>
      <c r="AU6" s="156">
        <f t="shared" si="398"/>
        <v>43146</v>
      </c>
      <c r="AV6" s="156">
        <f t="shared" si="398"/>
        <v>43147</v>
      </c>
      <c r="AW6" s="156">
        <f t="shared" si="398"/>
        <v>43148</v>
      </c>
      <c r="AX6" s="156">
        <f t="shared" si="398"/>
        <v>43149</v>
      </c>
      <c r="AY6" s="156">
        <f t="shared" si="398"/>
        <v>43150</v>
      </c>
      <c r="AZ6" s="156">
        <f t="shared" si="398"/>
        <v>43151</v>
      </c>
      <c r="BA6" s="156">
        <f t="shared" si="398"/>
        <v>43152</v>
      </c>
      <c r="BB6" s="156">
        <f t="shared" si="398"/>
        <v>43153</v>
      </c>
      <c r="BC6" s="156">
        <f t="shared" si="398"/>
        <v>43154</v>
      </c>
      <c r="BD6" s="156">
        <f t="shared" si="398"/>
        <v>43155</v>
      </c>
      <c r="BE6" s="156">
        <f t="shared" si="398"/>
        <v>43156</v>
      </c>
      <c r="BF6" s="156">
        <f t="shared" si="398"/>
        <v>43157</v>
      </c>
      <c r="BG6" s="156">
        <f t="shared" si="398"/>
        <v>43158</v>
      </c>
      <c r="BH6" s="156">
        <f t="shared" si="398"/>
        <v>43159</v>
      </c>
      <c r="BI6" s="156">
        <f t="shared" si="398"/>
        <v>43160</v>
      </c>
      <c r="BJ6" s="156">
        <f t="shared" si="398"/>
        <v>43161</v>
      </c>
      <c r="BK6" s="156">
        <f t="shared" si="398"/>
        <v>43162</v>
      </c>
      <c r="BL6" s="156">
        <f t="shared" si="398"/>
        <v>43163</v>
      </c>
      <c r="BM6" s="156">
        <f t="shared" si="398"/>
        <v>43164</v>
      </c>
      <c r="BN6" s="156">
        <f t="shared" si="398"/>
        <v>43165</v>
      </c>
      <c r="BO6" s="156">
        <f t="shared" si="398"/>
        <v>43166</v>
      </c>
      <c r="BP6" s="156">
        <f t="shared" ref="BP6:EA6" si="399">BO6+1</f>
        <v>43167</v>
      </c>
      <c r="BQ6" s="156">
        <f t="shared" si="399"/>
        <v>43168</v>
      </c>
      <c r="BR6" s="156">
        <f t="shared" si="399"/>
        <v>43169</v>
      </c>
      <c r="BS6" s="156">
        <f t="shared" si="399"/>
        <v>43170</v>
      </c>
      <c r="BT6" s="156">
        <f t="shared" si="399"/>
        <v>43171</v>
      </c>
      <c r="BU6" s="156">
        <f t="shared" si="399"/>
        <v>43172</v>
      </c>
      <c r="BV6" s="156">
        <f t="shared" si="399"/>
        <v>43173</v>
      </c>
      <c r="BW6" s="156">
        <f t="shared" si="399"/>
        <v>43174</v>
      </c>
      <c r="BX6" s="156">
        <f t="shared" si="399"/>
        <v>43175</v>
      </c>
      <c r="BY6" s="156">
        <f t="shared" si="399"/>
        <v>43176</v>
      </c>
      <c r="BZ6" s="156">
        <f t="shared" si="399"/>
        <v>43177</v>
      </c>
      <c r="CA6" s="156">
        <f t="shared" si="399"/>
        <v>43178</v>
      </c>
      <c r="CB6" s="156">
        <f t="shared" si="399"/>
        <v>43179</v>
      </c>
      <c r="CC6" s="156">
        <f t="shared" si="399"/>
        <v>43180</v>
      </c>
      <c r="CD6" s="156">
        <f t="shared" si="399"/>
        <v>43181</v>
      </c>
      <c r="CE6" s="156">
        <f t="shared" si="399"/>
        <v>43182</v>
      </c>
      <c r="CF6" s="156">
        <f t="shared" si="399"/>
        <v>43183</v>
      </c>
      <c r="CG6" s="156">
        <f t="shared" si="399"/>
        <v>43184</v>
      </c>
      <c r="CH6" s="156">
        <f t="shared" si="399"/>
        <v>43185</v>
      </c>
      <c r="CI6" s="156">
        <f t="shared" si="399"/>
        <v>43186</v>
      </c>
      <c r="CJ6" s="156">
        <f t="shared" si="399"/>
        <v>43187</v>
      </c>
      <c r="CK6" s="156">
        <f t="shared" si="399"/>
        <v>43188</v>
      </c>
      <c r="CL6" s="156">
        <f t="shared" si="399"/>
        <v>43189</v>
      </c>
      <c r="CM6" s="156">
        <f t="shared" si="399"/>
        <v>43190</v>
      </c>
      <c r="CN6" s="156">
        <f t="shared" si="399"/>
        <v>43191</v>
      </c>
      <c r="CO6" s="156">
        <f t="shared" si="399"/>
        <v>43192</v>
      </c>
      <c r="CP6" s="156">
        <f t="shared" si="399"/>
        <v>43193</v>
      </c>
      <c r="CQ6" s="156">
        <f t="shared" si="399"/>
        <v>43194</v>
      </c>
      <c r="CR6" s="156">
        <f t="shared" si="399"/>
        <v>43195</v>
      </c>
      <c r="CS6" s="156">
        <f t="shared" si="399"/>
        <v>43196</v>
      </c>
      <c r="CT6" s="156">
        <f t="shared" si="399"/>
        <v>43197</v>
      </c>
      <c r="CU6" s="156">
        <f t="shared" si="399"/>
        <v>43198</v>
      </c>
      <c r="CV6" s="156">
        <f t="shared" si="399"/>
        <v>43199</v>
      </c>
      <c r="CW6" s="156">
        <f t="shared" si="399"/>
        <v>43200</v>
      </c>
      <c r="CX6" s="156">
        <f t="shared" si="399"/>
        <v>43201</v>
      </c>
      <c r="CY6" s="156">
        <f t="shared" si="399"/>
        <v>43202</v>
      </c>
      <c r="CZ6" s="156">
        <f t="shared" si="399"/>
        <v>43203</v>
      </c>
      <c r="DA6" s="156">
        <f t="shared" si="399"/>
        <v>43204</v>
      </c>
      <c r="DB6" s="156">
        <f t="shared" si="399"/>
        <v>43205</v>
      </c>
      <c r="DC6" s="156">
        <f t="shared" si="399"/>
        <v>43206</v>
      </c>
      <c r="DD6" s="156">
        <f t="shared" si="399"/>
        <v>43207</v>
      </c>
      <c r="DE6" s="156">
        <f t="shared" si="399"/>
        <v>43208</v>
      </c>
      <c r="DF6" s="156">
        <f t="shared" si="399"/>
        <v>43209</v>
      </c>
      <c r="DG6" s="156">
        <f t="shared" si="399"/>
        <v>43210</v>
      </c>
      <c r="DH6" s="156">
        <f t="shared" si="399"/>
        <v>43211</v>
      </c>
      <c r="DI6" s="156">
        <f t="shared" si="399"/>
        <v>43212</v>
      </c>
      <c r="DJ6" s="156">
        <f t="shared" si="399"/>
        <v>43213</v>
      </c>
      <c r="DK6" s="156">
        <f t="shared" si="399"/>
        <v>43214</v>
      </c>
      <c r="DL6" s="156">
        <f t="shared" si="399"/>
        <v>43215</v>
      </c>
      <c r="DM6" s="156">
        <f t="shared" si="399"/>
        <v>43216</v>
      </c>
      <c r="DN6" s="156">
        <f t="shared" si="399"/>
        <v>43217</v>
      </c>
      <c r="DO6" s="156">
        <f t="shared" si="399"/>
        <v>43218</v>
      </c>
      <c r="DP6" s="156">
        <f t="shared" si="399"/>
        <v>43219</v>
      </c>
      <c r="DQ6" s="156">
        <f t="shared" si="399"/>
        <v>43220</v>
      </c>
      <c r="DR6" s="156">
        <f t="shared" si="399"/>
        <v>43221</v>
      </c>
      <c r="DS6" s="156">
        <f t="shared" si="399"/>
        <v>43222</v>
      </c>
      <c r="DT6" s="156">
        <f t="shared" si="399"/>
        <v>43223</v>
      </c>
      <c r="DU6" s="156">
        <f t="shared" si="399"/>
        <v>43224</v>
      </c>
      <c r="DV6" s="156">
        <f t="shared" si="399"/>
        <v>43225</v>
      </c>
      <c r="DW6" s="156">
        <f t="shared" si="399"/>
        <v>43226</v>
      </c>
      <c r="DX6" s="156">
        <f t="shared" si="399"/>
        <v>43227</v>
      </c>
      <c r="DY6" s="156">
        <f t="shared" si="399"/>
        <v>43228</v>
      </c>
      <c r="DZ6" s="156">
        <f t="shared" si="399"/>
        <v>43229</v>
      </c>
      <c r="EA6" s="156">
        <f t="shared" si="399"/>
        <v>43230</v>
      </c>
      <c r="EB6" s="156">
        <f t="shared" ref="EB6:FZ6" si="400">EA6+1</f>
        <v>43231</v>
      </c>
      <c r="EC6" s="156">
        <f t="shared" si="400"/>
        <v>43232</v>
      </c>
      <c r="ED6" s="156">
        <f t="shared" si="400"/>
        <v>43233</v>
      </c>
      <c r="EE6" s="156">
        <f t="shared" si="400"/>
        <v>43234</v>
      </c>
      <c r="EF6" s="156">
        <f t="shared" si="400"/>
        <v>43235</v>
      </c>
      <c r="EG6" s="156">
        <f t="shared" si="400"/>
        <v>43236</v>
      </c>
      <c r="EH6" s="156">
        <f t="shared" si="400"/>
        <v>43237</v>
      </c>
      <c r="EI6" s="156">
        <f t="shared" si="400"/>
        <v>43238</v>
      </c>
      <c r="EJ6" s="156">
        <f t="shared" si="400"/>
        <v>43239</v>
      </c>
      <c r="EK6" s="156">
        <f t="shared" si="400"/>
        <v>43240</v>
      </c>
      <c r="EL6" s="156">
        <f t="shared" si="400"/>
        <v>43241</v>
      </c>
      <c r="EM6" s="156">
        <f t="shared" si="400"/>
        <v>43242</v>
      </c>
      <c r="EN6" s="156">
        <f t="shared" si="400"/>
        <v>43243</v>
      </c>
      <c r="EO6" s="156">
        <f t="shared" si="400"/>
        <v>43244</v>
      </c>
      <c r="EP6" s="156">
        <f t="shared" si="400"/>
        <v>43245</v>
      </c>
      <c r="EQ6" s="156">
        <f t="shared" si="400"/>
        <v>43246</v>
      </c>
      <c r="ER6" s="156">
        <f t="shared" si="400"/>
        <v>43247</v>
      </c>
      <c r="ES6" s="156">
        <f t="shared" si="400"/>
        <v>43248</v>
      </c>
      <c r="ET6" s="156">
        <f t="shared" si="400"/>
        <v>43249</v>
      </c>
      <c r="EU6" s="156">
        <f t="shared" si="400"/>
        <v>43250</v>
      </c>
      <c r="EV6" s="156">
        <f t="shared" si="400"/>
        <v>43251</v>
      </c>
      <c r="EW6" s="156">
        <f t="shared" si="400"/>
        <v>43252</v>
      </c>
      <c r="EX6" s="156">
        <f t="shared" si="400"/>
        <v>43253</v>
      </c>
      <c r="EY6" s="156">
        <f t="shared" si="400"/>
        <v>43254</v>
      </c>
      <c r="EZ6" s="156">
        <f t="shared" si="400"/>
        <v>43255</v>
      </c>
      <c r="FA6" s="156">
        <f t="shared" si="400"/>
        <v>43256</v>
      </c>
      <c r="FB6" s="156">
        <f t="shared" si="400"/>
        <v>43257</v>
      </c>
      <c r="FC6" s="156">
        <f t="shared" si="400"/>
        <v>43258</v>
      </c>
      <c r="FD6" s="156">
        <f t="shared" si="400"/>
        <v>43259</v>
      </c>
      <c r="FE6" s="156">
        <f t="shared" si="400"/>
        <v>43260</v>
      </c>
      <c r="FF6" s="156">
        <f t="shared" si="400"/>
        <v>43261</v>
      </c>
      <c r="FG6" s="156">
        <f t="shared" si="400"/>
        <v>43262</v>
      </c>
      <c r="FH6" s="156">
        <f t="shared" si="400"/>
        <v>43263</v>
      </c>
      <c r="FI6" s="156">
        <f t="shared" si="400"/>
        <v>43264</v>
      </c>
      <c r="FJ6" s="156">
        <f t="shared" si="400"/>
        <v>43265</v>
      </c>
      <c r="FK6" s="156">
        <f t="shared" si="400"/>
        <v>43266</v>
      </c>
      <c r="FL6" s="156">
        <f t="shared" si="400"/>
        <v>43267</v>
      </c>
      <c r="FM6" s="156">
        <f t="shared" si="400"/>
        <v>43268</v>
      </c>
      <c r="FN6" s="156">
        <f t="shared" si="400"/>
        <v>43269</v>
      </c>
      <c r="FO6" s="156">
        <f t="shared" si="400"/>
        <v>43270</v>
      </c>
      <c r="FP6" s="156">
        <f t="shared" si="400"/>
        <v>43271</v>
      </c>
      <c r="FQ6" s="156">
        <f t="shared" si="400"/>
        <v>43272</v>
      </c>
      <c r="FR6" s="156">
        <f t="shared" si="400"/>
        <v>43273</v>
      </c>
      <c r="FS6" s="156">
        <f t="shared" si="400"/>
        <v>43274</v>
      </c>
      <c r="FT6" s="156">
        <f t="shared" si="400"/>
        <v>43275</v>
      </c>
      <c r="FU6" s="156">
        <f t="shared" si="400"/>
        <v>43276</v>
      </c>
      <c r="FV6" s="156">
        <f t="shared" si="400"/>
        <v>43277</v>
      </c>
      <c r="FW6" s="156">
        <f t="shared" si="400"/>
        <v>43278</v>
      </c>
      <c r="FX6" s="156">
        <f t="shared" si="400"/>
        <v>43279</v>
      </c>
      <c r="FY6" s="156">
        <f t="shared" si="400"/>
        <v>43280</v>
      </c>
      <c r="FZ6" s="156">
        <f t="shared" si="400"/>
        <v>43281</v>
      </c>
      <c r="GA6" s="156">
        <f t="shared" si="202"/>
        <v>43282</v>
      </c>
      <c r="GB6" s="156">
        <f t="shared" si="203"/>
        <v>43283</v>
      </c>
      <c r="GC6" s="156">
        <f t="shared" si="204"/>
        <v>43284</v>
      </c>
      <c r="GD6" s="156">
        <f t="shared" si="205"/>
        <v>43285</v>
      </c>
      <c r="GE6" s="156">
        <f t="shared" si="206"/>
        <v>43286</v>
      </c>
      <c r="GF6" s="156">
        <f t="shared" si="207"/>
        <v>43287</v>
      </c>
      <c r="GG6" s="156">
        <f t="shared" si="208"/>
        <v>43288</v>
      </c>
      <c r="GH6" s="156">
        <f t="shared" si="209"/>
        <v>43289</v>
      </c>
      <c r="GI6" s="156">
        <f t="shared" si="210"/>
        <v>43290</v>
      </c>
      <c r="GJ6" s="156">
        <f t="shared" si="211"/>
        <v>43291</v>
      </c>
      <c r="GK6" s="156">
        <f t="shared" si="212"/>
        <v>43292</v>
      </c>
      <c r="GL6" s="156">
        <f t="shared" si="213"/>
        <v>43293</v>
      </c>
      <c r="GM6" s="156">
        <f t="shared" si="214"/>
        <v>43294</v>
      </c>
      <c r="GN6" s="156">
        <f t="shared" si="215"/>
        <v>43295</v>
      </c>
      <c r="GO6" s="156">
        <f t="shared" si="216"/>
        <v>43296</v>
      </c>
      <c r="GP6" s="156">
        <f t="shared" si="217"/>
        <v>43297</v>
      </c>
      <c r="GQ6" s="156">
        <f t="shared" si="218"/>
        <v>43298</v>
      </c>
      <c r="GR6" s="156">
        <f t="shared" si="219"/>
        <v>43299</v>
      </c>
      <c r="GS6" s="156">
        <f t="shared" si="220"/>
        <v>43300</v>
      </c>
      <c r="GT6" s="156">
        <f t="shared" si="221"/>
        <v>43301</v>
      </c>
      <c r="GU6" s="156">
        <f t="shared" si="222"/>
        <v>43302</v>
      </c>
      <c r="GV6" s="156">
        <f t="shared" si="223"/>
        <v>43303</v>
      </c>
      <c r="GW6" s="156">
        <f t="shared" si="224"/>
        <v>43304</v>
      </c>
      <c r="GX6" s="156">
        <f t="shared" si="225"/>
        <v>43305</v>
      </c>
      <c r="GY6" s="156">
        <f t="shared" si="226"/>
        <v>43306</v>
      </c>
      <c r="GZ6" s="156">
        <f t="shared" si="227"/>
        <v>43307</v>
      </c>
      <c r="HA6" s="156">
        <f t="shared" si="228"/>
        <v>43308</v>
      </c>
      <c r="HB6" s="156">
        <f t="shared" si="229"/>
        <v>43309</v>
      </c>
      <c r="HC6" s="156">
        <f t="shared" si="230"/>
        <v>43310</v>
      </c>
      <c r="HD6" s="156">
        <f t="shared" si="231"/>
        <v>43311</v>
      </c>
      <c r="HE6" s="156">
        <f t="shared" si="232"/>
        <v>43312</v>
      </c>
      <c r="HF6" s="156">
        <f t="shared" si="233"/>
        <v>43313</v>
      </c>
      <c r="HG6" s="156">
        <f t="shared" si="234"/>
        <v>43314</v>
      </c>
      <c r="HH6" s="156">
        <f t="shared" si="235"/>
        <v>43315</v>
      </c>
      <c r="HI6" s="156">
        <f t="shared" si="236"/>
        <v>43316</v>
      </c>
      <c r="HJ6" s="156">
        <f t="shared" si="237"/>
        <v>43317</v>
      </c>
      <c r="HK6" s="156">
        <f t="shared" si="238"/>
        <v>43318</v>
      </c>
      <c r="HL6" s="156">
        <f t="shared" si="239"/>
        <v>43319</v>
      </c>
      <c r="HM6" s="156">
        <f t="shared" si="240"/>
        <v>43320</v>
      </c>
      <c r="HN6" s="156">
        <f t="shared" si="241"/>
        <v>43321</v>
      </c>
      <c r="HO6" s="156">
        <f t="shared" si="242"/>
        <v>43322</v>
      </c>
      <c r="HP6" s="156">
        <f t="shared" si="243"/>
        <v>43323</v>
      </c>
      <c r="HQ6" s="156">
        <f t="shared" si="244"/>
        <v>43324</v>
      </c>
      <c r="HR6" s="156">
        <f t="shared" si="245"/>
        <v>43325</v>
      </c>
      <c r="HS6" s="156">
        <f t="shared" si="246"/>
        <v>43326</v>
      </c>
      <c r="HT6" s="156">
        <f t="shared" si="247"/>
        <v>43327</v>
      </c>
      <c r="HU6" s="156">
        <f t="shared" si="248"/>
        <v>43328</v>
      </c>
      <c r="HV6" s="156">
        <f t="shared" si="249"/>
        <v>43329</v>
      </c>
      <c r="HW6" s="156">
        <f t="shared" si="250"/>
        <v>43330</v>
      </c>
      <c r="HX6" s="156">
        <f t="shared" si="251"/>
        <v>43331</v>
      </c>
      <c r="HY6" s="156">
        <f t="shared" si="252"/>
        <v>43332</v>
      </c>
      <c r="HZ6" s="156">
        <f t="shared" si="253"/>
        <v>43333</v>
      </c>
      <c r="IA6" s="156">
        <f t="shared" si="254"/>
        <v>43334</v>
      </c>
      <c r="IB6" s="156">
        <f t="shared" si="255"/>
        <v>43335</v>
      </c>
      <c r="IC6" s="156">
        <f t="shared" si="256"/>
        <v>43336</v>
      </c>
      <c r="ID6" s="156">
        <f t="shared" si="257"/>
        <v>43337</v>
      </c>
      <c r="IE6" s="156">
        <f t="shared" si="258"/>
        <v>43338</v>
      </c>
      <c r="IF6" s="156">
        <f t="shared" si="259"/>
        <v>43339</v>
      </c>
      <c r="IG6" s="156">
        <f t="shared" si="260"/>
        <v>43340</v>
      </c>
      <c r="IH6" s="156">
        <f t="shared" si="261"/>
        <v>43341</v>
      </c>
      <c r="II6" s="156">
        <f t="shared" si="262"/>
        <v>43342</v>
      </c>
      <c r="IJ6" s="156">
        <f t="shared" si="263"/>
        <v>43343</v>
      </c>
      <c r="IK6" s="156">
        <f t="shared" si="264"/>
        <v>43344</v>
      </c>
      <c r="IL6" s="156">
        <f t="shared" si="265"/>
        <v>43345</v>
      </c>
      <c r="IM6" s="156">
        <f t="shared" si="266"/>
        <v>43346</v>
      </c>
      <c r="IN6" s="156">
        <f t="shared" si="267"/>
        <v>43347</v>
      </c>
      <c r="IO6" s="156">
        <f t="shared" si="268"/>
        <v>43348</v>
      </c>
      <c r="IP6" s="156">
        <f t="shared" si="269"/>
        <v>43349</v>
      </c>
      <c r="IQ6" s="156">
        <f t="shared" si="270"/>
        <v>43350</v>
      </c>
      <c r="IR6" s="156">
        <f t="shared" si="271"/>
        <v>43351</v>
      </c>
      <c r="IS6" s="156">
        <f t="shared" si="272"/>
        <v>43352</v>
      </c>
      <c r="IT6" s="156">
        <f t="shared" si="273"/>
        <v>43353</v>
      </c>
      <c r="IU6" s="156">
        <f t="shared" si="274"/>
        <v>43354</v>
      </c>
      <c r="IV6" s="156">
        <f t="shared" si="275"/>
        <v>43355</v>
      </c>
      <c r="IW6" s="156">
        <f t="shared" si="276"/>
        <v>43356</v>
      </c>
      <c r="IX6" s="156">
        <f t="shared" si="277"/>
        <v>43357</v>
      </c>
      <c r="IY6" s="156">
        <f t="shared" si="278"/>
        <v>43358</v>
      </c>
      <c r="IZ6" s="156">
        <f t="shared" si="279"/>
        <v>43359</v>
      </c>
      <c r="JA6" s="156">
        <f t="shared" si="280"/>
        <v>43360</v>
      </c>
      <c r="JB6" s="156">
        <f t="shared" si="281"/>
        <v>43361</v>
      </c>
      <c r="JC6" s="156">
        <f t="shared" si="282"/>
        <v>43362</v>
      </c>
      <c r="JD6" s="156">
        <f t="shared" si="283"/>
        <v>43363</v>
      </c>
      <c r="JE6" s="156">
        <f t="shared" si="284"/>
        <v>43364</v>
      </c>
      <c r="JF6" s="156">
        <f t="shared" si="285"/>
        <v>43365</v>
      </c>
      <c r="JG6" s="156">
        <f t="shared" si="286"/>
        <v>43366</v>
      </c>
      <c r="JH6" s="156">
        <f t="shared" si="287"/>
        <v>43367</v>
      </c>
      <c r="JI6" s="156">
        <f t="shared" si="288"/>
        <v>43368</v>
      </c>
      <c r="JJ6" s="156">
        <f t="shared" si="289"/>
        <v>43369</v>
      </c>
      <c r="JK6" s="156">
        <f t="shared" si="290"/>
        <v>43370</v>
      </c>
      <c r="JL6" s="156">
        <f t="shared" si="291"/>
        <v>43371</v>
      </c>
      <c r="JM6" s="156">
        <f t="shared" si="292"/>
        <v>43372</v>
      </c>
      <c r="JN6" s="156">
        <f t="shared" si="293"/>
        <v>43373</v>
      </c>
      <c r="JO6" s="156">
        <f t="shared" si="294"/>
        <v>43374</v>
      </c>
      <c r="JP6" s="156">
        <f t="shared" si="295"/>
        <v>43375</v>
      </c>
      <c r="JQ6" s="156">
        <f t="shared" si="296"/>
        <v>43376</v>
      </c>
      <c r="JR6" s="156">
        <f t="shared" si="297"/>
        <v>43377</v>
      </c>
      <c r="JS6" s="156">
        <f t="shared" si="298"/>
        <v>43378</v>
      </c>
      <c r="JT6" s="156">
        <f t="shared" si="299"/>
        <v>43379</v>
      </c>
      <c r="JU6" s="156">
        <f t="shared" si="300"/>
        <v>43380</v>
      </c>
      <c r="JV6" s="156">
        <f t="shared" si="301"/>
        <v>43381</v>
      </c>
      <c r="JW6" s="156">
        <f t="shared" si="302"/>
        <v>43382</v>
      </c>
      <c r="JX6" s="156">
        <f t="shared" si="303"/>
        <v>43383</v>
      </c>
      <c r="JY6" s="156">
        <f t="shared" si="304"/>
        <v>43384</v>
      </c>
      <c r="JZ6" s="156">
        <f t="shared" si="305"/>
        <v>43385</v>
      </c>
      <c r="KA6" s="156">
        <f t="shared" si="306"/>
        <v>43386</v>
      </c>
      <c r="KB6" s="156">
        <f t="shared" si="307"/>
        <v>43387</v>
      </c>
      <c r="KC6" s="156">
        <f t="shared" si="308"/>
        <v>43388</v>
      </c>
      <c r="KD6" s="156">
        <f t="shared" si="309"/>
        <v>43389</v>
      </c>
      <c r="KE6" s="156">
        <f t="shared" si="310"/>
        <v>43390</v>
      </c>
      <c r="KF6" s="156">
        <f t="shared" si="311"/>
        <v>43391</v>
      </c>
      <c r="KG6" s="156">
        <f t="shared" si="312"/>
        <v>43392</v>
      </c>
      <c r="KH6" s="156">
        <f t="shared" si="313"/>
        <v>43393</v>
      </c>
      <c r="KI6" s="156">
        <f t="shared" si="314"/>
        <v>43394</v>
      </c>
      <c r="KJ6" s="156">
        <f t="shared" si="315"/>
        <v>43395</v>
      </c>
      <c r="KK6" s="156">
        <f t="shared" si="316"/>
        <v>43396</v>
      </c>
      <c r="KL6" s="156">
        <f t="shared" si="317"/>
        <v>43397</v>
      </c>
      <c r="KM6" s="156">
        <f t="shared" si="318"/>
        <v>43398</v>
      </c>
      <c r="KN6" s="156">
        <f t="shared" si="319"/>
        <v>43399</v>
      </c>
      <c r="KO6" s="156">
        <f t="shared" si="320"/>
        <v>43400</v>
      </c>
      <c r="KP6" s="156">
        <f t="shared" si="321"/>
        <v>43401</v>
      </c>
      <c r="KQ6" s="156">
        <f t="shared" si="322"/>
        <v>43402</v>
      </c>
      <c r="KR6" s="156">
        <f t="shared" si="323"/>
        <v>43403</v>
      </c>
      <c r="KS6" s="156">
        <f t="shared" si="324"/>
        <v>43404</v>
      </c>
      <c r="KT6" s="156">
        <f t="shared" si="325"/>
        <v>43405</v>
      </c>
      <c r="KU6" s="156">
        <f t="shared" si="326"/>
        <v>43406</v>
      </c>
      <c r="KV6" s="156">
        <f t="shared" si="327"/>
        <v>43407</v>
      </c>
      <c r="KW6" s="156">
        <f t="shared" si="328"/>
        <v>43408</v>
      </c>
      <c r="KX6" s="156">
        <f t="shared" si="329"/>
        <v>43409</v>
      </c>
      <c r="KY6" s="156">
        <f t="shared" si="330"/>
        <v>43410</v>
      </c>
      <c r="KZ6" s="156">
        <f t="shared" si="331"/>
        <v>43411</v>
      </c>
      <c r="LA6" s="156">
        <f t="shared" si="332"/>
        <v>43412</v>
      </c>
      <c r="LB6" s="156">
        <f t="shared" si="333"/>
        <v>43413</v>
      </c>
      <c r="LC6" s="156">
        <f t="shared" si="334"/>
        <v>43414</v>
      </c>
      <c r="LD6" s="156">
        <f t="shared" si="335"/>
        <v>43415</v>
      </c>
      <c r="LE6" s="156">
        <f t="shared" si="336"/>
        <v>43416</v>
      </c>
      <c r="LF6" s="156">
        <f t="shared" si="337"/>
        <v>43417</v>
      </c>
      <c r="LG6" s="156">
        <f t="shared" si="338"/>
        <v>43418</v>
      </c>
      <c r="LH6" s="156">
        <f t="shared" si="339"/>
        <v>43419</v>
      </c>
      <c r="LI6" s="156">
        <f t="shared" si="340"/>
        <v>43420</v>
      </c>
      <c r="LJ6" s="156">
        <f t="shared" si="341"/>
        <v>43421</v>
      </c>
      <c r="LK6" s="156">
        <f t="shared" si="342"/>
        <v>43422</v>
      </c>
      <c r="LL6" s="156">
        <f t="shared" si="343"/>
        <v>43423</v>
      </c>
      <c r="LM6" s="156">
        <f t="shared" si="344"/>
        <v>43424</v>
      </c>
      <c r="LN6" s="156">
        <f t="shared" si="345"/>
        <v>43425</v>
      </c>
      <c r="LO6" s="156">
        <f t="shared" si="346"/>
        <v>43426</v>
      </c>
      <c r="LP6" s="156">
        <f t="shared" si="347"/>
        <v>43427</v>
      </c>
      <c r="LQ6" s="156">
        <f t="shared" si="348"/>
        <v>43428</v>
      </c>
      <c r="LR6" s="156">
        <f t="shared" si="349"/>
        <v>43429</v>
      </c>
      <c r="LS6" s="156">
        <f t="shared" si="350"/>
        <v>43430</v>
      </c>
      <c r="LT6" s="156">
        <f t="shared" si="351"/>
        <v>43431</v>
      </c>
      <c r="LU6" s="156">
        <f t="shared" si="352"/>
        <v>43432</v>
      </c>
      <c r="LV6" s="156">
        <f t="shared" si="353"/>
        <v>43433</v>
      </c>
      <c r="LW6" s="156">
        <f t="shared" si="354"/>
        <v>43434</v>
      </c>
      <c r="LX6" s="156">
        <f t="shared" si="355"/>
        <v>43435</v>
      </c>
      <c r="LY6" s="156">
        <f t="shared" si="356"/>
        <v>43436</v>
      </c>
      <c r="LZ6" s="156">
        <f t="shared" si="357"/>
        <v>43437</v>
      </c>
      <c r="MA6" s="156">
        <f t="shared" si="358"/>
        <v>43438</v>
      </c>
      <c r="MB6" s="156">
        <f t="shared" si="359"/>
        <v>43439</v>
      </c>
      <c r="MC6" s="156">
        <f t="shared" si="360"/>
        <v>43440</v>
      </c>
      <c r="MD6" s="156">
        <f t="shared" si="361"/>
        <v>43441</v>
      </c>
      <c r="ME6" s="156">
        <f t="shared" si="362"/>
        <v>43442</v>
      </c>
      <c r="MF6" s="156">
        <f t="shared" si="363"/>
        <v>43443</v>
      </c>
      <c r="MG6" s="156">
        <f t="shared" si="364"/>
        <v>43444</v>
      </c>
      <c r="MH6" s="156">
        <f t="shared" si="365"/>
        <v>43445</v>
      </c>
      <c r="MI6" s="156">
        <f t="shared" si="366"/>
        <v>43446</v>
      </c>
      <c r="MJ6" s="156">
        <f t="shared" si="367"/>
        <v>43447</v>
      </c>
      <c r="MK6" s="156">
        <f t="shared" si="368"/>
        <v>43448</v>
      </c>
      <c r="ML6" s="156">
        <f t="shared" si="369"/>
        <v>43449</v>
      </c>
      <c r="MM6" s="156">
        <f t="shared" si="370"/>
        <v>43450</v>
      </c>
      <c r="MN6" s="156">
        <f t="shared" si="371"/>
        <v>43451</v>
      </c>
      <c r="MO6" s="156">
        <f t="shared" si="372"/>
        <v>43452</v>
      </c>
      <c r="MP6" s="156">
        <f t="shared" si="373"/>
        <v>43453</v>
      </c>
      <c r="MQ6" s="156">
        <f t="shared" si="374"/>
        <v>43454</v>
      </c>
      <c r="MR6" s="156">
        <f t="shared" si="375"/>
        <v>43455</v>
      </c>
      <c r="MS6" s="156">
        <f t="shared" si="376"/>
        <v>43456</v>
      </c>
      <c r="MT6" s="156">
        <f t="shared" si="377"/>
        <v>43457</v>
      </c>
      <c r="MU6" s="156">
        <f t="shared" si="378"/>
        <v>43458</v>
      </c>
      <c r="MV6" s="156">
        <f t="shared" si="379"/>
        <v>43459</v>
      </c>
      <c r="MW6" s="156">
        <f t="shared" si="380"/>
        <v>43460</v>
      </c>
      <c r="MX6" s="156">
        <f t="shared" si="381"/>
        <v>43461</v>
      </c>
      <c r="MY6" s="156">
        <f t="shared" si="382"/>
        <v>43462</v>
      </c>
      <c r="MZ6" s="156">
        <f t="shared" si="383"/>
        <v>43463</v>
      </c>
      <c r="NA6" s="156">
        <f t="shared" si="384"/>
        <v>43464</v>
      </c>
      <c r="NB6" s="156">
        <f t="shared" si="385"/>
        <v>43465</v>
      </c>
      <c r="NC6" s="156">
        <f t="shared" si="386"/>
        <v>43466</v>
      </c>
      <c r="ND6" s="156">
        <f t="shared" si="387"/>
        <v>43467</v>
      </c>
      <c r="NE6" s="156">
        <f t="shared" si="388"/>
        <v>43468</v>
      </c>
      <c r="NF6" s="156">
        <f t="shared" si="389"/>
        <v>43469</v>
      </c>
      <c r="NG6" s="156">
        <f t="shared" si="390"/>
        <v>43470</v>
      </c>
      <c r="NH6" s="156">
        <f t="shared" si="391"/>
        <v>43471</v>
      </c>
      <c r="NI6" s="156">
        <f t="shared" si="392"/>
        <v>43472</v>
      </c>
      <c r="NJ6" s="156">
        <f t="shared" si="393"/>
        <v>43473</v>
      </c>
      <c r="NK6" s="156">
        <f t="shared" si="394"/>
        <v>43474</v>
      </c>
      <c r="NL6" s="156">
        <f t="shared" si="395"/>
        <v>43475</v>
      </c>
      <c r="NM6" s="156">
        <f t="shared" si="396"/>
        <v>43476</v>
      </c>
      <c r="NN6" s="156">
        <f t="shared" si="397"/>
        <v>43477</v>
      </c>
      <c r="NP6" s="94"/>
      <c r="NQ6" s="94"/>
    </row>
    <row r="7" spans="1:461" s="97" customFormat="1" ht="12" customHeight="1" x14ac:dyDescent="0.2">
      <c r="A7" s="159" t="s">
        <v>33</v>
      </c>
      <c r="B7" s="72"/>
      <c r="C7" s="72"/>
      <c r="D7" s="72"/>
      <c r="E7" s="72"/>
      <c r="F7" s="72"/>
      <c r="G7" s="71"/>
      <c r="H7" s="71"/>
      <c r="I7" s="71"/>
      <c r="J7" s="71"/>
      <c r="K7" s="71"/>
      <c r="L7" s="71"/>
      <c r="M7" s="71"/>
      <c r="N7" s="71"/>
      <c r="O7" s="71"/>
      <c r="P7" s="72"/>
      <c r="Q7" s="72"/>
      <c r="R7" s="72"/>
      <c r="S7" s="71"/>
      <c r="T7" s="71"/>
      <c r="U7" s="71"/>
      <c r="V7" s="71"/>
      <c r="W7" s="71"/>
      <c r="X7" s="72"/>
      <c r="Y7" s="72"/>
      <c r="Z7" s="72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2"/>
      <c r="CP7" s="71"/>
      <c r="CQ7" s="71"/>
      <c r="CR7" s="71"/>
      <c r="CS7" s="72"/>
      <c r="CT7" s="72"/>
      <c r="CU7" s="72"/>
      <c r="CV7" s="71"/>
      <c r="CW7" s="71"/>
      <c r="CX7" s="71"/>
      <c r="CY7" s="71"/>
      <c r="CZ7" s="72"/>
      <c r="DA7" s="72"/>
      <c r="DB7" s="72"/>
      <c r="DC7" s="71"/>
      <c r="DD7" s="72"/>
      <c r="DE7" s="72"/>
      <c r="DF7" s="72"/>
      <c r="DG7" s="71"/>
      <c r="DH7" s="71"/>
      <c r="DI7" s="71"/>
      <c r="DJ7" s="72"/>
      <c r="DK7" s="71"/>
      <c r="DL7" s="71"/>
      <c r="DM7" s="71"/>
      <c r="DN7" s="72"/>
      <c r="DO7" s="72"/>
      <c r="DP7" s="72"/>
      <c r="DQ7" s="71"/>
      <c r="DR7" s="72"/>
      <c r="DS7" s="72"/>
      <c r="DT7" s="72"/>
      <c r="DU7" s="71"/>
      <c r="DV7" s="71"/>
      <c r="DW7" s="71"/>
      <c r="DX7" s="72"/>
      <c r="DY7" s="71"/>
      <c r="DZ7" s="71"/>
      <c r="EA7" s="71"/>
      <c r="EB7" s="72"/>
      <c r="EC7" s="72"/>
      <c r="ED7" s="72"/>
      <c r="EE7" s="71"/>
      <c r="EF7" s="71"/>
      <c r="EG7" s="71"/>
      <c r="EH7" s="71"/>
      <c r="EI7" s="72"/>
      <c r="EJ7" s="72"/>
      <c r="EK7" s="72"/>
      <c r="EL7" s="71"/>
      <c r="EM7" s="72"/>
      <c r="EN7" s="72"/>
      <c r="EO7" s="72"/>
      <c r="EP7" s="71"/>
      <c r="EQ7" s="72"/>
      <c r="ER7" s="72"/>
      <c r="ES7" s="72"/>
      <c r="ET7" s="72"/>
      <c r="EU7" s="72"/>
      <c r="EV7" s="72"/>
      <c r="EW7" s="72"/>
      <c r="EX7" s="72"/>
      <c r="EY7" s="72"/>
      <c r="EZ7" s="71"/>
      <c r="FA7" s="72"/>
      <c r="FB7" s="72"/>
      <c r="FC7" s="71"/>
      <c r="FD7" s="71"/>
      <c r="FE7" s="72"/>
      <c r="FF7" s="72"/>
      <c r="FG7" s="72"/>
      <c r="FH7" s="71"/>
      <c r="FI7" s="71"/>
      <c r="FJ7" s="71"/>
      <c r="FK7" s="72"/>
      <c r="FL7" s="72"/>
      <c r="FM7" s="72"/>
      <c r="FN7" s="71"/>
      <c r="FO7" s="72"/>
      <c r="FP7" s="72"/>
      <c r="FQ7" s="72"/>
      <c r="FR7" s="71"/>
      <c r="FS7" s="72"/>
      <c r="FT7" s="72"/>
      <c r="FU7" s="72"/>
      <c r="FV7" s="72"/>
      <c r="FW7" s="72"/>
      <c r="FX7" s="72"/>
      <c r="FY7" s="72"/>
      <c r="FZ7" s="72"/>
      <c r="GA7" s="72"/>
      <c r="GB7" s="72"/>
      <c r="GC7" s="71"/>
      <c r="GD7" s="71"/>
      <c r="GE7" s="71"/>
      <c r="GF7" s="72"/>
      <c r="GG7" s="72"/>
      <c r="GH7" s="72"/>
      <c r="GI7" s="71"/>
      <c r="GJ7" s="72"/>
      <c r="GK7" s="72"/>
      <c r="GL7" s="72"/>
      <c r="GM7" s="72"/>
      <c r="GN7" s="72"/>
      <c r="GO7" s="72"/>
      <c r="GP7" s="72"/>
      <c r="GQ7" s="72"/>
      <c r="GR7" s="72"/>
      <c r="GS7" s="72"/>
      <c r="GT7" s="72"/>
      <c r="GU7" s="72"/>
      <c r="GV7" s="72"/>
      <c r="GW7" s="72"/>
      <c r="GX7" s="71"/>
      <c r="GY7" s="71"/>
      <c r="GZ7" s="71"/>
      <c r="HA7" s="72"/>
      <c r="HB7" s="72"/>
      <c r="HC7" s="72"/>
      <c r="HD7" s="71"/>
      <c r="HE7" s="72"/>
      <c r="HF7" s="71"/>
      <c r="HG7" s="71"/>
      <c r="HH7" s="72"/>
      <c r="HI7" s="72"/>
      <c r="HJ7" s="72"/>
      <c r="HK7" s="71"/>
      <c r="HL7" s="72"/>
      <c r="HM7" s="72"/>
      <c r="HN7" s="71"/>
      <c r="HO7" s="72"/>
      <c r="HP7" s="72"/>
      <c r="HQ7" s="72"/>
      <c r="HR7" s="72"/>
      <c r="HS7" s="72"/>
      <c r="HT7" s="72"/>
      <c r="HU7" s="72"/>
      <c r="HV7" s="72"/>
      <c r="HW7" s="72"/>
      <c r="HX7" s="72"/>
      <c r="HY7" s="72"/>
      <c r="HZ7" s="72"/>
      <c r="IA7" s="72"/>
      <c r="IB7" s="72"/>
      <c r="IC7" s="71"/>
      <c r="ID7" s="71"/>
      <c r="IE7" s="71"/>
      <c r="IF7" s="72"/>
      <c r="IG7" s="71"/>
      <c r="IH7" s="71"/>
      <c r="II7" s="71"/>
      <c r="IJ7" s="72"/>
      <c r="IK7" s="72"/>
      <c r="IL7" s="72"/>
      <c r="IM7" s="71"/>
      <c r="IN7" s="71"/>
      <c r="IO7" s="71"/>
      <c r="IP7" s="71"/>
      <c r="IQ7" s="72"/>
      <c r="IR7" s="72"/>
      <c r="IS7" s="72"/>
      <c r="IT7" s="71"/>
      <c r="IU7" s="72"/>
      <c r="IV7" s="72"/>
      <c r="IW7" s="72"/>
      <c r="IX7" s="71"/>
      <c r="IY7" s="71"/>
      <c r="IZ7" s="71"/>
      <c r="JA7" s="71"/>
      <c r="JB7" s="71"/>
      <c r="JC7" s="71"/>
      <c r="JD7" s="71"/>
      <c r="JE7" s="72"/>
      <c r="JF7" s="72"/>
      <c r="JG7" s="72"/>
      <c r="JH7" s="71"/>
      <c r="JI7" s="72"/>
      <c r="JJ7" s="72"/>
      <c r="JK7" s="72"/>
      <c r="JL7" s="71"/>
      <c r="JM7" s="71"/>
      <c r="JN7" s="71"/>
      <c r="JO7" s="72"/>
      <c r="JP7" s="71"/>
      <c r="JQ7" s="71"/>
      <c r="JR7" s="71"/>
      <c r="JS7" s="72"/>
      <c r="JT7" s="72"/>
      <c r="JU7" s="72"/>
      <c r="JV7" s="71"/>
      <c r="JW7" s="72"/>
      <c r="JX7" s="72"/>
      <c r="JY7" s="72"/>
      <c r="JZ7" s="71"/>
      <c r="KA7" s="71"/>
      <c r="KB7" s="71"/>
      <c r="KC7" s="72"/>
      <c r="KD7" s="71"/>
      <c r="KE7" s="71"/>
      <c r="KF7" s="71"/>
      <c r="KG7" s="72"/>
      <c r="KH7" s="72"/>
      <c r="KI7" s="72"/>
      <c r="KJ7" s="71"/>
      <c r="KK7" s="72"/>
      <c r="KL7" s="72"/>
      <c r="KM7" s="72"/>
      <c r="KN7" s="71"/>
      <c r="KO7" s="71"/>
      <c r="KP7" s="71"/>
      <c r="KQ7" s="72"/>
      <c r="KR7" s="71"/>
      <c r="KS7" s="71"/>
      <c r="KT7" s="71"/>
      <c r="KU7" s="72"/>
      <c r="KV7" s="72"/>
      <c r="KW7" s="72"/>
      <c r="KX7" s="71"/>
      <c r="KY7" s="71"/>
      <c r="KZ7" s="71"/>
      <c r="LA7" s="71"/>
      <c r="LB7" s="71"/>
      <c r="LC7" s="71"/>
      <c r="LD7" s="71"/>
      <c r="LE7" s="71"/>
      <c r="LF7" s="71"/>
      <c r="LG7" s="71"/>
      <c r="LH7" s="71"/>
      <c r="LI7" s="71"/>
      <c r="LJ7" s="71"/>
      <c r="LK7" s="71"/>
      <c r="LL7" s="71"/>
      <c r="LM7" s="71"/>
      <c r="LN7" s="71"/>
      <c r="LO7" s="71"/>
      <c r="LP7" s="71"/>
      <c r="LQ7" s="71"/>
      <c r="LR7" s="71"/>
      <c r="LS7" s="71"/>
      <c r="LT7" s="71"/>
      <c r="LU7" s="71"/>
      <c r="LV7" s="71"/>
      <c r="LW7" s="71"/>
      <c r="LX7" s="71"/>
      <c r="LY7" s="71"/>
      <c r="LZ7" s="71"/>
      <c r="MA7" s="71"/>
      <c r="MB7" s="71"/>
      <c r="MC7" s="71"/>
      <c r="MD7" s="71"/>
      <c r="ME7" s="71"/>
      <c r="MF7" s="71"/>
      <c r="MG7" s="71"/>
      <c r="MH7" s="71"/>
      <c r="MI7" s="71"/>
      <c r="MJ7" s="71"/>
      <c r="MK7" s="71"/>
      <c r="ML7" s="71"/>
      <c r="MM7" s="71"/>
      <c r="MN7" s="71"/>
      <c r="MO7" s="71"/>
      <c r="MP7" s="71"/>
      <c r="MQ7" s="71"/>
      <c r="MR7" s="71"/>
      <c r="MS7" s="71"/>
      <c r="MT7" s="71"/>
      <c r="MU7" s="71"/>
      <c r="MV7" s="71"/>
      <c r="MW7" s="71"/>
      <c r="MX7" s="71"/>
      <c r="MY7" s="71"/>
      <c r="MZ7" s="71"/>
      <c r="NA7" s="71"/>
      <c r="NB7" s="71"/>
      <c r="NC7" s="71"/>
      <c r="ND7" s="71"/>
      <c r="NE7" s="71"/>
      <c r="NF7" s="71"/>
      <c r="NG7" s="71"/>
      <c r="NH7" s="71"/>
      <c r="NI7" s="71"/>
      <c r="NJ7" s="71"/>
      <c r="NK7" s="71"/>
      <c r="NL7" s="71"/>
      <c r="NM7" s="71"/>
      <c r="NN7" s="73"/>
      <c r="NP7" s="94"/>
      <c r="NQ7" s="94"/>
    </row>
    <row r="8" spans="1:461" s="98" customFormat="1" ht="11.1" customHeight="1" x14ac:dyDescent="0.2">
      <c r="A8" s="151" t="s">
        <v>43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162" t="s">
        <v>112</v>
      </c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6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6"/>
      <c r="CP8" s="55"/>
      <c r="CQ8" s="55"/>
      <c r="CR8" s="55"/>
      <c r="CS8" s="56"/>
      <c r="CT8" s="56"/>
      <c r="CU8" s="56"/>
      <c r="CV8" s="56"/>
      <c r="CW8" s="55"/>
      <c r="CX8" s="55"/>
      <c r="CY8" s="55"/>
      <c r="CZ8" s="56"/>
      <c r="DA8" s="56"/>
      <c r="DB8" s="56"/>
      <c r="DC8" s="55"/>
      <c r="DD8" s="56"/>
      <c r="DE8" s="56"/>
      <c r="DF8" s="56"/>
      <c r="DG8" s="55"/>
      <c r="DH8" s="56"/>
      <c r="DI8" s="56"/>
      <c r="DJ8" s="56"/>
      <c r="DK8" s="56"/>
      <c r="DL8" s="56"/>
      <c r="DM8" s="56"/>
      <c r="DN8" s="56"/>
      <c r="DO8" s="56"/>
      <c r="DP8" s="56"/>
      <c r="DQ8" s="55"/>
      <c r="DR8" s="56"/>
      <c r="DS8" s="56"/>
      <c r="DT8" s="56"/>
      <c r="DU8" s="55"/>
      <c r="DV8" s="55"/>
      <c r="DW8" s="55"/>
      <c r="DX8" s="56"/>
      <c r="DY8" s="55"/>
      <c r="DZ8" s="55"/>
      <c r="EA8" s="55"/>
      <c r="EB8" s="56"/>
      <c r="EC8" s="56"/>
      <c r="ED8" s="56"/>
      <c r="EE8" s="55"/>
      <c r="EF8" s="56"/>
      <c r="EG8" s="56"/>
      <c r="EH8" s="56"/>
      <c r="EI8" s="55"/>
      <c r="EJ8" s="55"/>
      <c r="EK8" s="55"/>
      <c r="EL8" s="56"/>
      <c r="EM8" s="55"/>
      <c r="EN8" s="55"/>
      <c r="EO8" s="55"/>
      <c r="EP8" s="56"/>
      <c r="EQ8" s="56"/>
      <c r="ER8" s="56"/>
      <c r="ES8" s="56"/>
      <c r="ET8" s="55"/>
      <c r="EU8" s="55"/>
      <c r="EV8" s="55"/>
      <c r="EW8" s="56"/>
      <c r="EX8" s="56"/>
      <c r="EY8" s="56"/>
      <c r="EZ8" s="55"/>
      <c r="FA8" s="56"/>
      <c r="FB8" s="56"/>
      <c r="FC8" s="56"/>
      <c r="FD8" s="55"/>
      <c r="FE8" s="55"/>
      <c r="FF8" s="55"/>
      <c r="FG8" s="56"/>
      <c r="FH8" s="55"/>
      <c r="FI8" s="55"/>
      <c r="FJ8" s="55"/>
      <c r="FK8" s="56"/>
      <c r="FL8" s="56"/>
      <c r="FM8" s="56"/>
      <c r="FN8" s="56"/>
      <c r="FO8" s="56"/>
      <c r="FP8" s="56"/>
      <c r="FQ8" s="56"/>
      <c r="FR8" s="56"/>
      <c r="FS8" s="56"/>
      <c r="FT8" s="56"/>
      <c r="FU8" s="56"/>
      <c r="FV8" s="55"/>
      <c r="FW8" s="55"/>
      <c r="FX8" s="55"/>
      <c r="FY8" s="56"/>
      <c r="FZ8" s="56"/>
      <c r="GA8" s="56"/>
      <c r="GB8" s="56"/>
      <c r="GC8" s="55"/>
      <c r="GD8" s="55"/>
      <c r="GE8" s="55"/>
      <c r="GF8" s="56"/>
      <c r="GG8" s="56"/>
      <c r="GH8" s="56"/>
      <c r="GI8" s="55"/>
      <c r="GJ8" s="56"/>
      <c r="GK8" s="56"/>
      <c r="GL8" s="56"/>
      <c r="GM8" s="56"/>
      <c r="GN8" s="55"/>
      <c r="GO8" s="55"/>
      <c r="GP8" s="56"/>
      <c r="GQ8" s="55"/>
      <c r="GR8" s="56"/>
      <c r="GS8" s="56"/>
      <c r="GT8" s="56"/>
      <c r="GU8" s="56"/>
      <c r="GV8" s="56"/>
      <c r="GW8" s="56"/>
      <c r="GX8" s="56"/>
      <c r="GY8" s="56"/>
      <c r="GZ8" s="56"/>
      <c r="HA8" s="56"/>
      <c r="HB8" s="56"/>
      <c r="HC8" s="56"/>
      <c r="HD8" s="56"/>
      <c r="HE8" s="56"/>
      <c r="HF8" s="56"/>
      <c r="HG8" s="56"/>
      <c r="HH8" s="56"/>
      <c r="HI8" s="56"/>
      <c r="HJ8" s="56"/>
      <c r="HK8" s="56"/>
      <c r="HL8" s="55"/>
      <c r="HM8" s="55"/>
      <c r="HN8" s="55"/>
      <c r="HO8" s="56"/>
      <c r="HP8" s="56"/>
      <c r="HQ8" s="56"/>
      <c r="HR8" s="56"/>
      <c r="HS8" s="55"/>
      <c r="HT8" s="55"/>
      <c r="HU8" s="55"/>
      <c r="HV8" s="56"/>
      <c r="HW8" s="56"/>
      <c r="HX8" s="56"/>
      <c r="HY8" s="55"/>
      <c r="HZ8" s="56"/>
      <c r="IA8" s="56"/>
      <c r="IB8" s="56"/>
      <c r="IC8" s="55"/>
      <c r="ID8" s="55"/>
      <c r="IE8" s="55"/>
      <c r="IF8" s="56"/>
      <c r="IG8" s="55"/>
      <c r="IH8" s="55"/>
      <c r="II8" s="55"/>
      <c r="IJ8" s="56"/>
      <c r="IK8" s="56"/>
      <c r="IL8" s="56"/>
      <c r="IM8" s="55"/>
      <c r="IN8" s="56"/>
      <c r="IO8" s="56"/>
      <c r="IP8" s="56"/>
      <c r="IQ8" s="55"/>
      <c r="IR8" s="55"/>
      <c r="IS8" s="55"/>
      <c r="IT8" s="56"/>
      <c r="IU8" s="55"/>
      <c r="IV8" s="55"/>
      <c r="IW8" s="55"/>
      <c r="IX8" s="56"/>
      <c r="IY8" s="56"/>
      <c r="IZ8" s="56"/>
      <c r="JA8" s="55"/>
      <c r="JB8" s="55"/>
      <c r="JC8" s="55"/>
      <c r="JD8" s="55"/>
      <c r="JE8" s="56"/>
      <c r="JF8" s="56"/>
      <c r="JG8" s="56"/>
      <c r="JH8" s="55"/>
      <c r="JI8" s="56"/>
      <c r="JJ8" s="56"/>
      <c r="JK8" s="56"/>
      <c r="JL8" s="55"/>
      <c r="JM8" s="55"/>
      <c r="JN8" s="55"/>
      <c r="JO8" s="56"/>
      <c r="JP8" s="55"/>
      <c r="JQ8" s="55"/>
      <c r="JR8" s="55"/>
      <c r="JS8" s="56"/>
      <c r="JT8" s="56"/>
      <c r="JU8" s="56"/>
      <c r="JV8" s="55"/>
      <c r="JW8" s="56"/>
      <c r="JX8" s="56"/>
      <c r="JY8" s="56"/>
      <c r="JZ8" s="55"/>
      <c r="KA8" s="55"/>
      <c r="KB8" s="55"/>
      <c r="KC8" s="56"/>
      <c r="KD8" s="56"/>
      <c r="KE8" s="56"/>
      <c r="KF8" s="56"/>
      <c r="KG8" s="55"/>
      <c r="KH8" s="55"/>
      <c r="KI8" s="55"/>
      <c r="KJ8" s="56"/>
      <c r="KK8" s="55"/>
      <c r="KL8" s="55"/>
      <c r="KM8" s="55"/>
      <c r="KN8" s="56"/>
      <c r="KO8" s="55"/>
      <c r="KP8" s="55"/>
      <c r="KQ8" s="55"/>
      <c r="KR8" s="56"/>
      <c r="KS8" s="56"/>
      <c r="KT8" s="56"/>
      <c r="KU8" s="55"/>
      <c r="KV8" s="55"/>
      <c r="KW8" s="55"/>
      <c r="KX8" s="55"/>
      <c r="KY8" s="55"/>
      <c r="KZ8" s="55"/>
      <c r="LA8" s="55"/>
      <c r="LB8" s="55"/>
      <c r="LC8" s="55"/>
      <c r="LD8" s="55"/>
      <c r="LE8" s="55"/>
      <c r="LF8" s="55"/>
      <c r="LG8" s="55"/>
      <c r="LH8" s="55"/>
      <c r="LI8" s="55"/>
      <c r="LJ8" s="55"/>
      <c r="LK8" s="55"/>
      <c r="LL8" s="55"/>
      <c r="LM8" s="55"/>
      <c r="LN8" s="55"/>
      <c r="LO8" s="55"/>
      <c r="LP8" s="55"/>
      <c r="LQ8" s="55"/>
      <c r="LR8" s="55"/>
      <c r="LS8" s="55"/>
      <c r="LT8" s="55"/>
      <c r="LU8" s="55"/>
      <c r="LV8" s="55"/>
      <c r="LW8" s="55"/>
      <c r="LX8" s="55"/>
      <c r="LY8" s="55"/>
      <c r="LZ8" s="55"/>
      <c r="MA8" s="55"/>
      <c r="MB8" s="55"/>
      <c r="MC8" s="55"/>
      <c r="MD8" s="55"/>
      <c r="ME8" s="55"/>
      <c r="MF8" s="55"/>
      <c r="MG8" s="55"/>
      <c r="MH8" s="55"/>
      <c r="MI8" s="55"/>
      <c r="MJ8" s="55"/>
      <c r="MK8" s="55"/>
      <c r="ML8" s="55"/>
      <c r="MM8" s="55"/>
      <c r="MN8" s="55"/>
      <c r="MO8" s="55"/>
      <c r="MP8" s="55"/>
      <c r="MQ8" s="55"/>
      <c r="MR8" s="55"/>
      <c r="MS8" s="55"/>
      <c r="MT8" s="55"/>
      <c r="MU8" s="55"/>
      <c r="MV8" s="55"/>
      <c r="MW8" s="55"/>
      <c r="MX8" s="55"/>
      <c r="MY8" s="55"/>
      <c r="MZ8" s="55"/>
      <c r="NA8" s="55"/>
      <c r="NB8" s="55"/>
      <c r="NC8" s="55"/>
      <c r="ND8" s="55"/>
      <c r="NE8" s="55"/>
      <c r="NF8" s="55"/>
      <c r="NG8" s="55"/>
      <c r="NH8" s="55"/>
      <c r="NI8" s="55"/>
      <c r="NJ8" s="55"/>
      <c r="NK8" s="55"/>
      <c r="NL8" s="55"/>
      <c r="NM8" s="55"/>
      <c r="NN8" s="60"/>
      <c r="NP8" s="94"/>
      <c r="NQ8" s="94"/>
      <c r="OA8" s="99"/>
      <c r="PD8" s="99"/>
    </row>
    <row r="9" spans="1:461" s="97" customFormat="1" ht="11.1" customHeight="1" x14ac:dyDescent="0.2">
      <c r="A9" s="152" t="s">
        <v>44</v>
      </c>
      <c r="B9" s="55"/>
      <c r="C9" s="55"/>
      <c r="D9" s="55"/>
      <c r="E9" s="55"/>
      <c r="F9" s="55"/>
      <c r="G9" s="55"/>
      <c r="H9" s="55"/>
      <c r="I9" s="150"/>
      <c r="J9" s="150"/>
      <c r="K9" s="150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150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6"/>
      <c r="CP9" s="55"/>
      <c r="CQ9" s="55"/>
      <c r="CR9" s="55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5"/>
      <c r="DD9" s="56"/>
      <c r="DE9" s="56"/>
      <c r="DF9" s="56"/>
      <c r="DG9" s="55"/>
      <c r="DH9" s="55"/>
      <c r="DI9" s="55"/>
      <c r="DJ9" s="56"/>
      <c r="DK9" s="55"/>
      <c r="DL9" s="55"/>
      <c r="DM9" s="55"/>
      <c r="DN9" s="56"/>
      <c r="DO9" s="56"/>
      <c r="DP9" s="56"/>
      <c r="DQ9" s="55"/>
      <c r="DR9" s="56"/>
      <c r="DS9" s="56"/>
      <c r="DT9" s="56"/>
      <c r="DU9" s="55"/>
      <c r="DV9" s="55"/>
      <c r="DW9" s="55"/>
      <c r="DX9" s="56"/>
      <c r="DY9" s="55"/>
      <c r="DZ9" s="55"/>
      <c r="EA9" s="55"/>
      <c r="EB9" s="56"/>
      <c r="EC9" s="56"/>
      <c r="ED9" s="56"/>
      <c r="EE9" s="55"/>
      <c r="EF9" s="56"/>
      <c r="EG9" s="56"/>
      <c r="EH9" s="56"/>
      <c r="EI9" s="55"/>
      <c r="EJ9" s="55"/>
      <c r="EK9" s="55"/>
      <c r="EL9" s="56"/>
      <c r="EM9" s="55"/>
      <c r="EN9" s="55"/>
      <c r="EO9" s="55"/>
      <c r="EP9" s="56"/>
      <c r="EQ9" s="56"/>
      <c r="ER9" s="56"/>
      <c r="ES9" s="55"/>
      <c r="ET9" s="55"/>
      <c r="EU9" s="55"/>
      <c r="EV9" s="55"/>
      <c r="EW9" s="56"/>
      <c r="EX9" s="56"/>
      <c r="EY9" s="56"/>
      <c r="EZ9" s="55"/>
      <c r="FA9" s="56"/>
      <c r="FB9" s="56"/>
      <c r="FC9" s="56"/>
      <c r="FD9" s="55"/>
      <c r="FE9" s="55"/>
      <c r="FF9" s="55"/>
      <c r="FG9" s="56"/>
      <c r="FH9" s="55"/>
      <c r="FI9" s="55"/>
      <c r="FJ9" s="55"/>
      <c r="FK9" s="56"/>
      <c r="FL9" s="56"/>
      <c r="FM9" s="56"/>
      <c r="FN9" s="55"/>
      <c r="FO9" s="56"/>
      <c r="FP9" s="56"/>
      <c r="FQ9" s="55"/>
      <c r="FR9" s="55"/>
      <c r="FS9" s="55"/>
      <c r="FT9" s="55"/>
      <c r="FU9" s="56"/>
      <c r="FV9" s="55"/>
      <c r="FW9" s="55"/>
      <c r="FX9" s="55"/>
      <c r="FY9" s="56"/>
      <c r="FZ9" s="56"/>
      <c r="GA9" s="56"/>
      <c r="GB9" s="55"/>
      <c r="GC9" s="56"/>
      <c r="GD9" s="56"/>
      <c r="GE9" s="56"/>
      <c r="GF9" s="56"/>
      <c r="GG9" s="56"/>
      <c r="GH9" s="56"/>
      <c r="GI9" s="56"/>
      <c r="GJ9" s="56"/>
      <c r="GK9" s="56"/>
      <c r="GL9" s="56"/>
      <c r="GM9" s="56"/>
      <c r="GN9" s="56"/>
      <c r="GO9" s="56"/>
      <c r="GP9" s="56"/>
      <c r="GQ9" s="55"/>
      <c r="GR9" s="55"/>
      <c r="GS9" s="55"/>
      <c r="GT9" s="56"/>
      <c r="GU9" s="56"/>
      <c r="GV9" s="56"/>
      <c r="GW9" s="56"/>
      <c r="GX9" s="55"/>
      <c r="GY9" s="55"/>
      <c r="GZ9" s="55"/>
      <c r="HA9" s="56"/>
      <c r="HB9" s="56"/>
      <c r="HC9" s="56"/>
      <c r="HD9" s="55"/>
      <c r="HE9" s="56"/>
      <c r="HF9" s="56"/>
      <c r="HG9" s="56"/>
      <c r="HH9" s="55"/>
      <c r="HI9" s="55"/>
      <c r="HJ9" s="55"/>
      <c r="HK9" s="56"/>
      <c r="HL9" s="55"/>
      <c r="HM9" s="55"/>
      <c r="HN9" s="55"/>
      <c r="HO9" s="56"/>
      <c r="HP9" s="56"/>
      <c r="HQ9" s="56"/>
      <c r="HR9" s="55"/>
      <c r="HS9" s="56"/>
      <c r="HT9" s="56"/>
      <c r="HU9" s="56"/>
      <c r="HV9" s="56"/>
      <c r="HW9" s="56"/>
      <c r="HX9" s="56"/>
      <c r="HY9" s="56"/>
      <c r="HZ9" s="56"/>
      <c r="IA9" s="56"/>
      <c r="IB9" s="56"/>
      <c r="IC9" s="56"/>
      <c r="ID9" s="56"/>
      <c r="IE9" s="56"/>
      <c r="IF9" s="56"/>
      <c r="IG9" s="56"/>
      <c r="IH9" s="56"/>
      <c r="II9" s="56"/>
      <c r="IJ9" s="56"/>
      <c r="IK9" s="56"/>
      <c r="IL9" s="56"/>
      <c r="IM9" s="55"/>
      <c r="IN9" s="56"/>
      <c r="IO9" s="56"/>
      <c r="IP9" s="56"/>
      <c r="IQ9" s="55"/>
      <c r="IR9" s="55"/>
      <c r="IS9" s="55"/>
      <c r="IT9" s="56"/>
      <c r="IU9" s="55"/>
      <c r="IV9" s="55"/>
      <c r="IW9" s="55"/>
      <c r="IX9" s="56"/>
      <c r="IY9" s="56"/>
      <c r="IZ9" s="56"/>
      <c r="JA9" s="55"/>
      <c r="JB9" s="56"/>
      <c r="JC9" s="56"/>
      <c r="JD9" s="56"/>
      <c r="JE9" s="55"/>
      <c r="JF9" s="55"/>
      <c r="JG9" s="55"/>
      <c r="JH9" s="56"/>
      <c r="JI9" s="55"/>
      <c r="JJ9" s="55"/>
      <c r="JK9" s="55"/>
      <c r="JL9" s="56"/>
      <c r="JM9" s="56"/>
      <c r="JN9" s="56"/>
      <c r="JO9" s="55"/>
      <c r="JP9" s="56"/>
      <c r="JQ9" s="56"/>
      <c r="JR9" s="56"/>
      <c r="JS9" s="55"/>
      <c r="JT9" s="55"/>
      <c r="JU9" s="55"/>
      <c r="JV9" s="56"/>
      <c r="JW9" s="55"/>
      <c r="JX9" s="55"/>
      <c r="JY9" s="55"/>
      <c r="JZ9" s="56"/>
      <c r="KA9" s="56"/>
      <c r="KB9" s="56"/>
      <c r="KC9" s="55"/>
      <c r="KD9" s="56"/>
      <c r="KE9" s="56"/>
      <c r="KF9" s="56"/>
      <c r="KG9" s="55"/>
      <c r="KH9" s="55"/>
      <c r="KI9" s="55"/>
      <c r="KJ9" s="56"/>
      <c r="KK9" s="55"/>
      <c r="KL9" s="55"/>
      <c r="KM9" s="55"/>
      <c r="KN9" s="56"/>
      <c r="KO9" s="56"/>
      <c r="KP9" s="56"/>
      <c r="KQ9" s="55"/>
      <c r="KR9" s="56"/>
      <c r="KS9" s="56"/>
      <c r="KT9" s="56"/>
      <c r="KU9" s="55"/>
      <c r="KV9" s="55"/>
      <c r="KW9" s="55"/>
      <c r="KX9" s="55"/>
      <c r="KY9" s="55"/>
      <c r="KZ9" s="55"/>
      <c r="LA9" s="55"/>
      <c r="LB9" s="55"/>
      <c r="LC9" s="55"/>
      <c r="LD9" s="55"/>
      <c r="LE9" s="55"/>
      <c r="LF9" s="55"/>
      <c r="LG9" s="55"/>
      <c r="LH9" s="55"/>
      <c r="LI9" s="55"/>
      <c r="LJ9" s="55"/>
      <c r="LK9" s="55"/>
      <c r="LL9" s="55"/>
      <c r="LM9" s="55"/>
      <c r="LN9" s="55"/>
      <c r="LO9" s="55"/>
      <c r="LP9" s="55"/>
      <c r="LQ9" s="55"/>
      <c r="LR9" s="55"/>
      <c r="LS9" s="55"/>
      <c r="LT9" s="55"/>
      <c r="LU9" s="55"/>
      <c r="LV9" s="55"/>
      <c r="LW9" s="55"/>
      <c r="LX9" s="55"/>
      <c r="LY9" s="55"/>
      <c r="LZ9" s="55"/>
      <c r="MA9" s="55"/>
      <c r="MB9" s="55"/>
      <c r="MC9" s="55"/>
      <c r="MD9" s="55"/>
      <c r="ME9" s="55"/>
      <c r="MF9" s="55"/>
      <c r="MG9" s="55"/>
      <c r="MH9" s="55"/>
      <c r="MI9" s="55"/>
      <c r="MJ9" s="55"/>
      <c r="MK9" s="55"/>
      <c r="ML9" s="55"/>
      <c r="MM9" s="55"/>
      <c r="MN9" s="55"/>
      <c r="MO9" s="55"/>
      <c r="MP9" s="55"/>
      <c r="MQ9" s="55"/>
      <c r="MR9" s="55"/>
      <c r="MS9" s="55"/>
      <c r="MT9" s="55"/>
      <c r="MU9" s="55"/>
      <c r="MV9" s="55"/>
      <c r="MW9" s="55"/>
      <c r="MX9" s="55"/>
      <c r="MY9" s="55"/>
      <c r="MZ9" s="55"/>
      <c r="NA9" s="55"/>
      <c r="NB9" s="55"/>
      <c r="NC9" s="55"/>
      <c r="ND9" s="55"/>
      <c r="NE9" s="55"/>
      <c r="NF9" s="55"/>
      <c r="NG9" s="55"/>
      <c r="NH9" s="55"/>
      <c r="NI9" s="55"/>
      <c r="NJ9" s="55"/>
      <c r="NK9" s="55"/>
      <c r="NL9" s="55"/>
      <c r="NM9" s="55"/>
      <c r="NN9" s="60"/>
      <c r="NP9" s="94"/>
      <c r="NQ9" s="94"/>
    </row>
    <row r="10" spans="1:461" s="97" customFormat="1" ht="11.1" customHeight="1" x14ac:dyDescent="0.2">
      <c r="A10" s="152" t="s">
        <v>45</v>
      </c>
      <c r="B10" s="56"/>
      <c r="C10" s="55"/>
      <c r="D10" s="55"/>
      <c r="E10" s="55"/>
      <c r="F10" s="55"/>
      <c r="G10" s="55"/>
      <c r="H10" s="55"/>
      <c r="I10" s="56"/>
      <c r="J10" s="55"/>
      <c r="K10" s="55"/>
      <c r="L10" s="93" t="s">
        <v>112</v>
      </c>
      <c r="M10" s="55"/>
      <c r="N10" s="55"/>
      <c r="O10" s="55"/>
      <c r="P10" s="56"/>
      <c r="Q10" s="55"/>
      <c r="R10" s="55"/>
      <c r="S10" s="55"/>
      <c r="T10" s="55"/>
      <c r="U10" s="55"/>
      <c r="V10" s="55"/>
      <c r="W10" s="56"/>
      <c r="X10" s="55"/>
      <c r="Y10" s="55"/>
      <c r="Z10" s="55"/>
      <c r="AA10" s="55"/>
      <c r="AB10" s="55"/>
      <c r="AC10" s="55"/>
      <c r="AD10" s="56"/>
      <c r="AE10" s="55"/>
      <c r="AF10" s="55"/>
      <c r="AG10" s="55"/>
      <c r="AH10" s="55"/>
      <c r="AI10" s="55"/>
      <c r="AJ10" s="55"/>
      <c r="AK10" s="56"/>
      <c r="AL10" s="55"/>
      <c r="AM10" s="55"/>
      <c r="AN10" s="55"/>
      <c r="AO10" s="55"/>
      <c r="AP10" s="55"/>
      <c r="AQ10" s="55"/>
      <c r="AR10" s="56"/>
      <c r="AS10" s="55"/>
      <c r="AT10" s="55"/>
      <c r="AU10" s="55"/>
      <c r="AV10" s="55"/>
      <c r="AW10" s="55"/>
      <c r="AX10" s="55"/>
      <c r="AY10" s="56"/>
      <c r="AZ10" s="55"/>
      <c r="BA10" s="55"/>
      <c r="BB10" s="55"/>
      <c r="BC10" s="55"/>
      <c r="BD10" s="55"/>
      <c r="BE10" s="55"/>
      <c r="BF10" s="56"/>
      <c r="BG10" s="55"/>
      <c r="BH10" s="55"/>
      <c r="BI10" s="55"/>
      <c r="BJ10" s="55"/>
      <c r="BK10" s="55"/>
      <c r="BL10" s="55"/>
      <c r="BM10" s="56"/>
      <c r="BN10" s="55"/>
      <c r="BO10" s="55"/>
      <c r="BP10" s="55"/>
      <c r="BQ10" s="55"/>
      <c r="BR10" s="55"/>
      <c r="BS10" s="55"/>
      <c r="BT10" s="56"/>
      <c r="BU10" s="55"/>
      <c r="BV10" s="55"/>
      <c r="BW10" s="55"/>
      <c r="BX10" s="55"/>
      <c r="BY10" s="55"/>
      <c r="BZ10" s="55"/>
      <c r="CA10" s="56"/>
      <c r="CB10" s="55"/>
      <c r="CC10" s="55"/>
      <c r="CD10" s="55"/>
      <c r="CE10" s="55"/>
      <c r="CF10" s="55"/>
      <c r="CG10" s="55"/>
      <c r="CH10" s="56"/>
      <c r="CI10" s="55"/>
      <c r="CJ10" s="55"/>
      <c r="CK10" s="55"/>
      <c r="CL10" s="55"/>
      <c r="CM10" s="55"/>
      <c r="CN10" s="55"/>
      <c r="CO10" s="56"/>
      <c r="CP10" s="55"/>
      <c r="CQ10" s="55"/>
      <c r="CR10" s="55"/>
      <c r="CS10" s="56"/>
      <c r="CT10" s="56"/>
      <c r="CU10" s="56"/>
      <c r="CV10" s="55"/>
      <c r="CW10" s="55"/>
      <c r="CX10" s="56"/>
      <c r="CY10" s="55"/>
      <c r="CZ10" s="56"/>
      <c r="DA10" s="56"/>
      <c r="DB10" s="56"/>
      <c r="DC10" s="55"/>
      <c r="DD10" s="56"/>
      <c r="DE10" s="56"/>
      <c r="DF10" s="56"/>
      <c r="DG10" s="55"/>
      <c r="DH10" s="55"/>
      <c r="DI10" s="55"/>
      <c r="DJ10" s="56"/>
      <c r="DK10" s="55"/>
      <c r="DL10" s="55"/>
      <c r="DM10" s="55"/>
      <c r="DN10" s="56"/>
      <c r="DO10" s="56"/>
      <c r="DP10" s="56"/>
      <c r="DQ10" s="55"/>
      <c r="DR10" s="56"/>
      <c r="DS10" s="56"/>
      <c r="DT10" s="55"/>
      <c r="DU10" s="55"/>
      <c r="DV10" s="55"/>
      <c r="DW10" s="55"/>
      <c r="DX10" s="56"/>
      <c r="DY10" s="55"/>
      <c r="DZ10" s="55"/>
      <c r="EA10" s="55"/>
      <c r="EB10" s="56"/>
      <c r="EC10" s="56"/>
      <c r="ED10" s="56"/>
      <c r="EE10" s="55"/>
      <c r="EF10" s="56"/>
      <c r="EG10" s="56"/>
      <c r="EH10" s="55"/>
      <c r="EI10" s="55"/>
      <c r="EJ10" s="55"/>
      <c r="EK10" s="55"/>
      <c r="EL10" s="56"/>
      <c r="EM10" s="56"/>
      <c r="EN10" s="56"/>
      <c r="EO10" s="55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5"/>
      <c r="FB10" s="55"/>
      <c r="FC10" s="55"/>
      <c r="FD10" s="56"/>
      <c r="FE10" s="56"/>
      <c r="FF10" s="56"/>
      <c r="FG10" s="55"/>
      <c r="FH10" s="55"/>
      <c r="FI10" s="55"/>
      <c r="FJ10" s="55"/>
      <c r="FK10" s="56"/>
      <c r="FL10" s="56"/>
      <c r="FM10" s="56"/>
      <c r="FN10" s="55"/>
      <c r="FO10" s="56"/>
      <c r="FP10" s="56"/>
      <c r="FQ10" s="56"/>
      <c r="FR10" s="55"/>
      <c r="FS10" s="55"/>
      <c r="FT10" s="55"/>
      <c r="FU10" s="56"/>
      <c r="FV10" s="55"/>
      <c r="FW10" s="55"/>
      <c r="FX10" s="55"/>
      <c r="FY10" s="56"/>
      <c r="FZ10" s="56"/>
      <c r="GA10" s="56"/>
      <c r="GB10" s="56"/>
      <c r="GC10" s="55"/>
      <c r="GD10" s="55"/>
      <c r="GE10" s="55"/>
      <c r="GF10" s="56"/>
      <c r="GG10" s="56"/>
      <c r="GH10" s="56"/>
      <c r="GI10" s="55"/>
      <c r="GJ10" s="56"/>
      <c r="GK10" s="56"/>
      <c r="GL10" s="56"/>
      <c r="GM10" s="55"/>
      <c r="GN10" s="55"/>
      <c r="GO10" s="55"/>
      <c r="GP10" s="56"/>
      <c r="GQ10" s="55"/>
      <c r="GR10" s="56"/>
      <c r="GS10" s="56"/>
      <c r="GT10" s="56"/>
      <c r="GU10" s="56"/>
      <c r="GV10" s="56"/>
      <c r="GW10" s="56"/>
      <c r="GX10" s="56"/>
      <c r="GY10" s="56"/>
      <c r="GZ10" s="56"/>
      <c r="HA10" s="56"/>
      <c r="HB10" s="56"/>
      <c r="HC10" s="56"/>
      <c r="HD10" s="56"/>
      <c r="HE10" s="56"/>
      <c r="HF10" s="56"/>
      <c r="HG10" s="56"/>
      <c r="HH10" s="56"/>
      <c r="HI10" s="56"/>
      <c r="HJ10" s="56"/>
      <c r="HK10" s="56"/>
      <c r="HL10" s="55"/>
      <c r="HM10" s="55"/>
      <c r="HN10" s="55"/>
      <c r="HO10" s="56"/>
      <c r="HP10" s="56"/>
      <c r="HQ10" s="56"/>
      <c r="HR10" s="55"/>
      <c r="HS10" s="56"/>
      <c r="HT10" s="56"/>
      <c r="HU10" s="56"/>
      <c r="HV10" s="55"/>
      <c r="HW10" s="55"/>
      <c r="HX10" s="55"/>
      <c r="HY10" s="56"/>
      <c r="HZ10" s="55"/>
      <c r="IA10" s="55"/>
      <c r="IB10" s="55"/>
      <c r="IC10" s="56"/>
      <c r="ID10" s="56"/>
      <c r="IE10" s="56"/>
      <c r="IF10" s="56"/>
      <c r="IG10" s="55"/>
      <c r="IH10" s="55"/>
      <c r="II10" s="55"/>
      <c r="IJ10" s="56"/>
      <c r="IK10" s="56"/>
      <c r="IL10" s="56"/>
      <c r="IM10" s="55"/>
      <c r="IN10" s="56"/>
      <c r="IO10" s="56"/>
      <c r="IP10" s="55"/>
      <c r="IQ10" s="55"/>
      <c r="IR10" s="55"/>
      <c r="IS10" s="55"/>
      <c r="IT10" s="56"/>
      <c r="IU10" s="55"/>
      <c r="IV10" s="55"/>
      <c r="IW10" s="55"/>
      <c r="IX10" s="56"/>
      <c r="IY10" s="56"/>
      <c r="IZ10" s="56"/>
      <c r="JA10" s="55"/>
      <c r="JB10" s="56"/>
      <c r="JC10" s="56"/>
      <c r="JD10" s="56"/>
      <c r="JE10" s="55"/>
      <c r="JF10" s="55"/>
      <c r="JG10" s="55"/>
      <c r="JH10" s="56"/>
      <c r="JI10" s="55"/>
      <c r="JJ10" s="55"/>
      <c r="JK10" s="55"/>
      <c r="JL10" s="56"/>
      <c r="JM10" s="56"/>
      <c r="JN10" s="56"/>
      <c r="JO10" s="55"/>
      <c r="JP10" s="56"/>
      <c r="JQ10" s="56"/>
      <c r="JR10" s="56"/>
      <c r="JS10" s="55"/>
      <c r="JT10" s="55"/>
      <c r="JU10" s="55"/>
      <c r="JV10" s="56"/>
      <c r="JW10" s="55"/>
      <c r="JX10" s="55"/>
      <c r="JY10" s="55"/>
      <c r="JZ10" s="56"/>
      <c r="KA10" s="56"/>
      <c r="KB10" s="56"/>
      <c r="KC10" s="55"/>
      <c r="KD10" s="56"/>
      <c r="KE10" s="56"/>
      <c r="KF10" s="56"/>
      <c r="KG10" s="55"/>
      <c r="KH10" s="55"/>
      <c r="KI10" s="55"/>
      <c r="KJ10" s="56"/>
      <c r="KK10" s="55"/>
      <c r="KL10" s="55"/>
      <c r="KM10" s="55"/>
      <c r="KN10" s="56"/>
      <c r="KO10" s="56"/>
      <c r="KP10" s="56"/>
      <c r="KQ10" s="55"/>
      <c r="KR10" s="56"/>
      <c r="KS10" s="56"/>
      <c r="KT10" s="56"/>
      <c r="KU10" s="55"/>
      <c r="KV10" s="55"/>
      <c r="KW10" s="55"/>
      <c r="KX10" s="55"/>
      <c r="KY10" s="55"/>
      <c r="KZ10" s="55"/>
      <c r="LA10" s="55"/>
      <c r="LB10" s="55"/>
      <c r="LC10" s="55"/>
      <c r="LD10" s="55"/>
      <c r="LE10" s="55"/>
      <c r="LF10" s="55"/>
      <c r="LG10" s="55"/>
      <c r="LH10" s="55"/>
      <c r="LI10" s="55"/>
      <c r="LJ10" s="55"/>
      <c r="LK10" s="55"/>
      <c r="LL10" s="55"/>
      <c r="LM10" s="55"/>
      <c r="LN10" s="55"/>
      <c r="LO10" s="55"/>
      <c r="LP10" s="55"/>
      <c r="LQ10" s="55"/>
      <c r="LR10" s="55"/>
      <c r="LS10" s="55"/>
      <c r="LT10" s="55"/>
      <c r="LU10" s="55"/>
      <c r="LV10" s="55"/>
      <c r="LW10" s="55"/>
      <c r="LX10" s="55"/>
      <c r="LY10" s="55"/>
      <c r="LZ10" s="55"/>
      <c r="MA10" s="55"/>
      <c r="MB10" s="55"/>
      <c r="MC10" s="55"/>
      <c r="MD10" s="55"/>
      <c r="ME10" s="55"/>
      <c r="MF10" s="55"/>
      <c r="MG10" s="55"/>
      <c r="MH10" s="55"/>
      <c r="MI10" s="55"/>
      <c r="MJ10" s="55"/>
      <c r="MK10" s="55"/>
      <c r="ML10" s="55"/>
      <c r="MM10" s="55"/>
      <c r="MN10" s="55"/>
      <c r="MO10" s="55"/>
      <c r="MP10" s="55"/>
      <c r="MQ10" s="55"/>
      <c r="MR10" s="55"/>
      <c r="MS10" s="55"/>
      <c r="MT10" s="55"/>
      <c r="MU10" s="55"/>
      <c r="MV10" s="55"/>
      <c r="MW10" s="55"/>
      <c r="MX10" s="55"/>
      <c r="MY10" s="55"/>
      <c r="MZ10" s="55"/>
      <c r="NA10" s="55"/>
      <c r="NB10" s="55"/>
      <c r="NC10" s="56"/>
      <c r="ND10" s="55"/>
      <c r="NE10" s="55"/>
      <c r="NF10" s="55"/>
      <c r="NG10" s="55"/>
      <c r="NH10" s="55"/>
      <c r="NI10" s="55"/>
      <c r="NJ10" s="56"/>
      <c r="NK10" s="55"/>
      <c r="NL10" s="55"/>
      <c r="NM10" s="55"/>
      <c r="NN10" s="60"/>
      <c r="NP10" s="94"/>
      <c r="NQ10" s="99"/>
      <c r="NX10" s="99"/>
      <c r="OE10" s="99"/>
      <c r="OL10" s="99"/>
      <c r="OS10" s="99"/>
      <c r="OZ10" s="99"/>
      <c r="PG10" s="99"/>
      <c r="PN10" s="99"/>
      <c r="PU10" s="99"/>
      <c r="QB10" s="99"/>
      <c r="QI10" s="99"/>
    </row>
    <row r="11" spans="1:461" s="97" customFormat="1" ht="11.1" customHeight="1" x14ac:dyDescent="0.2">
      <c r="A11" s="152" t="s">
        <v>46</v>
      </c>
      <c r="B11" s="55"/>
      <c r="C11" s="56"/>
      <c r="D11" s="150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150"/>
      <c r="Q11" s="150"/>
      <c r="R11" s="150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6"/>
      <c r="AM11" s="150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6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5"/>
      <c r="CZ11" s="55"/>
      <c r="DA11" s="55"/>
      <c r="DB11" s="55"/>
      <c r="DC11" s="56"/>
      <c r="DD11" s="55"/>
      <c r="DE11" s="55"/>
      <c r="DF11" s="55"/>
      <c r="DG11" s="56"/>
      <c r="DH11" s="56"/>
      <c r="DI11" s="56"/>
      <c r="DJ11" s="56"/>
      <c r="DK11" s="55"/>
      <c r="DL11" s="55"/>
      <c r="DM11" s="55"/>
      <c r="DN11" s="56"/>
      <c r="DO11" s="56"/>
      <c r="DP11" s="56"/>
      <c r="DQ11" s="55"/>
      <c r="DR11" s="56"/>
      <c r="DS11" s="56"/>
      <c r="DT11" s="55"/>
      <c r="DU11" s="55"/>
      <c r="DV11" s="55"/>
      <c r="DW11" s="55"/>
      <c r="DX11" s="56"/>
      <c r="DY11" s="55"/>
      <c r="DZ11" s="55"/>
      <c r="EA11" s="55"/>
      <c r="EB11" s="56"/>
      <c r="EC11" s="56"/>
      <c r="ED11" s="56"/>
      <c r="EE11" s="55"/>
      <c r="EF11" s="56"/>
      <c r="EG11" s="56"/>
      <c r="EH11" s="55"/>
      <c r="EI11" s="55"/>
      <c r="EJ11" s="55"/>
      <c r="EK11" s="55"/>
      <c r="EL11" s="56"/>
      <c r="EM11" s="55"/>
      <c r="EN11" s="55"/>
      <c r="EO11" s="55"/>
      <c r="EP11" s="56"/>
      <c r="EQ11" s="56"/>
      <c r="ER11" s="56"/>
      <c r="ES11" s="55"/>
      <c r="ET11" s="56"/>
      <c r="EU11" s="56"/>
      <c r="EV11" s="56"/>
      <c r="EW11" s="55"/>
      <c r="EX11" s="55"/>
      <c r="EY11" s="55"/>
      <c r="EZ11" s="56"/>
      <c r="FA11" s="55"/>
      <c r="FB11" s="55"/>
      <c r="FC11" s="55"/>
      <c r="FD11" s="56"/>
      <c r="FE11" s="56"/>
      <c r="FF11" s="56"/>
      <c r="FG11" s="55"/>
      <c r="FH11" s="55"/>
      <c r="FI11" s="55"/>
      <c r="FJ11" s="55"/>
      <c r="FK11" s="56"/>
      <c r="FL11" s="56"/>
      <c r="FM11" s="56"/>
      <c r="FN11" s="55"/>
      <c r="FO11" s="56"/>
      <c r="FP11" s="56"/>
      <c r="FQ11" s="56"/>
      <c r="FR11" s="55"/>
      <c r="FS11" s="55"/>
      <c r="FT11" s="55"/>
      <c r="FU11" s="56"/>
      <c r="FV11" s="55"/>
      <c r="FW11" s="55"/>
      <c r="FX11" s="55"/>
      <c r="FY11" s="56"/>
      <c r="FZ11" s="56"/>
      <c r="GA11" s="56"/>
      <c r="GB11" s="55"/>
      <c r="GC11" s="56"/>
      <c r="GD11" s="56"/>
      <c r="GE11" s="56"/>
      <c r="GF11" s="56"/>
      <c r="GG11" s="56"/>
      <c r="GH11" s="56"/>
      <c r="GI11" s="56"/>
      <c r="GJ11" s="56"/>
      <c r="GK11" s="56"/>
      <c r="GL11" s="56"/>
      <c r="GM11" s="56"/>
      <c r="GN11" s="56"/>
      <c r="GO11" s="56"/>
      <c r="GP11" s="56"/>
      <c r="GQ11" s="55"/>
      <c r="GR11" s="55"/>
      <c r="GS11" s="55"/>
      <c r="GT11" s="56"/>
      <c r="GU11" s="56"/>
      <c r="GV11" s="56"/>
      <c r="GW11" s="56"/>
      <c r="GX11" s="55"/>
      <c r="GY11" s="55"/>
      <c r="GZ11" s="55"/>
      <c r="HA11" s="56"/>
      <c r="HB11" s="56"/>
      <c r="HC11" s="56"/>
      <c r="HD11" s="55"/>
      <c r="HE11" s="56"/>
      <c r="HF11" s="56"/>
      <c r="HG11" s="56"/>
      <c r="HH11" s="55"/>
      <c r="HI11" s="55"/>
      <c r="HJ11" s="55"/>
      <c r="HK11" s="56"/>
      <c r="HL11" s="55"/>
      <c r="HM11" s="55"/>
      <c r="HN11" s="55"/>
      <c r="HO11" s="56"/>
      <c r="HP11" s="56"/>
      <c r="HQ11" s="56"/>
      <c r="HR11" s="55"/>
      <c r="HS11" s="56"/>
      <c r="HT11" s="56"/>
      <c r="HU11" s="56"/>
      <c r="HV11" s="55"/>
      <c r="HW11" s="55"/>
      <c r="HX11" s="55"/>
      <c r="HY11" s="56"/>
      <c r="HZ11" s="55"/>
      <c r="IA11" s="55"/>
      <c r="IB11" s="55"/>
      <c r="IC11" s="56"/>
      <c r="ID11" s="56"/>
      <c r="IE11" s="56"/>
      <c r="IF11" s="56"/>
      <c r="IG11" s="55"/>
      <c r="IH11" s="55"/>
      <c r="II11" s="55"/>
      <c r="IJ11" s="56"/>
      <c r="IK11" s="56"/>
      <c r="IL11" s="56"/>
      <c r="IM11" s="55"/>
      <c r="IN11" s="56"/>
      <c r="IO11" s="56"/>
      <c r="IP11" s="56"/>
      <c r="IQ11" s="55"/>
      <c r="IR11" s="55"/>
      <c r="IS11" s="55"/>
      <c r="IT11" s="56"/>
      <c r="IU11" s="55"/>
      <c r="IV11" s="55"/>
      <c r="IW11" s="55"/>
      <c r="IX11" s="56"/>
      <c r="IY11" s="56"/>
      <c r="IZ11" s="56"/>
      <c r="JA11" s="55"/>
      <c r="JB11" s="56"/>
      <c r="JC11" s="56"/>
      <c r="JD11" s="55"/>
      <c r="JE11" s="55"/>
      <c r="JF11" s="55"/>
      <c r="JG11" s="55"/>
      <c r="JH11" s="56"/>
      <c r="JI11" s="55"/>
      <c r="JJ11" s="55"/>
      <c r="JK11" s="55"/>
      <c r="JL11" s="56"/>
      <c r="JM11" s="56"/>
      <c r="JN11" s="56"/>
      <c r="JO11" s="55"/>
      <c r="JP11" s="56"/>
      <c r="JQ11" s="56"/>
      <c r="JR11" s="56"/>
      <c r="JS11" s="55"/>
      <c r="JT11" s="55"/>
      <c r="JU11" s="55"/>
      <c r="JV11" s="56"/>
      <c r="JW11" s="55"/>
      <c r="JX11" s="55"/>
      <c r="JY11" s="55"/>
      <c r="JZ11" s="56"/>
      <c r="KA11" s="56"/>
      <c r="KB11" s="56"/>
      <c r="KC11" s="55"/>
      <c r="KD11" s="56"/>
      <c r="KE11" s="56"/>
      <c r="KF11" s="56"/>
      <c r="KG11" s="55"/>
      <c r="KH11" s="55"/>
      <c r="KI11" s="55"/>
      <c r="KJ11" s="56"/>
      <c r="KK11" s="55"/>
      <c r="KL11" s="55"/>
      <c r="KM11" s="55"/>
      <c r="KN11" s="56"/>
      <c r="KO11" s="56"/>
      <c r="KP11" s="56"/>
      <c r="KQ11" s="55"/>
      <c r="KR11" s="56"/>
      <c r="KS11" s="56"/>
      <c r="KT11" s="56"/>
      <c r="KU11" s="55"/>
      <c r="KV11" s="55"/>
      <c r="KW11" s="55"/>
      <c r="KX11" s="55"/>
      <c r="KY11" s="55"/>
      <c r="KZ11" s="55"/>
      <c r="LA11" s="55"/>
      <c r="LB11" s="55"/>
      <c r="LC11" s="55"/>
      <c r="LD11" s="55"/>
      <c r="LE11" s="55"/>
      <c r="LF11" s="55"/>
      <c r="LG11" s="55"/>
      <c r="LH11" s="55"/>
      <c r="LI11" s="55"/>
      <c r="LJ11" s="55"/>
      <c r="LK11" s="55"/>
      <c r="LL11" s="55"/>
      <c r="LM11" s="55"/>
      <c r="LN11" s="55"/>
      <c r="LO11" s="55"/>
      <c r="LP11" s="55"/>
      <c r="LQ11" s="55"/>
      <c r="LR11" s="55"/>
      <c r="LS11" s="55"/>
      <c r="LT11" s="55"/>
      <c r="LU11" s="55"/>
      <c r="LV11" s="55"/>
      <c r="LW11" s="55"/>
      <c r="LX11" s="55"/>
      <c r="LY11" s="55"/>
      <c r="LZ11" s="55"/>
      <c r="MA11" s="55"/>
      <c r="MB11" s="55"/>
      <c r="MC11" s="55"/>
      <c r="MD11" s="55"/>
      <c r="ME11" s="55"/>
      <c r="MF11" s="55"/>
      <c r="MG11" s="55"/>
      <c r="MH11" s="55"/>
      <c r="MI11" s="55"/>
      <c r="MJ11" s="55"/>
      <c r="MK11" s="55"/>
      <c r="ML11" s="55"/>
      <c r="MM11" s="55"/>
      <c r="MN11" s="55"/>
      <c r="MO11" s="55"/>
      <c r="MP11" s="55"/>
      <c r="MQ11" s="55"/>
      <c r="MR11" s="55"/>
      <c r="MS11" s="55"/>
      <c r="MT11" s="55"/>
      <c r="MU11" s="55"/>
      <c r="MV11" s="55"/>
      <c r="MW11" s="55"/>
      <c r="MX11" s="55"/>
      <c r="MY11" s="55"/>
      <c r="MZ11" s="55"/>
      <c r="NA11" s="55"/>
      <c r="NB11" s="55"/>
      <c r="NC11" s="55"/>
      <c r="ND11" s="56"/>
      <c r="NE11" s="55"/>
      <c r="NF11" s="55"/>
      <c r="NG11" s="55"/>
      <c r="NH11" s="55"/>
      <c r="NI11" s="55"/>
      <c r="NJ11" s="55"/>
      <c r="NK11" s="55"/>
      <c r="NL11" s="55"/>
      <c r="NM11" s="55"/>
      <c r="NN11" s="60"/>
      <c r="NP11" s="94"/>
      <c r="NQ11" s="94"/>
      <c r="OM11" s="99"/>
      <c r="PO11" s="99"/>
    </row>
    <row r="12" spans="1:461" s="97" customFormat="1" ht="11.1" customHeight="1" x14ac:dyDescent="0.2">
      <c r="A12" s="152" t="s">
        <v>47</v>
      </c>
      <c r="B12" s="55"/>
      <c r="C12" s="55"/>
      <c r="D12" s="55"/>
      <c r="E12" s="56"/>
      <c r="F12" s="55"/>
      <c r="G12" s="55"/>
      <c r="H12" s="55"/>
      <c r="I12" s="55"/>
      <c r="J12" s="55"/>
      <c r="K12" s="55"/>
      <c r="L12" s="56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6"/>
      <c r="CP12" s="55"/>
      <c r="CQ12" s="55"/>
      <c r="CR12" s="56"/>
      <c r="CS12" s="56"/>
      <c r="CT12" s="56"/>
      <c r="CU12" s="56"/>
      <c r="CV12" s="55"/>
      <c r="CW12" s="56"/>
      <c r="CX12" s="56"/>
      <c r="CY12" s="56"/>
      <c r="CZ12" s="55"/>
      <c r="DA12" s="55"/>
      <c r="DB12" s="55"/>
      <c r="DC12" s="56"/>
      <c r="DD12" s="55"/>
      <c r="DE12" s="55"/>
      <c r="DF12" s="55"/>
      <c r="DG12" s="56"/>
      <c r="DH12" s="56"/>
      <c r="DI12" s="56"/>
      <c r="DJ12" s="56"/>
      <c r="DK12" s="55"/>
      <c r="DL12" s="55"/>
      <c r="DM12" s="55"/>
      <c r="DN12" s="56"/>
      <c r="DO12" s="56"/>
      <c r="DP12" s="56"/>
      <c r="DQ12" s="55"/>
      <c r="DR12" s="55"/>
      <c r="DS12" s="55"/>
      <c r="DT12" s="55"/>
      <c r="DU12" s="56"/>
      <c r="DV12" s="56"/>
      <c r="DW12" s="56"/>
      <c r="DX12" s="56"/>
      <c r="DY12" s="56"/>
      <c r="DZ12" s="56"/>
      <c r="EA12" s="56"/>
      <c r="EB12" s="56"/>
      <c r="EC12" s="56"/>
      <c r="ED12" s="56"/>
      <c r="EE12" s="56"/>
      <c r="EF12" s="55"/>
      <c r="EG12" s="55"/>
      <c r="EH12" s="55"/>
      <c r="EI12" s="56"/>
      <c r="EJ12" s="56"/>
      <c r="EK12" s="56"/>
      <c r="EL12" s="56"/>
      <c r="EM12" s="55"/>
      <c r="EN12" s="55"/>
      <c r="EO12" s="55"/>
      <c r="EP12" s="56"/>
      <c r="EQ12" s="56"/>
      <c r="ER12" s="56"/>
      <c r="ES12" s="55"/>
      <c r="ET12" s="56"/>
      <c r="EU12" s="56"/>
      <c r="EV12" s="56"/>
      <c r="EW12" s="55"/>
      <c r="EX12" s="56"/>
      <c r="EY12" s="55"/>
      <c r="EZ12" s="56"/>
      <c r="FA12" s="55"/>
      <c r="FB12" s="55"/>
      <c r="FC12" s="55"/>
      <c r="FD12" s="56"/>
      <c r="FE12" s="56"/>
      <c r="FF12" s="56"/>
      <c r="FG12" s="55"/>
      <c r="FH12" s="56"/>
      <c r="FI12" s="56"/>
      <c r="FJ12" s="56"/>
      <c r="FK12" s="55"/>
      <c r="FL12" s="55"/>
      <c r="FM12" s="55"/>
      <c r="FN12" s="56"/>
      <c r="FO12" s="56"/>
      <c r="FP12" s="55"/>
      <c r="FQ12" s="56"/>
      <c r="FR12" s="56"/>
      <c r="FS12" s="56"/>
      <c r="FT12" s="56"/>
      <c r="FU12" s="56"/>
      <c r="FV12" s="56"/>
      <c r="FW12" s="56"/>
      <c r="FX12" s="56"/>
      <c r="FY12" s="56"/>
      <c r="FZ12" s="56"/>
      <c r="GA12" s="56"/>
      <c r="GB12" s="56"/>
      <c r="GC12" s="55"/>
      <c r="GD12" s="55"/>
      <c r="GE12" s="56"/>
      <c r="GF12" s="55"/>
      <c r="GG12" s="56"/>
      <c r="GH12" s="56"/>
      <c r="GI12" s="55"/>
      <c r="GJ12" s="56"/>
      <c r="GK12" s="56"/>
      <c r="GL12" s="56"/>
      <c r="GM12" s="55"/>
      <c r="GN12" s="55"/>
      <c r="GO12" s="55"/>
      <c r="GP12" s="56"/>
      <c r="GQ12" s="56"/>
      <c r="GR12" s="55"/>
      <c r="GS12" s="55"/>
      <c r="GT12" s="55"/>
      <c r="GU12" s="56"/>
      <c r="GV12" s="56"/>
      <c r="GW12" s="55"/>
      <c r="GX12" s="56"/>
      <c r="GY12" s="56"/>
      <c r="GZ12" s="56"/>
      <c r="HA12" s="56"/>
      <c r="HB12" s="55"/>
      <c r="HC12" s="55"/>
      <c r="HD12" s="56"/>
      <c r="HE12" s="55"/>
      <c r="HF12" s="55"/>
      <c r="HG12" s="55"/>
      <c r="HH12" s="56"/>
      <c r="HI12" s="56"/>
      <c r="HJ12" s="56"/>
      <c r="HK12" s="56"/>
      <c r="HL12" s="55"/>
      <c r="HM12" s="55"/>
      <c r="HN12" s="55"/>
      <c r="HO12" s="56"/>
      <c r="HP12" s="56"/>
      <c r="HQ12" s="56"/>
      <c r="HR12" s="55"/>
      <c r="HS12" s="56"/>
      <c r="HT12" s="56"/>
      <c r="HU12" s="55"/>
      <c r="HV12" s="56"/>
      <c r="HW12" s="56"/>
      <c r="HX12" s="56"/>
      <c r="HY12" s="56"/>
      <c r="HZ12" s="56"/>
      <c r="IA12" s="56"/>
      <c r="IB12" s="56"/>
      <c r="IC12" s="56"/>
      <c r="ID12" s="56"/>
      <c r="IE12" s="56"/>
      <c r="IF12" s="56"/>
      <c r="IG12" s="55"/>
      <c r="IH12" s="55"/>
      <c r="II12" s="55"/>
      <c r="IJ12" s="56"/>
      <c r="IK12" s="56"/>
      <c r="IL12" s="56"/>
      <c r="IM12" s="55"/>
      <c r="IN12" s="56"/>
      <c r="IO12" s="56"/>
      <c r="IP12" s="56"/>
      <c r="IQ12" s="55"/>
      <c r="IR12" s="55"/>
      <c r="IS12" s="55"/>
      <c r="IT12" s="56"/>
      <c r="IU12" s="55"/>
      <c r="IV12" s="55"/>
      <c r="IW12" s="55"/>
      <c r="IX12" s="56"/>
      <c r="IY12" s="56"/>
      <c r="IZ12" s="56"/>
      <c r="JA12" s="55"/>
      <c r="JB12" s="56"/>
      <c r="JC12" s="56"/>
      <c r="JD12" s="56"/>
      <c r="JE12" s="55"/>
      <c r="JF12" s="55"/>
      <c r="JG12" s="55"/>
      <c r="JH12" s="56"/>
      <c r="JI12" s="55"/>
      <c r="JJ12" s="55"/>
      <c r="JK12" s="55"/>
      <c r="JL12" s="56"/>
      <c r="JM12" s="56"/>
      <c r="JN12" s="56"/>
      <c r="JO12" s="55"/>
      <c r="JP12" s="56"/>
      <c r="JQ12" s="56"/>
      <c r="JR12" s="56"/>
      <c r="JS12" s="55"/>
      <c r="JT12" s="55"/>
      <c r="JU12" s="55"/>
      <c r="JV12" s="56"/>
      <c r="JW12" s="55"/>
      <c r="JX12" s="55"/>
      <c r="JY12" s="55"/>
      <c r="JZ12" s="56"/>
      <c r="KA12" s="56"/>
      <c r="KB12" s="56"/>
      <c r="KC12" s="55"/>
      <c r="KD12" s="56"/>
      <c r="KE12" s="56"/>
      <c r="KF12" s="56"/>
      <c r="KG12" s="55"/>
      <c r="KH12" s="55"/>
      <c r="KI12" s="55"/>
      <c r="KJ12" s="56"/>
      <c r="KK12" s="55"/>
      <c r="KL12" s="55"/>
      <c r="KM12" s="55"/>
      <c r="KN12" s="56"/>
      <c r="KO12" s="56"/>
      <c r="KP12" s="56"/>
      <c r="KQ12" s="55"/>
      <c r="KR12" s="56"/>
      <c r="KS12" s="56"/>
      <c r="KT12" s="56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  <c r="ME12" s="55"/>
      <c r="MF12" s="55"/>
      <c r="MG12" s="55"/>
      <c r="MH12" s="55"/>
      <c r="MI12" s="55"/>
      <c r="MJ12" s="55"/>
      <c r="MK12" s="55"/>
      <c r="ML12" s="55"/>
      <c r="MM12" s="55"/>
      <c r="MN12" s="55"/>
      <c r="MO12" s="55"/>
      <c r="MP12" s="55"/>
      <c r="MQ12" s="55"/>
      <c r="MR12" s="55"/>
      <c r="MS12" s="55"/>
      <c r="MT12" s="55"/>
      <c r="MU12" s="55"/>
      <c r="MV12" s="55"/>
      <c r="MW12" s="55"/>
      <c r="MX12" s="55"/>
      <c r="MY12" s="55"/>
      <c r="MZ12" s="55"/>
      <c r="NA12" s="55"/>
      <c r="NB12" s="55"/>
      <c r="NC12" s="55"/>
      <c r="ND12" s="55"/>
      <c r="NE12" s="55"/>
      <c r="NF12" s="56"/>
      <c r="NG12" s="55"/>
      <c r="NH12" s="55"/>
      <c r="NI12" s="55"/>
      <c r="NJ12" s="55"/>
      <c r="NK12" s="55"/>
      <c r="NL12" s="55"/>
      <c r="NM12" s="56"/>
      <c r="NN12" s="60"/>
      <c r="NP12" s="94"/>
      <c r="NQ12" s="94"/>
      <c r="QS12" s="99"/>
    </row>
    <row r="13" spans="1:461" s="97" customFormat="1" ht="11.1" customHeight="1" x14ac:dyDescent="0.2">
      <c r="A13" s="152" t="s">
        <v>48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6"/>
      <c r="CQ13" s="56"/>
      <c r="CR13" s="56"/>
      <c r="CS13" s="55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5"/>
      <c r="DE13" s="55"/>
      <c r="DF13" s="55"/>
      <c r="DG13" s="56"/>
      <c r="DH13" s="56"/>
      <c r="DI13" s="56"/>
      <c r="DJ13" s="55"/>
      <c r="DK13" s="56"/>
      <c r="DL13" s="56"/>
      <c r="DM13" s="56"/>
      <c r="DN13" s="55"/>
      <c r="DO13" s="55"/>
      <c r="DP13" s="55"/>
      <c r="DQ13" s="56"/>
      <c r="DR13" s="55"/>
      <c r="DS13" s="55"/>
      <c r="DT13" s="55"/>
      <c r="DU13" s="56"/>
      <c r="DV13" s="56"/>
      <c r="DW13" s="56"/>
      <c r="DX13" s="55"/>
      <c r="DY13" s="56"/>
      <c r="DZ13" s="56"/>
      <c r="EA13" s="56"/>
      <c r="EB13" s="55"/>
      <c r="EC13" s="55"/>
      <c r="ED13" s="55"/>
      <c r="EE13" s="56"/>
      <c r="EF13" s="55"/>
      <c r="EG13" s="55"/>
      <c r="EH13" s="55"/>
      <c r="EI13" s="55"/>
      <c r="EJ13" s="56"/>
      <c r="EK13" s="56"/>
      <c r="EL13" s="56"/>
      <c r="EM13" s="55"/>
      <c r="EN13" s="55"/>
      <c r="EO13" s="55"/>
      <c r="EP13" s="56"/>
      <c r="EQ13" s="56"/>
      <c r="ER13" s="56"/>
      <c r="ES13" s="55"/>
      <c r="ET13" s="56"/>
      <c r="EU13" s="56"/>
      <c r="EV13" s="55"/>
      <c r="EW13" s="55"/>
      <c r="EX13" s="55"/>
      <c r="EY13" s="56"/>
      <c r="EZ13" s="56"/>
      <c r="FA13" s="55"/>
      <c r="FB13" s="55"/>
      <c r="FC13" s="55"/>
      <c r="FD13" s="56"/>
      <c r="FE13" s="55"/>
      <c r="FF13" s="55"/>
      <c r="FG13" s="55"/>
      <c r="FH13" s="56"/>
      <c r="FI13" s="56"/>
      <c r="FJ13" s="56"/>
      <c r="FK13" s="55"/>
      <c r="FL13" s="55"/>
      <c r="FM13" s="55"/>
      <c r="FN13" s="56"/>
      <c r="FO13" s="55"/>
      <c r="FP13" s="55"/>
      <c r="FQ13" s="55"/>
      <c r="FR13" s="56"/>
      <c r="FS13" s="56"/>
      <c r="FT13" s="56"/>
      <c r="FU13" s="55"/>
      <c r="FV13" s="56"/>
      <c r="FW13" s="56"/>
      <c r="FX13" s="56"/>
      <c r="FY13" s="55"/>
      <c r="FZ13" s="56"/>
      <c r="GA13" s="56"/>
      <c r="GB13" s="56"/>
      <c r="GC13" s="56"/>
      <c r="GD13" s="56"/>
      <c r="GE13" s="56"/>
      <c r="GF13" s="56"/>
      <c r="GG13" s="56"/>
      <c r="GH13" s="56"/>
      <c r="GI13" s="56"/>
      <c r="GJ13" s="55"/>
      <c r="GK13" s="55"/>
      <c r="GL13" s="55"/>
      <c r="GM13" s="56"/>
      <c r="GN13" s="56"/>
      <c r="GO13" s="56"/>
      <c r="GP13" s="55"/>
      <c r="GQ13" s="56"/>
      <c r="GR13" s="56"/>
      <c r="GS13" s="55"/>
      <c r="GT13" s="55"/>
      <c r="GU13" s="56"/>
      <c r="GV13" s="56"/>
      <c r="GW13" s="55"/>
      <c r="GX13" s="56"/>
      <c r="GY13" s="56"/>
      <c r="GZ13" s="56"/>
      <c r="HA13" s="55"/>
      <c r="HB13" s="55"/>
      <c r="HC13" s="55"/>
      <c r="HD13" s="56"/>
      <c r="HE13" s="55"/>
      <c r="HF13" s="55"/>
      <c r="HG13" s="55"/>
      <c r="HH13" s="56"/>
      <c r="HI13" s="56"/>
      <c r="HJ13" s="56"/>
      <c r="HK13" s="55"/>
      <c r="HL13" s="56"/>
      <c r="HM13" s="56"/>
      <c r="HN13" s="56"/>
      <c r="HO13" s="55"/>
      <c r="HP13" s="55"/>
      <c r="HQ13" s="55"/>
      <c r="HR13" s="56"/>
      <c r="HS13" s="55"/>
      <c r="HT13" s="55"/>
      <c r="HU13" s="55"/>
      <c r="HV13" s="56"/>
      <c r="HW13" s="56"/>
      <c r="HX13" s="56"/>
      <c r="HY13" s="55"/>
      <c r="HZ13" s="56"/>
      <c r="IA13" s="56"/>
      <c r="IB13" s="55"/>
      <c r="IC13" s="56"/>
      <c r="ID13" s="56"/>
      <c r="IE13" s="56"/>
      <c r="IF13" s="56"/>
      <c r="IG13" s="56"/>
      <c r="IH13" s="56"/>
      <c r="II13" s="56"/>
      <c r="IJ13" s="56"/>
      <c r="IK13" s="56"/>
      <c r="IL13" s="56"/>
      <c r="IM13" s="56"/>
      <c r="IN13" s="56"/>
      <c r="IO13" s="56"/>
      <c r="IP13" s="56"/>
      <c r="IQ13" s="56"/>
      <c r="IR13" s="56"/>
      <c r="IS13" s="56"/>
      <c r="IT13" s="55"/>
      <c r="IU13" s="56"/>
      <c r="IV13" s="56"/>
      <c r="IW13" s="56"/>
      <c r="IX13" s="55"/>
      <c r="IY13" s="55"/>
      <c r="IZ13" s="55"/>
      <c r="JA13" s="56"/>
      <c r="JB13" s="55"/>
      <c r="JC13" s="55"/>
      <c r="JD13" s="55"/>
      <c r="JE13" s="56"/>
      <c r="JF13" s="56"/>
      <c r="JG13" s="56"/>
      <c r="JH13" s="56"/>
      <c r="JI13" s="55"/>
      <c r="JJ13" s="55"/>
      <c r="JK13" s="55"/>
      <c r="JL13" s="56"/>
      <c r="JM13" s="56"/>
      <c r="JN13" s="56"/>
      <c r="JO13" s="55"/>
      <c r="JP13" s="56"/>
      <c r="JQ13" s="56"/>
      <c r="JR13" s="56"/>
      <c r="JS13" s="55"/>
      <c r="JT13" s="55"/>
      <c r="JU13" s="55"/>
      <c r="JV13" s="56"/>
      <c r="JW13" s="55"/>
      <c r="JX13" s="55"/>
      <c r="JY13" s="55"/>
      <c r="JZ13" s="56"/>
      <c r="KA13" s="56"/>
      <c r="KB13" s="56"/>
      <c r="KC13" s="55"/>
      <c r="KD13" s="56"/>
      <c r="KE13" s="56"/>
      <c r="KF13" s="56"/>
      <c r="KG13" s="55"/>
      <c r="KH13" s="55"/>
      <c r="KI13" s="55"/>
      <c r="KJ13" s="56"/>
      <c r="KK13" s="55"/>
      <c r="KL13" s="55"/>
      <c r="KM13" s="55"/>
      <c r="KN13" s="56"/>
      <c r="KO13" s="56"/>
      <c r="KP13" s="56"/>
      <c r="KQ13" s="55"/>
      <c r="KR13" s="56"/>
      <c r="KS13" s="56"/>
      <c r="KT13" s="56"/>
      <c r="KU13" s="55"/>
      <c r="KV13" s="55"/>
      <c r="KW13" s="55"/>
      <c r="KX13" s="55"/>
      <c r="KY13" s="55"/>
      <c r="KZ13" s="55"/>
      <c r="LA13" s="55"/>
      <c r="LB13" s="55"/>
      <c r="LC13" s="55"/>
      <c r="LD13" s="55"/>
      <c r="LE13" s="55"/>
      <c r="LF13" s="55"/>
      <c r="LG13" s="55"/>
      <c r="LH13" s="55"/>
      <c r="LI13" s="55"/>
      <c r="LJ13" s="55"/>
      <c r="LK13" s="55"/>
      <c r="LL13" s="55"/>
      <c r="LM13" s="55"/>
      <c r="LN13" s="55"/>
      <c r="LO13" s="55"/>
      <c r="LP13" s="55"/>
      <c r="LQ13" s="55"/>
      <c r="LR13" s="55"/>
      <c r="LS13" s="55"/>
      <c r="LT13" s="55"/>
      <c r="LU13" s="55"/>
      <c r="LV13" s="55"/>
      <c r="LW13" s="55"/>
      <c r="LX13" s="55"/>
      <c r="LY13" s="55"/>
      <c r="LZ13" s="55"/>
      <c r="MA13" s="55"/>
      <c r="MB13" s="55"/>
      <c r="MC13" s="55"/>
      <c r="MD13" s="55"/>
      <c r="ME13" s="55"/>
      <c r="MF13" s="55"/>
      <c r="MG13" s="55"/>
      <c r="MH13" s="55"/>
      <c r="MI13" s="55"/>
      <c r="MJ13" s="55"/>
      <c r="MK13" s="55"/>
      <c r="ML13" s="55"/>
      <c r="MM13" s="55"/>
      <c r="MN13" s="55"/>
      <c r="MO13" s="55"/>
      <c r="MP13" s="55"/>
      <c r="MQ13" s="55"/>
      <c r="MR13" s="55"/>
      <c r="MS13" s="55"/>
      <c r="MT13" s="55"/>
      <c r="MU13" s="55"/>
      <c r="MV13" s="55"/>
      <c r="MW13" s="55"/>
      <c r="MX13" s="55"/>
      <c r="MY13" s="55"/>
      <c r="MZ13" s="55"/>
      <c r="NA13" s="55"/>
      <c r="NB13" s="55"/>
      <c r="NC13" s="55"/>
      <c r="ND13" s="55"/>
      <c r="NE13" s="55"/>
      <c r="NF13" s="55"/>
      <c r="NG13" s="55"/>
      <c r="NH13" s="55"/>
      <c r="NI13" s="55"/>
      <c r="NJ13" s="55"/>
      <c r="NK13" s="55"/>
      <c r="NL13" s="55"/>
      <c r="NM13" s="55"/>
      <c r="NN13" s="60"/>
      <c r="NP13" s="94"/>
      <c r="NQ13" s="94"/>
    </row>
    <row r="14" spans="1:461" s="97" customFormat="1" ht="11.1" customHeight="1" x14ac:dyDescent="0.2">
      <c r="A14" s="152" t="s">
        <v>49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6"/>
      <c r="M14" s="55"/>
      <c r="N14" s="55"/>
      <c r="O14" s="55"/>
      <c r="P14" s="55"/>
      <c r="Q14" s="55"/>
      <c r="R14" s="56"/>
      <c r="S14" s="56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150"/>
      <c r="AH14" s="150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6"/>
      <c r="AV14" s="56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6"/>
      <c r="CQ14" s="56"/>
      <c r="CR14" s="56"/>
      <c r="CS14" s="55"/>
      <c r="CT14" s="56"/>
      <c r="CU14" s="56"/>
      <c r="CV14" s="56"/>
      <c r="CW14" s="56"/>
      <c r="CX14" s="56"/>
      <c r="CY14" s="56"/>
      <c r="CZ14" s="56"/>
      <c r="DA14" s="56"/>
      <c r="DB14" s="56"/>
      <c r="DC14" s="55"/>
      <c r="DD14" s="55"/>
      <c r="DE14" s="55"/>
      <c r="DF14" s="55"/>
      <c r="DG14" s="56"/>
      <c r="DH14" s="56"/>
      <c r="DI14" s="56"/>
      <c r="DJ14" s="55"/>
      <c r="DK14" s="56"/>
      <c r="DL14" s="56"/>
      <c r="DM14" s="56"/>
      <c r="DN14" s="55"/>
      <c r="DO14" s="55"/>
      <c r="DP14" s="55"/>
      <c r="DQ14" s="56"/>
      <c r="DR14" s="55"/>
      <c r="DS14" s="55"/>
      <c r="DT14" s="55"/>
      <c r="DU14" s="56"/>
      <c r="DV14" s="56"/>
      <c r="DW14" s="56"/>
      <c r="DX14" s="55"/>
      <c r="DY14" s="56"/>
      <c r="DZ14" s="56"/>
      <c r="EA14" s="56"/>
      <c r="EB14" s="55"/>
      <c r="EC14" s="55"/>
      <c r="ED14" s="55"/>
      <c r="EE14" s="56"/>
      <c r="EF14" s="55"/>
      <c r="EG14" s="55"/>
      <c r="EH14" s="55"/>
      <c r="EI14" s="56"/>
      <c r="EJ14" s="56"/>
      <c r="EK14" s="56"/>
      <c r="EL14" s="55"/>
      <c r="EM14" s="56"/>
      <c r="EN14" s="56"/>
      <c r="EO14" s="56"/>
      <c r="EP14" s="55"/>
      <c r="EQ14" s="55"/>
      <c r="ER14" s="55"/>
      <c r="ES14" s="56"/>
      <c r="ET14" s="55"/>
      <c r="EU14" s="55"/>
      <c r="EV14" s="55"/>
      <c r="EW14" s="56"/>
      <c r="EX14" s="56"/>
      <c r="EY14" s="56"/>
      <c r="EZ14" s="56"/>
      <c r="FA14" s="56"/>
      <c r="FB14" s="56"/>
      <c r="FC14" s="56"/>
      <c r="FD14" s="56"/>
      <c r="FE14" s="56"/>
      <c r="FF14" s="56"/>
      <c r="FG14" s="56"/>
      <c r="FH14" s="56"/>
      <c r="FI14" s="56"/>
      <c r="FJ14" s="56"/>
      <c r="FK14" s="56"/>
      <c r="FL14" s="56"/>
      <c r="FM14" s="56"/>
      <c r="FN14" s="56"/>
      <c r="FO14" s="55"/>
      <c r="FP14" s="55"/>
      <c r="FQ14" s="55"/>
      <c r="FR14" s="56"/>
      <c r="FS14" s="56"/>
      <c r="FT14" s="56"/>
      <c r="FU14" s="56"/>
      <c r="FV14" s="55"/>
      <c r="FW14" s="55"/>
      <c r="FX14" s="55"/>
      <c r="FY14" s="56"/>
      <c r="FZ14" s="56"/>
      <c r="GA14" s="56"/>
      <c r="GB14" s="55"/>
      <c r="GC14" s="56"/>
      <c r="GD14" s="56"/>
      <c r="GE14" s="56"/>
      <c r="GF14" s="56"/>
      <c r="GG14" s="55"/>
      <c r="GH14" s="55"/>
      <c r="GI14" s="56"/>
      <c r="GJ14" s="55"/>
      <c r="GK14" s="55"/>
      <c r="GL14" s="55"/>
      <c r="GM14" s="56"/>
      <c r="GN14" s="56"/>
      <c r="GO14" s="56"/>
      <c r="GP14" s="55"/>
      <c r="GQ14" s="56"/>
      <c r="GR14" s="55"/>
      <c r="GS14" s="55"/>
      <c r="GT14" s="55"/>
      <c r="GU14" s="56"/>
      <c r="GV14" s="56"/>
      <c r="GW14" s="55"/>
      <c r="GX14" s="56"/>
      <c r="GY14" s="56"/>
      <c r="GZ14" s="56"/>
      <c r="HA14" s="55"/>
      <c r="HB14" s="55"/>
      <c r="HC14" s="55"/>
      <c r="HD14" s="56"/>
      <c r="HE14" s="55"/>
      <c r="HF14" s="55"/>
      <c r="HG14" s="55"/>
      <c r="HH14" s="56"/>
      <c r="HI14" s="56"/>
      <c r="HJ14" s="56"/>
      <c r="HK14" s="55"/>
      <c r="HL14" s="56"/>
      <c r="HM14" s="56"/>
      <c r="HN14" s="56"/>
      <c r="HO14" s="55"/>
      <c r="HP14" s="55"/>
      <c r="HQ14" s="55"/>
      <c r="HR14" s="56"/>
      <c r="HS14" s="55"/>
      <c r="HT14" s="55"/>
      <c r="HU14" s="55"/>
      <c r="HV14" s="56"/>
      <c r="HW14" s="56"/>
      <c r="HX14" s="56"/>
      <c r="HY14" s="56"/>
      <c r="HZ14" s="55"/>
      <c r="IA14" s="55"/>
      <c r="IB14" s="55"/>
      <c r="IC14" s="56"/>
      <c r="ID14" s="56"/>
      <c r="IE14" s="56"/>
      <c r="IF14" s="55"/>
      <c r="IG14" s="56"/>
      <c r="IH14" s="56"/>
      <c r="II14" s="56"/>
      <c r="IJ14" s="55"/>
      <c r="IK14" s="55"/>
      <c r="IL14" s="55"/>
      <c r="IM14" s="56"/>
      <c r="IN14" s="55"/>
      <c r="IO14" s="55"/>
      <c r="IP14" s="55"/>
      <c r="IQ14" s="56"/>
      <c r="IR14" s="56"/>
      <c r="IS14" s="56"/>
      <c r="IT14" s="55"/>
      <c r="IU14" s="56"/>
      <c r="IV14" s="56"/>
      <c r="IW14" s="56"/>
      <c r="IX14" s="55"/>
      <c r="IY14" s="55"/>
      <c r="IZ14" s="55"/>
      <c r="JA14" s="56"/>
      <c r="JB14" s="55"/>
      <c r="JC14" s="55"/>
      <c r="JD14" s="55"/>
      <c r="JE14" s="56"/>
      <c r="JF14" s="56"/>
      <c r="JG14" s="56"/>
      <c r="JH14" s="55"/>
      <c r="JI14" s="56"/>
      <c r="JJ14" s="56"/>
      <c r="JK14" s="56"/>
      <c r="JL14" s="55"/>
      <c r="JM14" s="55"/>
      <c r="JN14" s="55"/>
      <c r="JO14" s="56"/>
      <c r="JP14" s="55"/>
      <c r="JQ14" s="55"/>
      <c r="JR14" s="55"/>
      <c r="JS14" s="56"/>
      <c r="JT14" s="56"/>
      <c r="JU14" s="56"/>
      <c r="JV14" s="55"/>
      <c r="JW14" s="56"/>
      <c r="JX14" s="56"/>
      <c r="JY14" s="56"/>
      <c r="JZ14" s="55"/>
      <c r="KA14" s="55"/>
      <c r="KB14" s="55"/>
      <c r="KC14" s="56"/>
      <c r="KD14" s="55"/>
      <c r="KE14" s="55"/>
      <c r="KF14" s="55"/>
      <c r="KG14" s="56"/>
      <c r="KH14" s="56"/>
      <c r="KI14" s="56"/>
      <c r="KJ14" s="55"/>
      <c r="KK14" s="56"/>
      <c r="KL14" s="56"/>
      <c r="KM14" s="56"/>
      <c r="KN14" s="55"/>
      <c r="KO14" s="55"/>
      <c r="KP14" s="55"/>
      <c r="KQ14" s="56"/>
      <c r="KR14" s="55"/>
      <c r="KS14" s="55"/>
      <c r="KT14" s="55"/>
      <c r="KU14" s="56"/>
      <c r="KV14" s="56"/>
      <c r="KW14" s="56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55"/>
      <c r="MK14" s="55"/>
      <c r="ML14" s="55"/>
      <c r="MM14" s="55"/>
      <c r="MN14" s="55"/>
      <c r="MO14" s="55"/>
      <c r="MP14" s="55"/>
      <c r="MQ14" s="55"/>
      <c r="MR14" s="55"/>
      <c r="MS14" s="55"/>
      <c r="MT14" s="55"/>
      <c r="MU14" s="55"/>
      <c r="MV14" s="55"/>
      <c r="MW14" s="55"/>
      <c r="MX14" s="55"/>
      <c r="MY14" s="55"/>
      <c r="MZ14" s="55"/>
      <c r="NA14" s="55"/>
      <c r="NB14" s="55"/>
      <c r="NC14" s="55"/>
      <c r="ND14" s="55"/>
      <c r="NE14" s="55"/>
      <c r="NF14" s="55"/>
      <c r="NG14" s="55"/>
      <c r="NH14" s="55"/>
      <c r="NI14" s="55"/>
      <c r="NJ14" s="55"/>
      <c r="NK14" s="55"/>
      <c r="NL14" s="55"/>
      <c r="NM14" s="55"/>
      <c r="NN14" s="60"/>
      <c r="NP14" s="94"/>
      <c r="NQ14" s="94"/>
      <c r="OV14" s="99"/>
      <c r="OW14" s="99"/>
    </row>
    <row r="15" spans="1:461" s="97" customFormat="1" ht="11.1" customHeight="1" x14ac:dyDescent="0.2">
      <c r="A15" s="152" t="s">
        <v>50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6"/>
      <c r="CQ15" s="56"/>
      <c r="CR15" s="56"/>
      <c r="CS15" s="55"/>
      <c r="CT15" s="55"/>
      <c r="CU15" s="55"/>
      <c r="CV15" s="56"/>
      <c r="CW15" s="56"/>
      <c r="CX15" s="55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5"/>
      <c r="DK15" s="56"/>
      <c r="DL15" s="56"/>
      <c r="DM15" s="56"/>
      <c r="DN15" s="55"/>
      <c r="DO15" s="55"/>
      <c r="DP15" s="55"/>
      <c r="DQ15" s="56"/>
      <c r="DR15" s="55"/>
      <c r="DS15" s="55"/>
      <c r="DT15" s="55"/>
      <c r="DU15" s="56"/>
      <c r="DV15" s="56"/>
      <c r="DW15" s="56"/>
      <c r="DX15" s="55"/>
      <c r="DY15" s="56"/>
      <c r="DZ15" s="56"/>
      <c r="EA15" s="56"/>
      <c r="EB15" s="55"/>
      <c r="EC15" s="55"/>
      <c r="ED15" s="55"/>
      <c r="EE15" s="56"/>
      <c r="EF15" s="56"/>
      <c r="EG15" s="55"/>
      <c r="EH15" s="56"/>
      <c r="EI15" s="56"/>
      <c r="EJ15" s="56"/>
      <c r="EK15" s="56"/>
      <c r="EL15" s="56"/>
      <c r="EM15" s="56"/>
      <c r="EN15" s="56"/>
      <c r="EO15" s="56"/>
      <c r="EP15" s="56"/>
      <c r="EQ15" s="56"/>
      <c r="ER15" s="56"/>
      <c r="ES15" s="56"/>
      <c r="ET15" s="55"/>
      <c r="EU15" s="55"/>
      <c r="EV15" s="55"/>
      <c r="EW15" s="56"/>
      <c r="EX15" s="56"/>
      <c r="EY15" s="56"/>
      <c r="EZ15" s="55"/>
      <c r="FA15" s="55"/>
      <c r="FB15" s="55"/>
      <c r="FC15" s="55"/>
      <c r="FD15" s="56"/>
      <c r="FE15" s="56"/>
      <c r="FF15" s="56"/>
      <c r="FG15" s="55"/>
      <c r="FH15" s="56"/>
      <c r="FI15" s="56"/>
      <c r="FJ15" s="55"/>
      <c r="FK15" s="55"/>
      <c r="FL15" s="55"/>
      <c r="FM15" s="55"/>
      <c r="FN15" s="56"/>
      <c r="FO15" s="55"/>
      <c r="FP15" s="55"/>
      <c r="FQ15" s="55"/>
      <c r="FR15" s="56"/>
      <c r="FS15" s="56"/>
      <c r="FT15" s="56"/>
      <c r="FU15" s="55"/>
      <c r="FV15" s="56"/>
      <c r="FW15" s="56"/>
      <c r="FX15" s="56"/>
      <c r="FY15" s="55"/>
      <c r="FZ15" s="56"/>
      <c r="GA15" s="56"/>
      <c r="GB15" s="56"/>
      <c r="GC15" s="56"/>
      <c r="GD15" s="56"/>
      <c r="GE15" s="56"/>
      <c r="GF15" s="56"/>
      <c r="GG15" s="56"/>
      <c r="GH15" s="56"/>
      <c r="GI15" s="56"/>
      <c r="GJ15" s="55"/>
      <c r="GK15" s="55"/>
      <c r="GL15" s="55"/>
      <c r="GM15" s="56"/>
      <c r="GN15" s="56"/>
      <c r="GO15" s="56"/>
      <c r="GP15" s="55"/>
      <c r="GQ15" s="56"/>
      <c r="GR15" s="56"/>
      <c r="GS15" s="56"/>
      <c r="GT15" s="56"/>
      <c r="GU15" s="55"/>
      <c r="GV15" s="55"/>
      <c r="GW15" s="56"/>
      <c r="GX15" s="55"/>
      <c r="GY15" s="55"/>
      <c r="GZ15" s="55"/>
      <c r="HA15" s="56"/>
      <c r="HB15" s="56"/>
      <c r="HC15" s="56"/>
      <c r="HD15" s="55"/>
      <c r="HE15" s="56"/>
      <c r="HF15" s="55"/>
      <c r="HG15" s="55"/>
      <c r="HH15" s="56"/>
      <c r="HI15" s="56"/>
      <c r="HJ15" s="56"/>
      <c r="HK15" s="55"/>
      <c r="HL15" s="56"/>
      <c r="HM15" s="56"/>
      <c r="HN15" s="56"/>
      <c r="HO15" s="55"/>
      <c r="HP15" s="55"/>
      <c r="HQ15" s="55"/>
      <c r="HR15" s="56"/>
      <c r="HS15" s="55"/>
      <c r="HT15" s="55"/>
      <c r="HU15" s="55"/>
      <c r="HV15" s="56"/>
      <c r="HW15" s="56"/>
      <c r="HX15" s="56"/>
      <c r="HY15" s="56"/>
      <c r="HZ15" s="55"/>
      <c r="IA15" s="55"/>
      <c r="IB15" s="55"/>
      <c r="IC15" s="56"/>
      <c r="ID15" s="56"/>
      <c r="IE15" s="56"/>
      <c r="IF15" s="55"/>
      <c r="IG15" s="56"/>
      <c r="IH15" s="56"/>
      <c r="II15" s="56"/>
      <c r="IJ15" s="55"/>
      <c r="IK15" s="55"/>
      <c r="IL15" s="55"/>
      <c r="IM15" s="56"/>
      <c r="IN15" s="55"/>
      <c r="IO15" s="55"/>
      <c r="IP15" s="55"/>
      <c r="IQ15" s="56"/>
      <c r="IR15" s="56"/>
      <c r="IS15" s="56"/>
      <c r="IT15" s="55"/>
      <c r="IU15" s="56"/>
      <c r="IV15" s="56"/>
      <c r="IW15" s="56"/>
      <c r="IX15" s="55"/>
      <c r="IY15" s="55"/>
      <c r="IZ15" s="55"/>
      <c r="JA15" s="56"/>
      <c r="JB15" s="55"/>
      <c r="JC15" s="55"/>
      <c r="JD15" s="55"/>
      <c r="JE15" s="56"/>
      <c r="JF15" s="56"/>
      <c r="JG15" s="56"/>
      <c r="JH15" s="56"/>
      <c r="JI15" s="56"/>
      <c r="JJ15" s="56"/>
      <c r="JK15" s="56"/>
      <c r="JL15" s="56"/>
      <c r="JM15" s="56"/>
      <c r="JN15" s="56"/>
      <c r="JO15" s="56"/>
      <c r="JP15" s="55"/>
      <c r="JQ15" s="55"/>
      <c r="JR15" s="55"/>
      <c r="JS15" s="56"/>
      <c r="JT15" s="56"/>
      <c r="JU15" s="56"/>
      <c r="JV15" s="55"/>
      <c r="JW15" s="56"/>
      <c r="JX15" s="56"/>
      <c r="JY15" s="56"/>
      <c r="JZ15" s="55"/>
      <c r="KA15" s="55"/>
      <c r="KB15" s="55"/>
      <c r="KC15" s="56"/>
      <c r="KD15" s="55"/>
      <c r="KE15" s="55"/>
      <c r="KF15" s="55"/>
      <c r="KG15" s="56"/>
      <c r="KH15" s="56"/>
      <c r="KI15" s="56"/>
      <c r="KJ15" s="55"/>
      <c r="KK15" s="56"/>
      <c r="KL15" s="56"/>
      <c r="KM15" s="56"/>
      <c r="KN15" s="55"/>
      <c r="KO15" s="55"/>
      <c r="KP15" s="55"/>
      <c r="KQ15" s="56"/>
      <c r="KR15" s="55"/>
      <c r="KS15" s="55"/>
      <c r="KT15" s="55"/>
      <c r="KU15" s="56"/>
      <c r="KV15" s="56"/>
      <c r="KW15" s="56"/>
      <c r="KX15" s="55"/>
      <c r="KY15" s="55"/>
      <c r="KZ15" s="55"/>
      <c r="LA15" s="55"/>
      <c r="LB15" s="55"/>
      <c r="LC15" s="55"/>
      <c r="LD15" s="55"/>
      <c r="LE15" s="55"/>
      <c r="LF15" s="55"/>
      <c r="LG15" s="55"/>
      <c r="LH15" s="55"/>
      <c r="LI15" s="55"/>
      <c r="LJ15" s="55"/>
      <c r="LK15" s="55"/>
      <c r="LL15" s="55"/>
      <c r="LM15" s="55"/>
      <c r="LN15" s="55"/>
      <c r="LO15" s="55"/>
      <c r="LP15" s="55"/>
      <c r="LQ15" s="55"/>
      <c r="LR15" s="55"/>
      <c r="LS15" s="55"/>
      <c r="LT15" s="55"/>
      <c r="LU15" s="55"/>
      <c r="LV15" s="55"/>
      <c r="LW15" s="55"/>
      <c r="LX15" s="55"/>
      <c r="LY15" s="55"/>
      <c r="LZ15" s="55"/>
      <c r="MA15" s="55"/>
      <c r="MB15" s="55"/>
      <c r="MC15" s="55"/>
      <c r="MD15" s="55"/>
      <c r="ME15" s="55"/>
      <c r="MF15" s="55"/>
      <c r="MG15" s="55"/>
      <c r="MH15" s="55"/>
      <c r="MI15" s="55"/>
      <c r="MJ15" s="55"/>
      <c r="MK15" s="55"/>
      <c r="ML15" s="55"/>
      <c r="MM15" s="55"/>
      <c r="MN15" s="55"/>
      <c r="MO15" s="55"/>
      <c r="MP15" s="55"/>
      <c r="MQ15" s="55"/>
      <c r="MR15" s="55"/>
      <c r="MS15" s="55"/>
      <c r="MT15" s="55"/>
      <c r="MU15" s="55"/>
      <c r="MV15" s="55"/>
      <c r="MW15" s="55"/>
      <c r="MX15" s="55"/>
      <c r="MY15" s="55"/>
      <c r="MZ15" s="55"/>
      <c r="NA15" s="55"/>
      <c r="NB15" s="55"/>
      <c r="NC15" s="55"/>
      <c r="ND15" s="55"/>
      <c r="NE15" s="55"/>
      <c r="NF15" s="55"/>
      <c r="NG15" s="55"/>
      <c r="NH15" s="55"/>
      <c r="NI15" s="55"/>
      <c r="NJ15" s="55"/>
      <c r="NK15" s="55"/>
      <c r="NL15" s="55"/>
      <c r="NM15" s="55"/>
      <c r="NN15" s="60"/>
      <c r="NP15" s="94"/>
      <c r="NQ15" s="94"/>
    </row>
    <row r="16" spans="1:461" s="97" customFormat="1" ht="11.1" customHeight="1" x14ac:dyDescent="0.2">
      <c r="A16" s="152" t="s">
        <v>51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6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5"/>
      <c r="CZ16" s="56"/>
      <c r="DA16" s="56"/>
      <c r="DB16" s="56"/>
      <c r="DC16" s="55"/>
      <c r="DD16" s="55"/>
      <c r="DE16" s="55"/>
      <c r="DF16" s="55"/>
      <c r="DG16" s="56"/>
      <c r="DH16" s="56"/>
      <c r="DI16" s="56"/>
      <c r="DJ16" s="55"/>
      <c r="DK16" s="56"/>
      <c r="DL16" s="56"/>
      <c r="DM16" s="55"/>
      <c r="DN16" s="55"/>
      <c r="DO16" s="55"/>
      <c r="DP16" s="55"/>
      <c r="DQ16" s="56"/>
      <c r="DR16" s="55"/>
      <c r="DS16" s="55"/>
      <c r="DT16" s="55"/>
      <c r="DU16" s="56"/>
      <c r="DV16" s="56"/>
      <c r="DW16" s="56"/>
      <c r="DX16" s="55"/>
      <c r="DY16" s="56"/>
      <c r="DZ16" s="56"/>
      <c r="EA16" s="55"/>
      <c r="EB16" s="55"/>
      <c r="EC16" s="55"/>
      <c r="ED16" s="55"/>
      <c r="EE16" s="56"/>
      <c r="EF16" s="55"/>
      <c r="EG16" s="55"/>
      <c r="EH16" s="55"/>
      <c r="EI16" s="56"/>
      <c r="EJ16" s="56"/>
      <c r="EK16" s="56"/>
      <c r="EL16" s="55"/>
      <c r="EM16" s="56"/>
      <c r="EN16" s="56"/>
      <c r="EO16" s="56"/>
      <c r="EP16" s="55"/>
      <c r="EQ16" s="55"/>
      <c r="ER16" s="55"/>
      <c r="ES16" s="56"/>
      <c r="ET16" s="55"/>
      <c r="EU16" s="55"/>
      <c r="EV16" s="55"/>
      <c r="EW16" s="56"/>
      <c r="EX16" s="56"/>
      <c r="EY16" s="56"/>
      <c r="EZ16" s="55"/>
      <c r="FA16" s="56"/>
      <c r="FB16" s="55"/>
      <c r="FC16" s="55"/>
      <c r="FD16" s="55"/>
      <c r="FE16" s="55"/>
      <c r="FF16" s="55"/>
      <c r="FG16" s="56"/>
      <c r="FH16" s="55"/>
      <c r="FI16" s="55"/>
      <c r="FJ16" s="55"/>
      <c r="FK16" s="55"/>
      <c r="FL16" s="56"/>
      <c r="FM16" s="56"/>
      <c r="FN16" s="55"/>
      <c r="FO16" s="55"/>
      <c r="FP16" s="55"/>
      <c r="FQ16" s="55"/>
      <c r="FR16" s="55"/>
      <c r="FS16" s="56"/>
      <c r="FT16" s="56"/>
      <c r="FU16" s="55"/>
      <c r="FV16" s="56"/>
      <c r="FW16" s="56"/>
      <c r="FX16" s="55"/>
      <c r="FY16" s="55"/>
      <c r="FZ16" s="55"/>
      <c r="GA16" s="55"/>
      <c r="GB16" s="56"/>
      <c r="GC16" s="55"/>
      <c r="GD16" s="55"/>
      <c r="GE16" s="55"/>
      <c r="GF16" s="55"/>
      <c r="GG16" s="56"/>
      <c r="GH16" s="56"/>
      <c r="GI16" s="56"/>
      <c r="GJ16" s="55"/>
      <c r="GK16" s="55"/>
      <c r="GL16" s="55"/>
      <c r="GM16" s="56"/>
      <c r="GN16" s="56"/>
      <c r="GO16" s="56"/>
      <c r="GP16" s="55"/>
      <c r="GQ16" s="56"/>
      <c r="GR16" s="56"/>
      <c r="GS16" s="56"/>
      <c r="GT16" s="56"/>
      <c r="GU16" s="55"/>
      <c r="GV16" s="55"/>
      <c r="GW16" s="56"/>
      <c r="GX16" s="55"/>
      <c r="GY16" s="55"/>
      <c r="GZ16" s="55"/>
      <c r="HA16" s="56"/>
      <c r="HB16" s="56"/>
      <c r="HC16" s="56"/>
      <c r="HD16" s="55"/>
      <c r="HE16" s="56"/>
      <c r="HF16" s="56"/>
      <c r="HG16" s="56"/>
      <c r="HH16" s="55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5"/>
      <c r="IA16" s="55"/>
      <c r="IB16" s="55"/>
      <c r="IC16" s="56"/>
      <c r="ID16" s="56"/>
      <c r="IE16" s="56"/>
      <c r="IF16" s="55"/>
      <c r="IG16" s="56"/>
      <c r="IH16" s="56"/>
      <c r="II16" s="55"/>
      <c r="IJ16" s="55"/>
      <c r="IK16" s="55"/>
      <c r="IL16" s="55"/>
      <c r="IM16" s="56"/>
      <c r="IN16" s="55"/>
      <c r="IO16" s="55"/>
      <c r="IP16" s="55"/>
      <c r="IQ16" s="56"/>
      <c r="IR16" s="56"/>
      <c r="IS16" s="56"/>
      <c r="IT16" s="55"/>
      <c r="IU16" s="55"/>
      <c r="IV16" s="56"/>
      <c r="IW16" s="55"/>
      <c r="IX16" s="55"/>
      <c r="IY16" s="55"/>
      <c r="IZ16" s="55"/>
      <c r="JA16" s="56"/>
      <c r="JB16" s="55"/>
      <c r="JC16" s="55"/>
      <c r="JD16" s="55"/>
      <c r="JE16" s="55"/>
      <c r="JF16" s="56"/>
      <c r="JG16" s="56"/>
      <c r="JH16" s="55"/>
      <c r="JI16" s="56"/>
      <c r="JJ16" s="56"/>
      <c r="JK16" s="56"/>
      <c r="JL16" s="55"/>
      <c r="JM16" s="55"/>
      <c r="JN16" s="55"/>
      <c r="JO16" s="56"/>
      <c r="JP16" s="55"/>
      <c r="JQ16" s="55"/>
      <c r="JR16" s="55"/>
      <c r="JS16" s="55"/>
      <c r="JT16" s="56"/>
      <c r="JU16" s="56"/>
      <c r="JV16" s="55"/>
      <c r="JW16" s="56"/>
      <c r="JX16" s="56"/>
      <c r="JY16" s="56"/>
      <c r="JZ16" s="55"/>
      <c r="KA16" s="55"/>
      <c r="KB16" s="55"/>
      <c r="KC16" s="56"/>
      <c r="KD16" s="55"/>
      <c r="KE16" s="55"/>
      <c r="KF16" s="55"/>
      <c r="KG16" s="56"/>
      <c r="KH16" s="56"/>
      <c r="KI16" s="56"/>
      <c r="KJ16" s="55"/>
      <c r="KK16" s="56"/>
      <c r="KL16" s="56"/>
      <c r="KM16" s="55"/>
      <c r="KN16" s="55"/>
      <c r="KO16" s="55"/>
      <c r="KP16" s="55"/>
      <c r="KQ16" s="56"/>
      <c r="KR16" s="55"/>
      <c r="KS16" s="55"/>
      <c r="KT16" s="55"/>
      <c r="KU16" s="56"/>
      <c r="KV16" s="56"/>
      <c r="KW16" s="56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60"/>
      <c r="NP16" s="94"/>
      <c r="NQ16" s="94"/>
      <c r="OV16" s="99"/>
    </row>
    <row r="17" spans="1:523" s="97" customFormat="1" ht="11.1" customHeight="1" x14ac:dyDescent="0.2">
      <c r="A17" s="154" t="s">
        <v>52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155"/>
      <c r="NP17" s="94"/>
      <c r="NQ17" s="94"/>
    </row>
    <row r="18" spans="1:523" s="97" customFormat="1" ht="12" customHeight="1" x14ac:dyDescent="0.2">
      <c r="A18" s="160" t="s">
        <v>34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9"/>
      <c r="CP18" s="59"/>
      <c r="CQ18" s="59"/>
      <c r="CR18" s="58"/>
      <c r="CS18" s="59"/>
      <c r="CT18" s="59"/>
      <c r="CU18" s="59"/>
      <c r="CV18" s="59"/>
      <c r="CW18" s="59"/>
      <c r="CX18" s="59"/>
      <c r="CY18" s="58"/>
      <c r="CZ18" s="58"/>
      <c r="DA18" s="59"/>
      <c r="DB18" s="59"/>
      <c r="DC18" s="59"/>
      <c r="DD18" s="58"/>
      <c r="DE18" s="59"/>
      <c r="DF18" s="58"/>
      <c r="DG18" s="58"/>
      <c r="DH18" s="59"/>
      <c r="DI18" s="59"/>
      <c r="DJ18" s="58"/>
      <c r="DK18" s="58"/>
      <c r="DL18" s="59"/>
      <c r="DM18" s="58"/>
      <c r="DN18" s="59"/>
      <c r="DO18" s="58"/>
      <c r="DP18" s="58"/>
      <c r="DQ18" s="59"/>
      <c r="DR18" s="59"/>
      <c r="DS18" s="58"/>
      <c r="DT18" s="58"/>
      <c r="DU18" s="58"/>
      <c r="DV18" s="59"/>
      <c r="DW18" s="59"/>
      <c r="DX18" s="58"/>
      <c r="DY18" s="59"/>
      <c r="DZ18" s="58"/>
      <c r="EA18" s="58"/>
      <c r="EB18" s="59"/>
      <c r="EC18" s="59"/>
      <c r="ED18" s="59"/>
      <c r="EE18" s="58"/>
      <c r="EF18" s="58"/>
      <c r="EG18" s="59"/>
      <c r="EH18" s="58"/>
      <c r="EI18" s="59"/>
      <c r="EJ18" s="58"/>
      <c r="EK18" s="58"/>
      <c r="EL18" s="59"/>
      <c r="EM18" s="59"/>
      <c r="EN18" s="59"/>
      <c r="EO18" s="58"/>
      <c r="EP18" s="58"/>
      <c r="EQ18" s="59"/>
      <c r="ER18" s="59"/>
      <c r="ES18" s="59"/>
      <c r="ET18" s="59"/>
      <c r="EU18" s="59"/>
      <c r="EV18" s="58"/>
      <c r="EW18" s="59"/>
      <c r="EX18" s="58"/>
      <c r="EY18" s="58"/>
      <c r="EZ18" s="59"/>
      <c r="FA18" s="59"/>
      <c r="FB18" s="59"/>
      <c r="FC18" s="58"/>
      <c r="FD18" s="58"/>
      <c r="FE18" s="59"/>
      <c r="FF18" s="59"/>
      <c r="FG18" s="58"/>
      <c r="FH18" s="59"/>
      <c r="FI18" s="59"/>
      <c r="FJ18" s="58"/>
      <c r="FK18" s="59"/>
      <c r="FL18" s="59"/>
      <c r="FM18" s="59"/>
      <c r="FN18" s="58"/>
      <c r="FO18" s="58"/>
      <c r="FP18" s="59"/>
      <c r="FQ18" s="58"/>
      <c r="FR18" s="59"/>
      <c r="FS18" s="59"/>
      <c r="FT18" s="59"/>
      <c r="FU18" s="58"/>
      <c r="FV18" s="59"/>
      <c r="FW18" s="59"/>
      <c r="FX18" s="58"/>
      <c r="FY18" s="58"/>
      <c r="FZ18" s="59"/>
      <c r="GA18" s="59"/>
      <c r="GB18" s="58"/>
      <c r="GC18" s="59"/>
      <c r="GD18" s="59"/>
      <c r="GE18" s="59"/>
      <c r="GF18" s="58"/>
      <c r="GG18" s="58"/>
      <c r="GH18" s="58"/>
      <c r="GI18" s="59"/>
      <c r="GJ18" s="58"/>
      <c r="GK18" s="59"/>
      <c r="GL18" s="59"/>
      <c r="GM18" s="58"/>
      <c r="GN18" s="59"/>
      <c r="GO18" s="59"/>
      <c r="GP18" s="59"/>
      <c r="GQ18" s="59"/>
      <c r="GR18" s="58"/>
      <c r="GS18" s="59"/>
      <c r="GT18" s="58"/>
      <c r="GU18" s="59"/>
      <c r="GV18" s="59"/>
      <c r="GW18" s="58"/>
      <c r="GX18" s="59"/>
      <c r="GY18" s="59"/>
      <c r="GZ18" s="59"/>
      <c r="HA18" s="58"/>
      <c r="HB18" s="59"/>
      <c r="HC18" s="59"/>
      <c r="HD18" s="59"/>
      <c r="HE18" s="58"/>
      <c r="HF18" s="59"/>
      <c r="HG18" s="58"/>
      <c r="HH18" s="58"/>
      <c r="HI18" s="58"/>
      <c r="HJ18" s="58"/>
      <c r="HK18" s="59"/>
      <c r="HL18" s="59"/>
      <c r="HM18" s="59"/>
      <c r="HN18" s="58"/>
      <c r="HO18" s="58"/>
      <c r="HP18" s="59"/>
      <c r="HQ18" s="58"/>
      <c r="HR18" s="59"/>
      <c r="HS18" s="58"/>
      <c r="HT18" s="59"/>
      <c r="HU18" s="58"/>
      <c r="HV18" s="58"/>
      <c r="HW18" s="59"/>
      <c r="HX18" s="59"/>
      <c r="HY18" s="58"/>
      <c r="HZ18" s="59"/>
      <c r="IA18" s="59"/>
      <c r="IB18" s="58"/>
      <c r="IC18" s="58"/>
      <c r="ID18" s="59"/>
      <c r="IE18" s="58"/>
      <c r="IF18" s="59"/>
      <c r="IG18" s="59"/>
      <c r="IH18" s="59"/>
      <c r="II18" s="58"/>
      <c r="IJ18" s="58"/>
      <c r="IK18" s="59"/>
      <c r="IL18" s="59"/>
      <c r="IM18" s="59"/>
      <c r="IN18" s="58"/>
      <c r="IO18" s="58"/>
      <c r="IP18" s="58"/>
      <c r="IQ18" s="59"/>
      <c r="IR18" s="59"/>
      <c r="IS18" s="59"/>
      <c r="IT18" s="58"/>
      <c r="IU18" s="58"/>
      <c r="IV18" s="58"/>
      <c r="IW18" s="58"/>
      <c r="IX18" s="59"/>
      <c r="IY18" s="58"/>
      <c r="IZ18" s="58"/>
      <c r="JA18" s="59"/>
      <c r="JB18" s="59"/>
      <c r="JC18" s="58"/>
      <c r="JD18" s="58"/>
      <c r="JE18" s="58"/>
      <c r="JF18" s="59"/>
      <c r="JG18" s="59"/>
      <c r="JH18" s="58"/>
      <c r="JI18" s="59"/>
      <c r="JJ18" s="59"/>
      <c r="JK18" s="58"/>
      <c r="JL18" s="58"/>
      <c r="JM18" s="59"/>
      <c r="JN18" s="59"/>
      <c r="JO18" s="58"/>
      <c r="JP18" s="59"/>
      <c r="JQ18" s="58"/>
      <c r="JR18" s="58"/>
      <c r="JS18" s="59"/>
      <c r="JT18" s="58"/>
      <c r="JU18" s="58"/>
      <c r="JV18" s="59"/>
      <c r="JW18" s="59"/>
      <c r="JX18" s="58"/>
      <c r="JY18" s="58"/>
      <c r="JZ18" s="58"/>
      <c r="KA18" s="59"/>
      <c r="KB18" s="59"/>
      <c r="KC18" s="58"/>
      <c r="KD18" s="58"/>
      <c r="KE18" s="58"/>
      <c r="KF18" s="58"/>
      <c r="KG18" s="58"/>
      <c r="KH18" s="59"/>
      <c r="KI18" s="59"/>
      <c r="KJ18" s="58"/>
      <c r="KK18" s="59"/>
      <c r="KL18" s="59"/>
      <c r="KM18" s="58"/>
      <c r="KN18" s="58"/>
      <c r="KO18" s="58"/>
      <c r="KP18" s="58"/>
      <c r="KQ18" s="59"/>
      <c r="KR18" s="59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58"/>
      <c r="NG18" s="58"/>
      <c r="NH18" s="58"/>
      <c r="NI18" s="58"/>
      <c r="NJ18" s="58"/>
      <c r="NK18" s="58"/>
      <c r="NL18" s="58"/>
      <c r="NM18" s="58"/>
      <c r="NN18" s="153"/>
      <c r="NP18" s="94"/>
      <c r="NQ18" s="94"/>
    </row>
    <row r="19" spans="1:523" s="97" customFormat="1" ht="11.1" customHeight="1" x14ac:dyDescent="0.2">
      <c r="A19" s="151" t="s">
        <v>53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6"/>
      <c r="CP19" s="56"/>
      <c r="CQ19" s="56"/>
      <c r="CR19" s="55"/>
      <c r="CS19" s="56"/>
      <c r="CT19" s="56"/>
      <c r="CU19" s="55"/>
      <c r="CV19" s="56"/>
      <c r="CW19" s="56"/>
      <c r="CX19" s="56"/>
      <c r="CY19" s="55"/>
      <c r="CZ19" s="55"/>
      <c r="DA19" s="55"/>
      <c r="DB19" s="55"/>
      <c r="DC19" s="56"/>
      <c r="DD19" s="56"/>
      <c r="DE19" s="56"/>
      <c r="DF19" s="93" t="s">
        <v>112</v>
      </c>
      <c r="DG19" s="55"/>
      <c r="DH19" s="56"/>
      <c r="DI19" s="56"/>
      <c r="DJ19" s="55"/>
      <c r="DK19" s="56"/>
      <c r="DL19" s="56"/>
      <c r="DM19" s="55"/>
      <c r="DN19" s="55"/>
      <c r="DO19" s="56"/>
      <c r="DP19" s="56"/>
      <c r="DQ19" s="56"/>
      <c r="DR19" s="56"/>
      <c r="DS19" s="55"/>
      <c r="DT19" s="55"/>
      <c r="DU19" s="56"/>
      <c r="DV19" s="55"/>
      <c r="DW19" s="55"/>
      <c r="DX19" s="56"/>
      <c r="DY19" s="56"/>
      <c r="DZ19" s="56"/>
      <c r="EA19" s="55"/>
      <c r="EB19" s="55"/>
      <c r="EC19" s="56"/>
      <c r="ED19" s="56"/>
      <c r="EE19" s="55"/>
      <c r="EF19" s="56"/>
      <c r="EG19" s="56"/>
      <c r="EH19" s="55"/>
      <c r="EI19" s="55"/>
      <c r="EJ19" s="56"/>
      <c r="EK19" s="56"/>
      <c r="EL19" s="55"/>
      <c r="EM19" s="56"/>
      <c r="EN19" s="56"/>
      <c r="EO19" s="55"/>
      <c r="EP19" s="56"/>
      <c r="EQ19" s="55"/>
      <c r="ER19" s="55"/>
      <c r="ES19" s="55"/>
      <c r="ET19" s="56"/>
      <c r="EU19" s="56"/>
      <c r="EV19" s="55"/>
      <c r="EW19" s="55"/>
      <c r="EX19" s="56"/>
      <c r="EY19" s="56"/>
      <c r="EZ19" s="55"/>
      <c r="FA19" s="56"/>
      <c r="FB19" s="56"/>
      <c r="FC19" s="55"/>
      <c r="FD19" s="56"/>
      <c r="FE19" s="55"/>
      <c r="FF19" s="55"/>
      <c r="FG19" s="56"/>
      <c r="FH19" s="56"/>
      <c r="FI19" s="56"/>
      <c r="FJ19" s="55"/>
      <c r="FK19" s="55"/>
      <c r="FL19" s="56"/>
      <c r="FM19" s="56"/>
      <c r="FN19" s="56"/>
      <c r="FO19" s="56"/>
      <c r="FP19" s="55"/>
      <c r="FQ19" s="55"/>
      <c r="FR19" s="56"/>
      <c r="FS19" s="55"/>
      <c r="FT19" s="55"/>
      <c r="FU19" s="56"/>
      <c r="FV19" s="56"/>
      <c r="FW19" s="56"/>
      <c r="FX19" s="55"/>
      <c r="FY19" s="56"/>
      <c r="FZ19" s="56"/>
      <c r="GA19" s="56"/>
      <c r="GB19" s="55"/>
      <c r="GC19" s="56"/>
      <c r="GD19" s="56"/>
      <c r="GE19" s="55"/>
      <c r="GF19" s="55"/>
      <c r="GG19" s="56"/>
      <c r="GH19" s="56"/>
      <c r="GI19" s="56"/>
      <c r="GJ19" s="56"/>
      <c r="GK19" s="56"/>
      <c r="GL19" s="55"/>
      <c r="GM19" s="55"/>
      <c r="GN19" s="56"/>
      <c r="GO19" s="56"/>
      <c r="GP19" s="56"/>
      <c r="GQ19" s="55"/>
      <c r="GR19" s="56"/>
      <c r="GS19" s="56"/>
      <c r="GT19" s="56"/>
      <c r="GU19" s="55"/>
      <c r="GV19" s="55"/>
      <c r="GW19" s="55"/>
      <c r="GX19" s="56"/>
      <c r="GY19" s="56"/>
      <c r="GZ19" s="56"/>
      <c r="HA19" s="55"/>
      <c r="HB19" s="56"/>
      <c r="HC19" s="56"/>
      <c r="HD19" s="56"/>
      <c r="HE19" s="55"/>
      <c r="HF19" s="56"/>
      <c r="HG19" s="55"/>
      <c r="HH19" s="55"/>
      <c r="HI19" s="56"/>
      <c r="HJ19" s="56"/>
      <c r="HK19" s="56"/>
      <c r="HL19" s="56"/>
      <c r="HM19" s="56"/>
      <c r="HN19" s="55"/>
      <c r="HO19" s="55"/>
      <c r="HP19" s="56"/>
      <c r="HQ19" s="56"/>
      <c r="HR19" s="56"/>
      <c r="HS19" s="56"/>
      <c r="HT19" s="56"/>
      <c r="HU19" s="55"/>
      <c r="HV19" s="55"/>
      <c r="HW19" s="56"/>
      <c r="HX19" s="56"/>
      <c r="HY19" s="55"/>
      <c r="HZ19" s="56"/>
      <c r="IA19" s="56"/>
      <c r="IB19" s="55"/>
      <c r="IC19" s="55"/>
      <c r="ID19" s="55"/>
      <c r="IE19" s="56"/>
      <c r="IF19" s="55"/>
      <c r="IG19" s="56"/>
      <c r="IH19" s="56"/>
      <c r="II19" s="55"/>
      <c r="IJ19" s="56"/>
      <c r="IK19" s="55"/>
      <c r="IL19" s="55"/>
      <c r="IM19" s="56"/>
      <c r="IN19" s="55"/>
      <c r="IO19" s="55"/>
      <c r="IP19" s="55"/>
      <c r="IQ19" s="56"/>
      <c r="IR19" s="56"/>
      <c r="IS19" s="56"/>
      <c r="IT19" s="55"/>
      <c r="IU19" s="56"/>
      <c r="IV19" s="56"/>
      <c r="IW19" s="55"/>
      <c r="IX19" s="55"/>
      <c r="IY19" s="56"/>
      <c r="IZ19" s="56"/>
      <c r="JA19" s="56"/>
      <c r="JB19" s="55"/>
      <c r="JC19" s="56"/>
      <c r="JD19" s="55"/>
      <c r="JE19" s="56"/>
      <c r="JF19" s="55"/>
      <c r="JG19" s="55"/>
      <c r="JH19" s="55"/>
      <c r="JI19" s="55"/>
      <c r="JJ19" s="56"/>
      <c r="JK19" s="55"/>
      <c r="JL19" s="56"/>
      <c r="JM19" s="56"/>
      <c r="JN19" s="56"/>
      <c r="JO19" s="55"/>
      <c r="JP19" s="55"/>
      <c r="JQ19" s="56"/>
      <c r="JR19" s="55"/>
      <c r="JS19" s="55"/>
      <c r="JT19" s="56"/>
      <c r="JU19" s="56"/>
      <c r="JV19" s="55"/>
      <c r="JW19" s="55"/>
      <c r="JX19" s="55"/>
      <c r="JY19" s="55"/>
      <c r="JZ19" s="56"/>
      <c r="KA19" s="55"/>
      <c r="KB19" s="55"/>
      <c r="KC19" s="56"/>
      <c r="KD19" s="55"/>
      <c r="KE19" s="55"/>
      <c r="KF19" s="55"/>
      <c r="KG19" s="56"/>
      <c r="KH19" s="56"/>
      <c r="KI19" s="56"/>
      <c r="KJ19" s="55"/>
      <c r="KK19" s="56"/>
      <c r="KL19" s="56"/>
      <c r="KM19" s="55"/>
      <c r="KN19" s="55"/>
      <c r="KO19" s="56"/>
      <c r="KP19" s="56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55"/>
      <c r="LY19" s="55"/>
      <c r="LZ19" s="55"/>
      <c r="MA19" s="55"/>
      <c r="MB19" s="55"/>
      <c r="MC19" s="55"/>
      <c r="MD19" s="55"/>
      <c r="ME19" s="55"/>
      <c r="MF19" s="55"/>
      <c r="MG19" s="55"/>
      <c r="MH19" s="55"/>
      <c r="MI19" s="55"/>
      <c r="MJ19" s="55"/>
      <c r="MK19" s="55"/>
      <c r="ML19" s="55"/>
      <c r="MM19" s="55"/>
      <c r="MN19" s="55"/>
      <c r="MO19" s="55"/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60"/>
      <c r="NP19" s="94"/>
      <c r="NQ19" s="94"/>
    </row>
    <row r="20" spans="1:523" s="97" customFormat="1" ht="11.1" customHeight="1" x14ac:dyDescent="0.2">
      <c r="A20" s="152" t="s">
        <v>54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6"/>
      <c r="CQ20" s="56"/>
      <c r="CR20" s="55"/>
      <c r="CS20" s="55"/>
      <c r="CT20" s="55"/>
      <c r="CU20" s="56"/>
      <c r="CV20" s="56"/>
      <c r="CW20" s="56"/>
      <c r="CX20" s="56"/>
      <c r="CY20" s="55"/>
      <c r="CZ20" s="55"/>
      <c r="DA20" s="56"/>
      <c r="DB20" s="56"/>
      <c r="DC20" s="56"/>
      <c r="DD20" s="56"/>
      <c r="DE20" s="55"/>
      <c r="DF20" s="55"/>
      <c r="DG20" s="56"/>
      <c r="DH20" s="55"/>
      <c r="DI20" s="55"/>
      <c r="DJ20" s="56"/>
      <c r="DK20" s="56"/>
      <c r="DL20" s="55"/>
      <c r="DM20" s="55"/>
      <c r="DN20" s="55"/>
      <c r="DO20" s="56"/>
      <c r="DP20" s="56"/>
      <c r="DQ20" s="55"/>
      <c r="DR20" s="55"/>
      <c r="DS20" s="56"/>
      <c r="DT20" s="55"/>
      <c r="DU20" s="56"/>
      <c r="DV20" s="55"/>
      <c r="DW20" s="56"/>
      <c r="DX20" s="56"/>
      <c r="DY20" s="56"/>
      <c r="DZ20" s="56"/>
      <c r="EA20" s="55"/>
      <c r="EB20" s="55"/>
      <c r="EC20" s="55"/>
      <c r="ED20" s="55"/>
      <c r="EE20" s="56"/>
      <c r="EF20" s="55"/>
      <c r="EG20" s="55"/>
      <c r="EH20" s="55"/>
      <c r="EI20" s="55"/>
      <c r="EJ20" s="56"/>
      <c r="EK20" s="56"/>
      <c r="EL20" s="55"/>
      <c r="EM20" s="56"/>
      <c r="EN20" s="56"/>
      <c r="EO20" s="55"/>
      <c r="EP20" s="55"/>
      <c r="EQ20" s="56"/>
      <c r="ER20" s="56"/>
      <c r="ES20" s="56"/>
      <c r="ET20" s="56"/>
      <c r="EU20" s="56"/>
      <c r="EV20" s="55"/>
      <c r="EW20" s="55"/>
      <c r="EX20" s="56"/>
      <c r="EY20" s="56"/>
      <c r="EZ20" s="56"/>
      <c r="FA20" s="55"/>
      <c r="FB20" s="56"/>
      <c r="FC20" s="55"/>
      <c r="FD20" s="55"/>
      <c r="FE20" s="56"/>
      <c r="FF20" s="56"/>
      <c r="FG20" s="56"/>
      <c r="FH20" s="56"/>
      <c r="FI20" s="56"/>
      <c r="FJ20" s="55"/>
      <c r="FK20" s="55"/>
      <c r="FL20" s="55"/>
      <c r="FM20" s="55"/>
      <c r="FN20" s="56"/>
      <c r="FO20" s="55"/>
      <c r="FP20" s="56"/>
      <c r="FQ20" s="55"/>
      <c r="FR20" s="56"/>
      <c r="FS20" s="56"/>
      <c r="FT20" s="56"/>
      <c r="FU20" s="55"/>
      <c r="FV20" s="56"/>
      <c r="FW20" s="56"/>
      <c r="FX20" s="55"/>
      <c r="FY20" s="56"/>
      <c r="FZ20" s="55"/>
      <c r="GA20" s="55"/>
      <c r="GB20" s="56"/>
      <c r="GC20" s="56"/>
      <c r="GD20" s="56"/>
      <c r="GE20" s="55"/>
      <c r="GF20" s="55"/>
      <c r="GG20" s="56"/>
      <c r="GH20" s="56"/>
      <c r="GI20" s="55"/>
      <c r="GJ20" s="56"/>
      <c r="GK20" s="55"/>
      <c r="GL20" s="56"/>
      <c r="GM20" s="55"/>
      <c r="GN20" s="56"/>
      <c r="GO20" s="56"/>
      <c r="GP20" s="55"/>
      <c r="GQ20" s="56"/>
      <c r="GR20" s="56"/>
      <c r="GS20" s="56"/>
      <c r="GT20" s="55"/>
      <c r="GU20" s="56"/>
      <c r="GV20" s="56"/>
      <c r="GW20" s="56"/>
      <c r="GX20" s="56"/>
      <c r="GY20" s="56"/>
      <c r="GZ20" s="56"/>
      <c r="HA20" s="55"/>
      <c r="HB20" s="55"/>
      <c r="HC20" s="55"/>
      <c r="HD20" s="56"/>
      <c r="HE20" s="56"/>
      <c r="HF20" s="56"/>
      <c r="HG20" s="55"/>
      <c r="HH20" s="56"/>
      <c r="HI20" s="56"/>
      <c r="HJ20" s="56"/>
      <c r="HK20" s="55"/>
      <c r="HL20" s="56"/>
      <c r="HM20" s="56"/>
      <c r="HN20" s="55"/>
      <c r="HO20" s="56"/>
      <c r="HP20" s="55"/>
      <c r="HQ20" s="56"/>
      <c r="HR20" s="55"/>
      <c r="HS20" s="56"/>
      <c r="HT20" s="56"/>
      <c r="HU20" s="55"/>
      <c r="HV20" s="55"/>
      <c r="HW20" s="55"/>
      <c r="HX20" s="55"/>
      <c r="HY20" s="56"/>
      <c r="HZ20" s="56"/>
      <c r="IA20" s="56"/>
      <c r="IB20" s="55"/>
      <c r="IC20" s="55"/>
      <c r="ID20" s="56"/>
      <c r="IE20" s="56"/>
      <c r="IF20" s="55"/>
      <c r="IG20" s="56"/>
      <c r="IH20" s="56"/>
      <c r="II20" s="55"/>
      <c r="IJ20" s="56"/>
      <c r="IK20" s="56"/>
      <c r="IL20" s="56"/>
      <c r="IM20" s="56"/>
      <c r="IN20" s="56"/>
      <c r="IO20" s="56"/>
      <c r="IP20" s="55"/>
      <c r="IQ20" s="56"/>
      <c r="IR20" s="55"/>
      <c r="IS20" s="55"/>
      <c r="IT20" s="56"/>
      <c r="IU20" s="56"/>
      <c r="IV20" s="55"/>
      <c r="IW20" s="55"/>
      <c r="IX20" s="55"/>
      <c r="IY20" s="56"/>
      <c r="IZ20" s="56"/>
      <c r="JA20" s="55"/>
      <c r="JB20" s="56"/>
      <c r="JC20" s="56"/>
      <c r="JD20" s="55"/>
      <c r="JE20" s="55"/>
      <c r="JF20" s="56"/>
      <c r="JG20" s="56"/>
      <c r="JH20" s="56"/>
      <c r="JI20" s="56"/>
      <c r="JJ20" s="55"/>
      <c r="JK20" s="55"/>
      <c r="JL20" s="55"/>
      <c r="JM20" s="55"/>
      <c r="JN20" s="55"/>
      <c r="JO20" s="56"/>
      <c r="JP20" s="55"/>
      <c r="JQ20" s="55"/>
      <c r="JR20" s="55"/>
      <c r="JS20" s="56"/>
      <c r="JT20" s="56"/>
      <c r="JU20" s="56"/>
      <c r="JV20" s="55"/>
      <c r="JW20" s="55"/>
      <c r="JX20" s="56"/>
      <c r="JY20" s="55"/>
      <c r="JZ20" s="55"/>
      <c r="KA20" s="56"/>
      <c r="KB20" s="56"/>
      <c r="KC20" s="55"/>
      <c r="KD20" s="55"/>
      <c r="KE20" s="55"/>
      <c r="KF20" s="55"/>
      <c r="KG20" s="56"/>
      <c r="KH20" s="56"/>
      <c r="KI20" s="56"/>
      <c r="KJ20" s="55"/>
      <c r="KK20" s="55"/>
      <c r="KL20" s="55"/>
      <c r="KM20" s="55"/>
      <c r="KN20" s="55"/>
      <c r="KO20" s="56"/>
      <c r="KP20" s="56"/>
      <c r="KQ20" s="55"/>
      <c r="KR20" s="55"/>
      <c r="KS20" s="56"/>
      <c r="KT20" s="55"/>
      <c r="KU20" s="55"/>
      <c r="KV20" s="55"/>
      <c r="KW20" s="55"/>
      <c r="KX20" s="55"/>
      <c r="KY20" s="55"/>
      <c r="KZ20" s="55"/>
      <c r="LA20" s="55"/>
      <c r="LB20" s="55"/>
      <c r="LC20" s="55"/>
      <c r="LD20" s="55"/>
      <c r="LE20" s="55"/>
      <c r="LF20" s="55"/>
      <c r="LG20" s="55"/>
      <c r="LH20" s="55"/>
      <c r="LI20" s="55"/>
      <c r="LJ20" s="55"/>
      <c r="LK20" s="55"/>
      <c r="LL20" s="55"/>
      <c r="LM20" s="55"/>
      <c r="LN20" s="55"/>
      <c r="LO20" s="55"/>
      <c r="LP20" s="55"/>
      <c r="LQ20" s="55"/>
      <c r="LR20" s="55"/>
      <c r="LS20" s="55"/>
      <c r="LT20" s="55"/>
      <c r="LU20" s="55"/>
      <c r="LV20" s="55"/>
      <c r="LW20" s="55"/>
      <c r="LX20" s="55"/>
      <c r="LY20" s="55"/>
      <c r="LZ20" s="55"/>
      <c r="MA20" s="55"/>
      <c r="MB20" s="55"/>
      <c r="MC20" s="55"/>
      <c r="MD20" s="55"/>
      <c r="ME20" s="55"/>
      <c r="MF20" s="55"/>
      <c r="MG20" s="55"/>
      <c r="MH20" s="55"/>
      <c r="MI20" s="55"/>
      <c r="MJ20" s="55"/>
      <c r="MK20" s="55"/>
      <c r="ML20" s="55"/>
      <c r="MM20" s="55"/>
      <c r="MN20" s="55"/>
      <c r="MO20" s="55"/>
      <c r="MP20" s="55"/>
      <c r="MQ20" s="55"/>
      <c r="MR20" s="55"/>
      <c r="MS20" s="55"/>
      <c r="MT20" s="55"/>
      <c r="MU20" s="55"/>
      <c r="MV20" s="55"/>
      <c r="MW20" s="55"/>
      <c r="MX20" s="55"/>
      <c r="MY20" s="55"/>
      <c r="MZ20" s="55"/>
      <c r="NA20" s="55"/>
      <c r="NB20" s="55"/>
      <c r="NC20" s="55"/>
      <c r="ND20" s="55"/>
      <c r="NE20" s="55"/>
      <c r="NF20" s="55"/>
      <c r="NG20" s="55"/>
      <c r="NH20" s="55"/>
      <c r="NI20" s="55"/>
      <c r="NJ20" s="55"/>
      <c r="NK20" s="55"/>
      <c r="NL20" s="55"/>
      <c r="NM20" s="55"/>
      <c r="NN20" s="60"/>
      <c r="NP20" s="94"/>
      <c r="NQ20" s="94"/>
    </row>
    <row r="21" spans="1:523" s="97" customFormat="1" ht="11.1" customHeight="1" x14ac:dyDescent="0.2">
      <c r="A21" s="152" t="s">
        <v>55</v>
      </c>
      <c r="B21" s="56"/>
      <c r="C21" s="55"/>
      <c r="D21" s="55"/>
      <c r="E21" s="55"/>
      <c r="F21" s="55"/>
      <c r="G21" s="55"/>
      <c r="H21" s="55"/>
      <c r="I21" s="56"/>
      <c r="J21" s="55"/>
      <c r="K21" s="55"/>
      <c r="L21" s="55"/>
      <c r="M21" s="55"/>
      <c r="N21" s="55"/>
      <c r="O21" s="55"/>
      <c r="P21" s="56"/>
      <c r="Q21" s="55"/>
      <c r="R21" s="55"/>
      <c r="S21" s="55"/>
      <c r="T21" s="55"/>
      <c r="U21" s="55"/>
      <c r="V21" s="55"/>
      <c r="W21" s="56"/>
      <c r="X21" s="55"/>
      <c r="Y21" s="55"/>
      <c r="Z21" s="55"/>
      <c r="AA21" s="55"/>
      <c r="AB21" s="55"/>
      <c r="AC21" s="55"/>
      <c r="AD21" s="56"/>
      <c r="AE21" s="55"/>
      <c r="AF21" s="55"/>
      <c r="AG21" s="55"/>
      <c r="AH21" s="55"/>
      <c r="AI21" s="55"/>
      <c r="AJ21" s="55"/>
      <c r="AK21" s="56"/>
      <c r="AL21" s="55"/>
      <c r="AM21" s="55"/>
      <c r="AN21" s="55"/>
      <c r="AO21" s="55"/>
      <c r="AP21" s="55"/>
      <c r="AQ21" s="55"/>
      <c r="AR21" s="56"/>
      <c r="AS21" s="55"/>
      <c r="AT21" s="55"/>
      <c r="AU21" s="55"/>
      <c r="AV21" s="55"/>
      <c r="AW21" s="55"/>
      <c r="AX21" s="55"/>
      <c r="AY21" s="56"/>
      <c r="AZ21" s="55"/>
      <c r="BA21" s="55"/>
      <c r="BB21" s="55"/>
      <c r="BC21" s="55"/>
      <c r="BD21" s="55"/>
      <c r="BE21" s="55"/>
      <c r="BF21" s="56"/>
      <c r="BG21" s="55"/>
      <c r="BH21" s="55"/>
      <c r="BI21" s="55"/>
      <c r="BJ21" s="55"/>
      <c r="BK21" s="55"/>
      <c r="BL21" s="55"/>
      <c r="BM21" s="56"/>
      <c r="BN21" s="55"/>
      <c r="BO21" s="55"/>
      <c r="BP21" s="55"/>
      <c r="BQ21" s="55"/>
      <c r="BR21" s="55"/>
      <c r="BS21" s="55"/>
      <c r="BT21" s="56"/>
      <c r="BU21" s="55"/>
      <c r="BV21" s="55"/>
      <c r="BW21" s="55"/>
      <c r="BX21" s="55"/>
      <c r="BY21" s="55"/>
      <c r="BZ21" s="55"/>
      <c r="CA21" s="56"/>
      <c r="CB21" s="55"/>
      <c r="CC21" s="55"/>
      <c r="CD21" s="55"/>
      <c r="CE21" s="55"/>
      <c r="CF21" s="55"/>
      <c r="CG21" s="55"/>
      <c r="CH21" s="56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  <c r="IU21" s="55"/>
      <c r="IV21" s="55"/>
      <c r="IW21" s="55"/>
      <c r="IX21" s="55"/>
      <c r="IY21" s="55"/>
      <c r="IZ21" s="55"/>
      <c r="JA21" s="55"/>
      <c r="JB21" s="55"/>
      <c r="JC21" s="55"/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5"/>
      <c r="JT21" s="55"/>
      <c r="JU21" s="55"/>
      <c r="JV21" s="55"/>
      <c r="JW21" s="55"/>
      <c r="JX21" s="55"/>
      <c r="JY21" s="55"/>
      <c r="JZ21" s="55"/>
      <c r="KA21" s="55"/>
      <c r="KB21" s="55"/>
      <c r="KC21" s="55"/>
      <c r="KD21" s="55"/>
      <c r="KE21" s="55"/>
      <c r="KF21" s="55"/>
      <c r="KG21" s="55"/>
      <c r="KH21" s="55"/>
      <c r="KI21" s="55"/>
      <c r="KJ21" s="55"/>
      <c r="KK21" s="55"/>
      <c r="KL21" s="55"/>
      <c r="KM21" s="55"/>
      <c r="KN21" s="55"/>
      <c r="KO21" s="55"/>
      <c r="KP21" s="55"/>
      <c r="KQ21" s="55"/>
      <c r="KR21" s="55"/>
      <c r="KS21" s="55"/>
      <c r="KT21" s="55"/>
      <c r="KU21" s="55"/>
      <c r="KV21" s="55"/>
      <c r="KW21" s="55"/>
      <c r="KX21" s="55"/>
      <c r="KY21" s="55"/>
      <c r="KZ21" s="55"/>
      <c r="LA21" s="55"/>
      <c r="LB21" s="55"/>
      <c r="LC21" s="55"/>
      <c r="LD21" s="55"/>
      <c r="LE21" s="55"/>
      <c r="LF21" s="55"/>
      <c r="LG21" s="55"/>
      <c r="LH21" s="55"/>
      <c r="LI21" s="55"/>
      <c r="LJ21" s="55"/>
      <c r="LK21" s="55"/>
      <c r="LL21" s="55"/>
      <c r="LM21" s="55"/>
      <c r="LN21" s="55"/>
      <c r="LO21" s="55"/>
      <c r="LP21" s="55"/>
      <c r="LQ21" s="55"/>
      <c r="LR21" s="55"/>
      <c r="LS21" s="55"/>
      <c r="LT21" s="55"/>
      <c r="LU21" s="55"/>
      <c r="LV21" s="55"/>
      <c r="LW21" s="55"/>
      <c r="LX21" s="55"/>
      <c r="LY21" s="55"/>
      <c r="LZ21" s="55"/>
      <c r="MA21" s="55"/>
      <c r="MB21" s="55"/>
      <c r="MC21" s="55"/>
      <c r="MD21" s="55"/>
      <c r="ME21" s="55"/>
      <c r="MF21" s="55"/>
      <c r="MG21" s="55"/>
      <c r="MH21" s="55"/>
      <c r="MI21" s="55"/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5"/>
      <c r="MZ21" s="55"/>
      <c r="NA21" s="55"/>
      <c r="NB21" s="55"/>
      <c r="NC21" s="56"/>
      <c r="ND21" s="55"/>
      <c r="NE21" s="55"/>
      <c r="NF21" s="55"/>
      <c r="NG21" s="55"/>
      <c r="NH21" s="55"/>
      <c r="NI21" s="55"/>
      <c r="NJ21" s="56"/>
      <c r="NK21" s="55"/>
      <c r="NL21" s="55"/>
      <c r="NM21" s="55"/>
      <c r="NN21" s="60"/>
      <c r="NP21" s="94"/>
      <c r="NQ21" s="99"/>
      <c r="NX21" s="99"/>
      <c r="OE21" s="99"/>
      <c r="OL21" s="99"/>
      <c r="OS21" s="99"/>
      <c r="OZ21" s="99"/>
      <c r="PG21" s="99"/>
      <c r="PN21" s="99"/>
      <c r="PU21" s="99"/>
      <c r="QB21" s="99"/>
      <c r="QI21" s="99"/>
    </row>
    <row r="22" spans="1:523" s="97" customFormat="1" ht="11.1" customHeight="1" x14ac:dyDescent="0.2">
      <c r="A22" s="152" t="s">
        <v>56</v>
      </c>
      <c r="B22" s="55"/>
      <c r="C22" s="55"/>
      <c r="D22" s="56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6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6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6"/>
      <c r="CQ22" s="56"/>
      <c r="CR22" s="55"/>
      <c r="CS22" s="55"/>
      <c r="CT22" s="56"/>
      <c r="CU22" s="56"/>
      <c r="CV22" s="55"/>
      <c r="CW22" s="56"/>
      <c r="CX22" s="56"/>
      <c r="CY22" s="56"/>
      <c r="CZ22" s="56"/>
      <c r="DA22" s="55"/>
      <c r="DB22" s="55"/>
      <c r="DC22" s="56"/>
      <c r="DD22" s="56"/>
      <c r="DE22" s="56"/>
      <c r="DF22" s="55"/>
      <c r="DG22" s="56"/>
      <c r="DH22" s="55"/>
      <c r="DI22" s="55"/>
      <c r="DJ22" s="56"/>
      <c r="DK22" s="56"/>
      <c r="DL22" s="56"/>
      <c r="DM22" s="55"/>
      <c r="DN22" s="56"/>
      <c r="DO22" s="55"/>
      <c r="DP22" s="55"/>
      <c r="DQ22" s="56"/>
      <c r="DR22" s="55"/>
      <c r="DS22" s="56"/>
      <c r="DT22" s="56"/>
      <c r="DU22" s="55"/>
      <c r="DV22" s="56"/>
      <c r="DW22" s="56"/>
      <c r="DX22" s="56"/>
      <c r="DY22" s="55"/>
      <c r="DZ22" s="56"/>
      <c r="EA22" s="55"/>
      <c r="EB22" s="56"/>
      <c r="EC22" s="55"/>
      <c r="ED22" s="55"/>
      <c r="EE22" s="56"/>
      <c r="EF22" s="56"/>
      <c r="EG22" s="56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5"/>
      <c r="EY22" s="55"/>
      <c r="EZ22" s="56"/>
      <c r="FA22" s="56"/>
      <c r="FB22" s="56"/>
      <c r="FC22" s="56"/>
      <c r="FD22" s="56"/>
      <c r="FE22" s="55"/>
      <c r="FF22" s="55"/>
      <c r="FG22" s="56"/>
      <c r="FH22" s="56"/>
      <c r="FI22" s="56"/>
      <c r="FJ22" s="56"/>
      <c r="FK22" s="56"/>
      <c r="FL22" s="55"/>
      <c r="FM22" s="55"/>
      <c r="FN22" s="56"/>
      <c r="FO22" s="56"/>
      <c r="FP22" s="56"/>
      <c r="FQ22" s="55"/>
      <c r="FR22" s="55"/>
      <c r="FS22" s="56"/>
      <c r="FT22" s="56"/>
      <c r="FU22" s="56"/>
      <c r="FV22" s="56"/>
      <c r="FW22" s="56"/>
      <c r="FX22" s="56"/>
      <c r="FY22" s="55"/>
      <c r="FZ22" s="55"/>
      <c r="GA22" s="55"/>
      <c r="GB22" s="56"/>
      <c r="GC22" s="56"/>
      <c r="GD22" s="56"/>
      <c r="GE22" s="56"/>
      <c r="GF22" s="56"/>
      <c r="GG22" s="55"/>
      <c r="GH22" s="55"/>
      <c r="GI22" s="56"/>
      <c r="GJ22" s="56"/>
      <c r="GK22" s="56"/>
      <c r="GL22" s="56"/>
      <c r="GM22" s="56"/>
      <c r="GN22" s="56"/>
      <c r="GO22" s="56"/>
      <c r="GP22" s="56"/>
      <c r="GQ22" s="56"/>
      <c r="GR22" s="56"/>
      <c r="GS22" s="56"/>
      <c r="GT22" s="56"/>
      <c r="GU22" s="56"/>
      <c r="GV22" s="56"/>
      <c r="GW22" s="56"/>
      <c r="GX22" s="56"/>
      <c r="GY22" s="56"/>
      <c r="GZ22" s="56"/>
      <c r="HA22" s="56"/>
      <c r="HB22" s="55"/>
      <c r="HC22" s="55"/>
      <c r="HD22" s="56"/>
      <c r="HE22" s="56"/>
      <c r="HF22" s="56"/>
      <c r="HG22" s="56"/>
      <c r="HH22" s="56"/>
      <c r="HI22" s="56"/>
      <c r="HJ22" s="56"/>
      <c r="HK22" s="56"/>
      <c r="HL22" s="56"/>
      <c r="HM22" s="56"/>
      <c r="HN22" s="56"/>
      <c r="HO22" s="56"/>
      <c r="HP22" s="56"/>
      <c r="HQ22" s="56"/>
      <c r="HR22" s="56"/>
      <c r="HS22" s="56"/>
      <c r="HT22" s="55"/>
      <c r="HU22" s="55"/>
      <c r="HV22" s="56"/>
      <c r="HW22" s="56"/>
      <c r="HX22" s="56"/>
      <c r="HY22" s="55"/>
      <c r="HZ22" s="56"/>
      <c r="IA22" s="56"/>
      <c r="IB22" s="56"/>
      <c r="IC22" s="56"/>
      <c r="ID22" s="55"/>
      <c r="IE22" s="55"/>
      <c r="IF22" s="56"/>
      <c r="IG22" s="56"/>
      <c r="IH22" s="56"/>
      <c r="II22" s="56"/>
      <c r="IJ22" s="55"/>
      <c r="IK22" s="55"/>
      <c r="IL22" s="55"/>
      <c r="IM22" s="56"/>
      <c r="IN22" s="56"/>
      <c r="IO22" s="56"/>
      <c r="IP22" s="55"/>
      <c r="IQ22" s="55"/>
      <c r="IR22" s="56"/>
      <c r="IS22" s="56"/>
      <c r="IT22" s="56"/>
      <c r="IU22" s="56"/>
      <c r="IV22" s="56"/>
      <c r="IW22" s="56"/>
      <c r="IX22" s="56"/>
      <c r="IY22" s="55"/>
      <c r="IZ22" s="55"/>
      <c r="JA22" s="56"/>
      <c r="JB22" s="56"/>
      <c r="JC22" s="56"/>
      <c r="JD22" s="56"/>
      <c r="JE22" s="56"/>
      <c r="JF22" s="55"/>
      <c r="JG22" s="55"/>
      <c r="JH22" s="56"/>
      <c r="JI22" s="56"/>
      <c r="JJ22" s="56"/>
      <c r="JK22" s="56"/>
      <c r="JL22" s="56"/>
      <c r="JM22" s="55"/>
      <c r="JN22" s="55"/>
      <c r="JO22" s="56"/>
      <c r="JP22" s="56"/>
      <c r="JQ22" s="56"/>
      <c r="JR22" s="56"/>
      <c r="JS22" s="56"/>
      <c r="JT22" s="55"/>
      <c r="JU22" s="55"/>
      <c r="JV22" s="56"/>
      <c r="JW22" s="56"/>
      <c r="JX22" s="56"/>
      <c r="JY22" s="56"/>
      <c r="JZ22" s="56"/>
      <c r="KA22" s="55"/>
      <c r="KB22" s="55"/>
      <c r="KC22" s="56"/>
      <c r="KD22" s="56"/>
      <c r="KE22" s="56"/>
      <c r="KF22" s="56"/>
      <c r="KG22" s="56"/>
      <c r="KH22" s="55"/>
      <c r="KI22" s="55"/>
      <c r="KJ22" s="56"/>
      <c r="KK22" s="56"/>
      <c r="KL22" s="56"/>
      <c r="KM22" s="56"/>
      <c r="KN22" s="56"/>
      <c r="KO22" s="55"/>
      <c r="KP22" s="55"/>
      <c r="KQ22" s="56"/>
      <c r="KR22" s="56"/>
      <c r="KS22" s="56"/>
      <c r="KT22" s="56"/>
      <c r="KU22" s="56"/>
      <c r="KV22" s="55"/>
      <c r="KW22" s="55"/>
      <c r="KX22" s="55"/>
      <c r="KY22" s="55"/>
      <c r="KZ22" s="55"/>
      <c r="LA22" s="55"/>
      <c r="LB22" s="55"/>
      <c r="LC22" s="55"/>
      <c r="LD22" s="55"/>
      <c r="LE22" s="55"/>
      <c r="LF22" s="55"/>
      <c r="LG22" s="55"/>
      <c r="LH22" s="55"/>
      <c r="LI22" s="55"/>
      <c r="LJ22" s="55"/>
      <c r="LK22" s="55"/>
      <c r="LL22" s="55"/>
      <c r="LM22" s="55"/>
      <c r="LN22" s="55"/>
      <c r="LO22" s="55"/>
      <c r="LP22" s="55"/>
      <c r="LQ22" s="55"/>
      <c r="LR22" s="55"/>
      <c r="LS22" s="55"/>
      <c r="LT22" s="55"/>
      <c r="LU22" s="55"/>
      <c r="LV22" s="55"/>
      <c r="LW22" s="55"/>
      <c r="LX22" s="55"/>
      <c r="LY22" s="55"/>
      <c r="LZ22" s="55"/>
      <c r="MA22" s="55"/>
      <c r="MB22" s="55"/>
      <c r="MC22" s="55"/>
      <c r="MD22" s="55"/>
      <c r="ME22" s="55"/>
      <c r="MF22" s="55"/>
      <c r="MG22" s="55"/>
      <c r="MH22" s="55"/>
      <c r="MI22" s="55"/>
      <c r="MJ22" s="55"/>
      <c r="MK22" s="55"/>
      <c r="ML22" s="55"/>
      <c r="MM22" s="55"/>
      <c r="MN22" s="55"/>
      <c r="MO22" s="55"/>
      <c r="MP22" s="55"/>
      <c r="MQ22" s="55"/>
      <c r="MR22" s="55"/>
      <c r="MS22" s="55"/>
      <c r="MT22" s="55"/>
      <c r="MU22" s="55"/>
      <c r="MV22" s="55"/>
      <c r="MW22" s="55"/>
      <c r="MX22" s="55"/>
      <c r="MY22" s="55"/>
      <c r="MZ22" s="55"/>
      <c r="NA22" s="55"/>
      <c r="NB22" s="55"/>
      <c r="NC22" s="55"/>
      <c r="ND22" s="55"/>
      <c r="NE22" s="56"/>
      <c r="NF22" s="55"/>
      <c r="NG22" s="55"/>
      <c r="NH22" s="55"/>
      <c r="NI22" s="55"/>
      <c r="NJ22" s="55"/>
      <c r="NK22" s="55"/>
      <c r="NL22" s="55"/>
      <c r="NM22" s="55"/>
      <c r="NN22" s="60"/>
      <c r="NP22" s="94"/>
      <c r="NQ22" s="94"/>
      <c r="ON22" s="99"/>
      <c r="PP22" s="99"/>
    </row>
    <row r="23" spans="1:523" s="97" customFormat="1" ht="11.1" customHeight="1" x14ac:dyDescent="0.2">
      <c r="A23" s="152" t="s">
        <v>57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/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/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  <c r="KA23" s="55"/>
      <c r="KB23" s="55"/>
      <c r="KC23" s="55"/>
      <c r="KD23" s="55"/>
      <c r="KE23" s="55"/>
      <c r="KF23" s="55"/>
      <c r="KG23" s="55"/>
      <c r="KH23" s="55"/>
      <c r="KI23" s="55"/>
      <c r="KJ23" s="55"/>
      <c r="KK23" s="55"/>
      <c r="KL23" s="55"/>
      <c r="KM23" s="55"/>
      <c r="KN23" s="55"/>
      <c r="KO23" s="55"/>
      <c r="KP23" s="55"/>
      <c r="KQ23" s="55"/>
      <c r="KR23" s="55"/>
      <c r="KS23" s="55"/>
      <c r="KT23" s="55"/>
      <c r="KU23" s="55"/>
      <c r="KV23" s="55"/>
      <c r="KW23" s="55"/>
      <c r="KX23" s="55"/>
      <c r="KY23" s="55"/>
      <c r="KZ23" s="55"/>
      <c r="LA23" s="55"/>
      <c r="LB23" s="55"/>
      <c r="LC23" s="55"/>
      <c r="LD23" s="55"/>
      <c r="LE23" s="55"/>
      <c r="LF23" s="55"/>
      <c r="LG23" s="55"/>
      <c r="LH23" s="55"/>
      <c r="LI23" s="55"/>
      <c r="LJ23" s="55"/>
      <c r="LK23" s="55"/>
      <c r="LL23" s="55"/>
      <c r="LM23" s="55"/>
      <c r="LN23" s="55"/>
      <c r="LO23" s="55"/>
      <c r="LP23" s="55"/>
      <c r="LQ23" s="55"/>
      <c r="LR23" s="55"/>
      <c r="LS23" s="55"/>
      <c r="LT23" s="55"/>
      <c r="LU23" s="55"/>
      <c r="LV23" s="55"/>
      <c r="LW23" s="55"/>
      <c r="LX23" s="55"/>
      <c r="LY23" s="55"/>
      <c r="LZ23" s="55"/>
      <c r="MA23" s="55"/>
      <c r="MB23" s="55"/>
      <c r="MC23" s="55"/>
      <c r="MD23" s="55"/>
      <c r="ME23" s="55"/>
      <c r="MF23" s="55"/>
      <c r="MG23" s="55"/>
      <c r="MH23" s="55"/>
      <c r="MI23" s="55"/>
      <c r="MJ23" s="55"/>
      <c r="MK23" s="55"/>
      <c r="ML23" s="55"/>
      <c r="MM23" s="55"/>
      <c r="MN23" s="55"/>
      <c r="MO23" s="55"/>
      <c r="MP23" s="55"/>
      <c r="MQ23" s="55"/>
      <c r="MR23" s="55"/>
      <c r="MS23" s="55"/>
      <c r="MT23" s="55"/>
      <c r="MU23" s="55"/>
      <c r="MV23" s="55"/>
      <c r="MW23" s="55"/>
      <c r="MX23" s="55"/>
      <c r="MY23" s="55"/>
      <c r="MZ23" s="55"/>
      <c r="NA23" s="55"/>
      <c r="NB23" s="55"/>
      <c r="NC23" s="55"/>
      <c r="ND23" s="55"/>
      <c r="NE23" s="55"/>
      <c r="NF23" s="55"/>
      <c r="NG23" s="55"/>
      <c r="NH23" s="55"/>
      <c r="NI23" s="55"/>
      <c r="NJ23" s="55"/>
      <c r="NK23" s="55"/>
      <c r="NL23" s="55"/>
      <c r="NM23" s="55"/>
      <c r="NN23" s="60"/>
      <c r="NP23" s="94"/>
      <c r="NQ23" s="94"/>
    </row>
    <row r="24" spans="1:523" s="97" customFormat="1" ht="11.1" customHeight="1" x14ac:dyDescent="0.2">
      <c r="A24" s="152" t="s">
        <v>58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  <c r="IU24" s="55"/>
      <c r="IV24" s="55"/>
      <c r="IW24" s="55"/>
      <c r="IX24" s="55"/>
      <c r="IY24" s="55"/>
      <c r="IZ24" s="55"/>
      <c r="JA24" s="55"/>
      <c r="JB24" s="55"/>
      <c r="JC24" s="55"/>
      <c r="JD24" s="55"/>
      <c r="JE24" s="55"/>
      <c r="JF24" s="55"/>
      <c r="JG24" s="55"/>
      <c r="JH24" s="55"/>
      <c r="JI24" s="55"/>
      <c r="JJ24" s="55"/>
      <c r="JK24" s="55"/>
      <c r="JL24" s="55"/>
      <c r="JM24" s="55"/>
      <c r="JN24" s="55"/>
      <c r="JO24" s="55"/>
      <c r="JP24" s="55"/>
      <c r="JQ24" s="55"/>
      <c r="JR24" s="55"/>
      <c r="JS24" s="55"/>
      <c r="JT24" s="55"/>
      <c r="JU24" s="55"/>
      <c r="JV24" s="55"/>
      <c r="JW24" s="55"/>
      <c r="JX24" s="55"/>
      <c r="JY24" s="55"/>
      <c r="JZ24" s="55"/>
      <c r="KA24" s="55"/>
      <c r="KB24" s="55"/>
      <c r="KC24" s="55"/>
      <c r="KD24" s="55"/>
      <c r="KE24" s="55"/>
      <c r="KF24" s="55"/>
      <c r="KG24" s="55"/>
      <c r="KH24" s="55"/>
      <c r="KI24" s="55"/>
      <c r="KJ24" s="55"/>
      <c r="KK24" s="55"/>
      <c r="KL24" s="55"/>
      <c r="KM24" s="55"/>
      <c r="KN24" s="55"/>
      <c r="KO24" s="55"/>
      <c r="KP24" s="55"/>
      <c r="KQ24" s="55"/>
      <c r="KR24" s="55"/>
      <c r="KS24" s="55"/>
      <c r="KT24" s="55"/>
      <c r="KU24" s="55"/>
      <c r="KV24" s="55"/>
      <c r="KW24" s="55"/>
      <c r="KX24" s="55"/>
      <c r="KY24" s="55"/>
      <c r="KZ24" s="55"/>
      <c r="LA24" s="55"/>
      <c r="LB24" s="55"/>
      <c r="LC24" s="55"/>
      <c r="LD24" s="55"/>
      <c r="LE24" s="55"/>
      <c r="LF24" s="55"/>
      <c r="LG24" s="55"/>
      <c r="LH24" s="55"/>
      <c r="LI24" s="55"/>
      <c r="LJ24" s="55"/>
      <c r="LK24" s="55"/>
      <c r="LL24" s="55"/>
      <c r="LM24" s="55"/>
      <c r="LN24" s="55"/>
      <c r="LO24" s="55"/>
      <c r="LP24" s="55"/>
      <c r="LQ24" s="55"/>
      <c r="LR24" s="55"/>
      <c r="LS24" s="55"/>
      <c r="LT24" s="55"/>
      <c r="LU24" s="55"/>
      <c r="LV24" s="55"/>
      <c r="LW24" s="55"/>
      <c r="LX24" s="55"/>
      <c r="LY24" s="55"/>
      <c r="LZ24" s="55"/>
      <c r="MA24" s="55"/>
      <c r="MB24" s="55"/>
      <c r="MC24" s="55"/>
      <c r="MD24" s="55"/>
      <c r="ME24" s="55"/>
      <c r="MF24" s="55"/>
      <c r="MG24" s="55"/>
      <c r="MH24" s="55"/>
      <c r="MI24" s="55"/>
      <c r="MJ24" s="55"/>
      <c r="MK24" s="55"/>
      <c r="ML24" s="55"/>
      <c r="MM24" s="55"/>
      <c r="MN24" s="55"/>
      <c r="MO24" s="55"/>
      <c r="MP24" s="55"/>
      <c r="MQ24" s="55"/>
      <c r="MR24" s="55"/>
      <c r="MS24" s="55"/>
      <c r="MT24" s="55"/>
      <c r="MU24" s="55"/>
      <c r="MV24" s="55"/>
      <c r="MW24" s="55"/>
      <c r="MX24" s="55"/>
      <c r="MY24" s="55"/>
      <c r="MZ24" s="55"/>
      <c r="NA24" s="55"/>
      <c r="NB24" s="55"/>
      <c r="NC24" s="55"/>
      <c r="ND24" s="55"/>
      <c r="NE24" s="55"/>
      <c r="NF24" s="55"/>
      <c r="NG24" s="55"/>
      <c r="NH24" s="55"/>
      <c r="NI24" s="55"/>
      <c r="NJ24" s="55"/>
      <c r="NK24" s="55"/>
      <c r="NL24" s="55"/>
      <c r="NM24" s="55"/>
      <c r="NN24" s="60"/>
      <c r="NP24" s="94"/>
      <c r="NQ24" s="94"/>
    </row>
    <row r="25" spans="1:523" s="97" customFormat="1" ht="11.1" customHeight="1" x14ac:dyDescent="0.2">
      <c r="A25" s="152" t="s">
        <v>59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6"/>
      <c r="AH25" s="56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6"/>
      <c r="AU25" s="56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60"/>
      <c r="NP25" s="94"/>
      <c r="NQ25" s="94"/>
      <c r="OH25" s="99"/>
      <c r="OI25" s="99"/>
    </row>
    <row r="26" spans="1:523" s="97" customFormat="1" ht="11.1" customHeight="1" x14ac:dyDescent="0.2">
      <c r="A26" s="152" t="s">
        <v>60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  <c r="IU26" s="55"/>
      <c r="IV26" s="55"/>
      <c r="IW26" s="55"/>
      <c r="IX26" s="55"/>
      <c r="IY26" s="55"/>
      <c r="IZ26" s="55"/>
      <c r="JA26" s="55"/>
      <c r="JB26" s="55"/>
      <c r="JC26" s="55"/>
      <c r="JD26" s="55"/>
      <c r="JE26" s="55"/>
      <c r="JF26" s="55"/>
      <c r="JG26" s="55"/>
      <c r="JH26" s="55"/>
      <c r="JI26" s="55"/>
      <c r="JJ26" s="55"/>
      <c r="JK26" s="55"/>
      <c r="JL26" s="55"/>
      <c r="JM26" s="55"/>
      <c r="JN26" s="55"/>
      <c r="JO26" s="55"/>
      <c r="JP26" s="55"/>
      <c r="JQ26" s="55"/>
      <c r="JR26" s="55"/>
      <c r="JS26" s="55"/>
      <c r="JT26" s="55"/>
      <c r="JU26" s="55"/>
      <c r="JV26" s="55"/>
      <c r="JW26" s="55"/>
      <c r="JX26" s="55"/>
      <c r="JY26" s="55"/>
      <c r="JZ26" s="55"/>
      <c r="KA26" s="55"/>
      <c r="KB26" s="55"/>
      <c r="KC26" s="55"/>
      <c r="KD26" s="55"/>
      <c r="KE26" s="55"/>
      <c r="KF26" s="55"/>
      <c r="KG26" s="55"/>
      <c r="KH26" s="55"/>
      <c r="KI26" s="55"/>
      <c r="KJ26" s="55"/>
      <c r="KK26" s="55"/>
      <c r="KL26" s="55"/>
      <c r="KM26" s="55"/>
      <c r="KN26" s="55"/>
      <c r="KO26" s="55"/>
      <c r="KP26" s="55"/>
      <c r="KQ26" s="55"/>
      <c r="KR26" s="55"/>
      <c r="KS26" s="55"/>
      <c r="KT26" s="55"/>
      <c r="KU26" s="55"/>
      <c r="KV26" s="55"/>
      <c r="KW26" s="55"/>
      <c r="KX26" s="55"/>
      <c r="KY26" s="55"/>
      <c r="KZ26" s="55"/>
      <c r="LA26" s="55"/>
      <c r="LB26" s="55"/>
      <c r="LC26" s="55"/>
      <c r="LD26" s="55"/>
      <c r="LE26" s="55"/>
      <c r="LF26" s="55"/>
      <c r="LG26" s="55"/>
      <c r="LH26" s="55"/>
      <c r="LI26" s="55"/>
      <c r="LJ26" s="55"/>
      <c r="LK26" s="55"/>
      <c r="LL26" s="55"/>
      <c r="LM26" s="55"/>
      <c r="LN26" s="55"/>
      <c r="LO26" s="55"/>
      <c r="LP26" s="55"/>
      <c r="LQ26" s="55"/>
      <c r="LR26" s="55"/>
      <c r="LS26" s="55"/>
      <c r="LT26" s="55"/>
      <c r="LU26" s="55"/>
      <c r="LV26" s="55"/>
      <c r="LW26" s="55"/>
      <c r="LX26" s="55"/>
      <c r="LY26" s="55"/>
      <c r="LZ26" s="55"/>
      <c r="MA26" s="55"/>
      <c r="MB26" s="55"/>
      <c r="MC26" s="55"/>
      <c r="MD26" s="55"/>
      <c r="ME26" s="55"/>
      <c r="MF26" s="55"/>
      <c r="MG26" s="55"/>
      <c r="MH26" s="55"/>
      <c r="MI26" s="55"/>
      <c r="MJ26" s="55"/>
      <c r="MK26" s="55"/>
      <c r="ML26" s="55"/>
      <c r="MM26" s="55"/>
      <c r="MN26" s="55"/>
      <c r="MO26" s="55"/>
      <c r="MP26" s="55"/>
      <c r="MQ26" s="55"/>
      <c r="MR26" s="55"/>
      <c r="MS26" s="55"/>
      <c r="MT26" s="55"/>
      <c r="MU26" s="55"/>
      <c r="MV26" s="55"/>
      <c r="MW26" s="55"/>
      <c r="MX26" s="55"/>
      <c r="MY26" s="55"/>
      <c r="MZ26" s="55"/>
      <c r="NA26" s="55"/>
      <c r="NB26" s="55"/>
      <c r="NC26" s="55"/>
      <c r="ND26" s="55"/>
      <c r="NE26" s="55"/>
      <c r="NF26" s="55"/>
      <c r="NG26" s="55"/>
      <c r="NH26" s="55"/>
      <c r="NI26" s="55"/>
      <c r="NJ26" s="55"/>
      <c r="NK26" s="55"/>
      <c r="NL26" s="55"/>
      <c r="NM26" s="55"/>
      <c r="NN26" s="60"/>
      <c r="NP26" s="94"/>
      <c r="NQ26" s="94"/>
    </row>
    <row r="27" spans="1:523" s="100" customFormat="1" ht="11.1" customHeight="1" x14ac:dyDescent="0.2">
      <c r="A27" s="152" t="s">
        <v>61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56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56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8"/>
      <c r="DX27" s="78"/>
      <c r="DY27" s="78"/>
      <c r="DZ27" s="78"/>
      <c r="EA27" s="78"/>
      <c r="EB27" s="78"/>
      <c r="EC27" s="78"/>
      <c r="ED27" s="78"/>
      <c r="EE27" s="78"/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78"/>
      <c r="FX27" s="78"/>
      <c r="FY27" s="78"/>
      <c r="FZ27" s="78"/>
      <c r="GA27" s="78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  <c r="GV27" s="78"/>
      <c r="GW27" s="78"/>
      <c r="GX27" s="78"/>
      <c r="GY27" s="78"/>
      <c r="GZ27" s="78"/>
      <c r="HA27" s="78"/>
      <c r="HB27" s="78"/>
      <c r="HC27" s="78"/>
      <c r="HD27" s="78"/>
      <c r="HE27" s="78"/>
      <c r="HF27" s="78"/>
      <c r="HG27" s="78"/>
      <c r="HH27" s="78"/>
      <c r="HI27" s="78"/>
      <c r="HJ27" s="78"/>
      <c r="HK27" s="78"/>
      <c r="HL27" s="78"/>
      <c r="HM27" s="78"/>
      <c r="HN27" s="78"/>
      <c r="HO27" s="78"/>
      <c r="HP27" s="78"/>
      <c r="HQ27" s="78"/>
      <c r="HR27" s="78"/>
      <c r="HS27" s="78"/>
      <c r="HT27" s="78"/>
      <c r="HU27" s="78"/>
      <c r="HV27" s="78"/>
      <c r="HW27" s="78"/>
      <c r="HX27" s="78"/>
      <c r="HY27" s="78"/>
      <c r="HZ27" s="78"/>
      <c r="IA27" s="78"/>
      <c r="IB27" s="78"/>
      <c r="IC27" s="78"/>
      <c r="ID27" s="78"/>
      <c r="IE27" s="78"/>
      <c r="IF27" s="78"/>
      <c r="IG27" s="78"/>
      <c r="IH27" s="78"/>
      <c r="II27" s="78"/>
      <c r="IJ27" s="78"/>
      <c r="IK27" s="78"/>
      <c r="IL27" s="78"/>
      <c r="IM27" s="78"/>
      <c r="IN27" s="78"/>
      <c r="IO27" s="78"/>
      <c r="IP27" s="78"/>
      <c r="IQ27" s="78"/>
      <c r="IR27" s="78"/>
      <c r="IS27" s="78"/>
      <c r="IT27" s="78"/>
      <c r="IU27" s="78"/>
      <c r="IV27" s="78"/>
      <c r="IW27" s="78"/>
      <c r="IX27" s="78"/>
      <c r="IY27" s="78"/>
      <c r="IZ27" s="78"/>
      <c r="JA27" s="78"/>
      <c r="JB27" s="78"/>
      <c r="JC27" s="78"/>
      <c r="JD27" s="78"/>
      <c r="JE27" s="78"/>
      <c r="JF27" s="78"/>
      <c r="JG27" s="78"/>
      <c r="JH27" s="78"/>
      <c r="JI27" s="78"/>
      <c r="JJ27" s="78"/>
      <c r="JK27" s="78"/>
      <c r="JL27" s="78"/>
      <c r="JM27" s="78"/>
      <c r="JN27" s="78"/>
      <c r="JO27" s="78"/>
      <c r="JP27" s="78"/>
      <c r="JQ27" s="78"/>
      <c r="JR27" s="78"/>
      <c r="JS27" s="78"/>
      <c r="JT27" s="78"/>
      <c r="JU27" s="78"/>
      <c r="JV27" s="78"/>
      <c r="JW27" s="78"/>
      <c r="JX27" s="78"/>
      <c r="JY27" s="78"/>
      <c r="JZ27" s="78"/>
      <c r="KA27" s="78"/>
      <c r="KB27" s="78"/>
      <c r="KC27" s="78"/>
      <c r="KD27" s="78"/>
      <c r="KE27" s="78"/>
      <c r="KF27" s="78"/>
      <c r="KG27" s="78"/>
      <c r="KH27" s="78"/>
      <c r="KI27" s="78"/>
      <c r="KJ27" s="78"/>
      <c r="KK27" s="78"/>
      <c r="KL27" s="78"/>
      <c r="KM27" s="78"/>
      <c r="KN27" s="78"/>
      <c r="KO27" s="78"/>
      <c r="KP27" s="78"/>
      <c r="KQ27" s="78"/>
      <c r="KR27" s="78"/>
      <c r="KS27" s="78"/>
      <c r="KT27" s="78"/>
      <c r="KU27" s="78"/>
      <c r="KV27" s="78"/>
      <c r="KW27" s="78"/>
      <c r="KX27" s="78"/>
      <c r="KY27" s="78"/>
      <c r="KZ27" s="78"/>
      <c r="LA27" s="78"/>
      <c r="LB27" s="78"/>
      <c r="LC27" s="78"/>
      <c r="LD27" s="78"/>
      <c r="LE27" s="78"/>
      <c r="LF27" s="78"/>
      <c r="LG27" s="78"/>
      <c r="LH27" s="78"/>
      <c r="LI27" s="78"/>
      <c r="LJ27" s="78"/>
      <c r="LK27" s="78"/>
      <c r="LL27" s="78"/>
      <c r="LM27" s="78"/>
      <c r="LN27" s="78"/>
      <c r="LO27" s="78"/>
      <c r="LP27" s="78"/>
      <c r="LQ27" s="78"/>
      <c r="LR27" s="78"/>
      <c r="LS27" s="78"/>
      <c r="LT27" s="78"/>
      <c r="LU27" s="78"/>
      <c r="LV27" s="78"/>
      <c r="LW27" s="78"/>
      <c r="LX27" s="78"/>
      <c r="LY27" s="78"/>
      <c r="LZ27" s="78"/>
      <c r="MA27" s="78"/>
      <c r="MB27" s="78"/>
      <c r="MC27" s="78"/>
      <c r="MD27" s="78"/>
      <c r="ME27" s="78"/>
      <c r="MF27" s="78"/>
      <c r="MG27" s="78"/>
      <c r="MH27" s="78"/>
      <c r="MI27" s="78"/>
      <c r="MJ27" s="78"/>
      <c r="MK27" s="78"/>
      <c r="ML27" s="78"/>
      <c r="MM27" s="78"/>
      <c r="MN27" s="78"/>
      <c r="MO27" s="78"/>
      <c r="MP27" s="78"/>
      <c r="MQ27" s="78"/>
      <c r="MR27" s="78"/>
      <c r="MS27" s="78"/>
      <c r="MT27" s="78"/>
      <c r="MU27" s="78"/>
      <c r="MV27" s="78"/>
      <c r="MW27" s="78"/>
      <c r="MX27" s="78"/>
      <c r="MY27" s="78"/>
      <c r="MZ27" s="78"/>
      <c r="NA27" s="78"/>
      <c r="NB27" s="78"/>
      <c r="NC27" s="78"/>
      <c r="ND27" s="78"/>
      <c r="NE27" s="78"/>
      <c r="NF27" s="78"/>
      <c r="NG27" s="78"/>
      <c r="NH27" s="78"/>
      <c r="NI27" s="78"/>
      <c r="NJ27" s="78"/>
      <c r="NK27" s="78"/>
      <c r="NL27" s="78"/>
      <c r="NM27" s="78"/>
      <c r="NN27" s="79"/>
      <c r="NP27" s="94"/>
      <c r="NQ27" s="94"/>
      <c r="OH27" s="99"/>
    </row>
    <row r="28" spans="1:523" ht="11.1" customHeight="1" x14ac:dyDescent="0.2">
      <c r="A28" s="142" t="s">
        <v>62</v>
      </c>
      <c r="B28" s="143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4"/>
      <c r="DI28" s="144"/>
      <c r="DJ28" s="144"/>
      <c r="DK28" s="144"/>
      <c r="DL28" s="144"/>
      <c r="DM28" s="144"/>
      <c r="DN28" s="144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4"/>
      <c r="EC28" s="144"/>
      <c r="ED28" s="144"/>
      <c r="EE28" s="144"/>
      <c r="EF28" s="144"/>
      <c r="EG28" s="144"/>
      <c r="EH28" s="144"/>
      <c r="EI28" s="144"/>
      <c r="EJ28" s="144"/>
      <c r="EK28" s="144"/>
      <c r="EL28" s="144"/>
      <c r="EM28" s="144"/>
      <c r="EN28" s="144"/>
      <c r="EO28" s="144"/>
      <c r="EP28" s="144"/>
      <c r="EQ28" s="144"/>
      <c r="ER28" s="144"/>
      <c r="ES28" s="144"/>
      <c r="ET28" s="144"/>
      <c r="EU28" s="144"/>
      <c r="EV28" s="144"/>
      <c r="EW28" s="144"/>
      <c r="EX28" s="144"/>
      <c r="EY28" s="144"/>
      <c r="EZ28" s="144"/>
      <c r="FA28" s="144"/>
      <c r="FB28" s="144"/>
      <c r="FC28" s="144"/>
      <c r="FD28" s="144"/>
      <c r="FE28" s="144"/>
      <c r="FF28" s="144"/>
      <c r="FG28" s="144"/>
      <c r="FH28" s="144"/>
      <c r="FI28" s="144"/>
      <c r="FJ28" s="144"/>
      <c r="FK28" s="144"/>
      <c r="FL28" s="144"/>
      <c r="FM28" s="144"/>
      <c r="FN28" s="144"/>
      <c r="FO28" s="144"/>
      <c r="FP28" s="144"/>
      <c r="FQ28" s="144"/>
      <c r="FR28" s="144"/>
      <c r="FS28" s="144"/>
      <c r="FT28" s="144"/>
      <c r="FU28" s="144"/>
      <c r="FV28" s="144"/>
      <c r="FW28" s="144"/>
      <c r="FX28" s="144"/>
      <c r="FY28" s="144"/>
      <c r="FZ28" s="144"/>
      <c r="GA28" s="144"/>
      <c r="GB28" s="144"/>
      <c r="GC28" s="144"/>
      <c r="GD28" s="144"/>
      <c r="GE28" s="144"/>
      <c r="GF28" s="144"/>
      <c r="GG28" s="144"/>
      <c r="GH28" s="144"/>
      <c r="GI28" s="144"/>
      <c r="GJ28" s="144"/>
      <c r="GK28" s="144"/>
      <c r="GL28" s="144"/>
      <c r="GM28" s="144"/>
      <c r="GN28" s="144"/>
      <c r="GO28" s="144"/>
      <c r="GP28" s="144"/>
      <c r="GQ28" s="144"/>
      <c r="GR28" s="144"/>
      <c r="GS28" s="144"/>
      <c r="GT28" s="144"/>
      <c r="GU28" s="144"/>
      <c r="GV28" s="144"/>
      <c r="GW28" s="144"/>
      <c r="GX28" s="144"/>
      <c r="GY28" s="144"/>
      <c r="GZ28" s="144"/>
      <c r="HA28" s="144"/>
      <c r="HB28" s="144"/>
      <c r="HC28" s="144"/>
      <c r="HD28" s="144"/>
      <c r="HE28" s="144"/>
      <c r="HF28" s="144"/>
      <c r="HG28" s="144"/>
      <c r="HH28" s="144"/>
      <c r="HI28" s="144"/>
      <c r="HJ28" s="144"/>
      <c r="HK28" s="144"/>
      <c r="HL28" s="144"/>
      <c r="HM28" s="144"/>
      <c r="HN28" s="144"/>
      <c r="HO28" s="144"/>
      <c r="HP28" s="144"/>
      <c r="HQ28" s="144"/>
      <c r="HR28" s="144"/>
      <c r="HS28" s="144"/>
      <c r="HT28" s="144"/>
      <c r="HU28" s="144"/>
      <c r="HV28" s="144"/>
      <c r="HW28" s="144"/>
      <c r="HX28" s="144"/>
      <c r="HY28" s="144"/>
      <c r="HZ28" s="144"/>
      <c r="IA28" s="144"/>
      <c r="IB28" s="144"/>
      <c r="IC28" s="144"/>
      <c r="ID28" s="144"/>
      <c r="IE28" s="144"/>
      <c r="IF28" s="144"/>
      <c r="IG28" s="144"/>
      <c r="IH28" s="144"/>
      <c r="II28" s="144"/>
      <c r="IJ28" s="144"/>
      <c r="IK28" s="144"/>
      <c r="IL28" s="144"/>
      <c r="IM28" s="144"/>
      <c r="IN28" s="144"/>
      <c r="IO28" s="144"/>
      <c r="IP28" s="144"/>
      <c r="IQ28" s="144"/>
      <c r="IR28" s="144"/>
      <c r="IS28" s="144"/>
      <c r="IT28" s="144"/>
      <c r="IU28" s="144"/>
      <c r="IV28" s="144"/>
      <c r="IW28" s="144"/>
      <c r="IX28" s="144"/>
      <c r="IY28" s="144"/>
      <c r="IZ28" s="144"/>
      <c r="JA28" s="144"/>
      <c r="JB28" s="144"/>
      <c r="JC28" s="144"/>
      <c r="JD28" s="144"/>
      <c r="JE28" s="144"/>
      <c r="JF28" s="144"/>
      <c r="JG28" s="144"/>
      <c r="JH28" s="144"/>
      <c r="JI28" s="144"/>
      <c r="JJ28" s="144"/>
      <c r="JK28" s="144"/>
      <c r="JL28" s="144"/>
      <c r="JM28" s="144"/>
      <c r="JN28" s="144"/>
      <c r="JO28" s="144"/>
      <c r="JP28" s="144"/>
      <c r="JQ28" s="144"/>
      <c r="JR28" s="144"/>
      <c r="JS28" s="144"/>
      <c r="JT28" s="144"/>
      <c r="JU28" s="144"/>
      <c r="JV28" s="144"/>
      <c r="JW28" s="144"/>
      <c r="JX28" s="144"/>
      <c r="JY28" s="144"/>
      <c r="JZ28" s="144"/>
      <c r="KA28" s="144"/>
      <c r="KB28" s="144"/>
      <c r="KC28" s="144"/>
      <c r="KD28" s="144"/>
      <c r="KE28" s="144"/>
      <c r="KF28" s="144"/>
      <c r="KG28" s="144"/>
      <c r="KH28" s="144"/>
      <c r="KI28" s="144"/>
      <c r="KJ28" s="144"/>
      <c r="KK28" s="144"/>
      <c r="KL28" s="144"/>
      <c r="KM28" s="144"/>
      <c r="KN28" s="144"/>
      <c r="KO28" s="144"/>
      <c r="KP28" s="144"/>
      <c r="KQ28" s="144"/>
      <c r="KR28" s="144"/>
      <c r="KS28" s="144"/>
      <c r="KT28" s="144"/>
      <c r="KU28" s="144"/>
      <c r="KV28" s="144"/>
      <c r="KW28" s="144"/>
      <c r="KX28" s="144"/>
      <c r="KY28" s="144"/>
      <c r="KZ28" s="144"/>
      <c r="LA28" s="144"/>
      <c r="LB28" s="144"/>
      <c r="LC28" s="144"/>
      <c r="LD28" s="144"/>
      <c r="LE28" s="144"/>
      <c r="LF28" s="144"/>
      <c r="LG28" s="144"/>
      <c r="LH28" s="144"/>
      <c r="LI28" s="144"/>
      <c r="LJ28" s="144"/>
      <c r="LK28" s="144"/>
      <c r="LL28" s="144"/>
      <c r="LM28" s="144"/>
      <c r="LN28" s="144"/>
      <c r="LO28" s="144"/>
      <c r="LP28" s="144"/>
      <c r="LQ28" s="144"/>
      <c r="LR28" s="144"/>
      <c r="LS28" s="144"/>
      <c r="LT28" s="144"/>
      <c r="LU28" s="144"/>
      <c r="LV28" s="144"/>
      <c r="LW28" s="144"/>
      <c r="LX28" s="144"/>
      <c r="LY28" s="144"/>
      <c r="LZ28" s="144"/>
      <c r="MA28" s="144"/>
      <c r="MB28" s="144"/>
      <c r="MC28" s="144"/>
      <c r="MD28" s="144"/>
      <c r="ME28" s="144"/>
      <c r="MF28" s="144"/>
      <c r="MG28" s="144"/>
      <c r="MH28" s="144"/>
      <c r="MI28" s="144"/>
      <c r="MJ28" s="144"/>
      <c r="MK28" s="144"/>
      <c r="ML28" s="144"/>
      <c r="MM28" s="144"/>
      <c r="MN28" s="144"/>
      <c r="MO28" s="144"/>
      <c r="MP28" s="144"/>
      <c r="MQ28" s="144"/>
      <c r="MR28" s="144"/>
      <c r="MS28" s="144"/>
      <c r="MT28" s="144"/>
      <c r="MU28" s="144"/>
      <c r="MV28" s="144"/>
      <c r="MW28" s="144"/>
      <c r="MX28" s="144"/>
      <c r="MY28" s="144"/>
      <c r="MZ28" s="144"/>
      <c r="NA28" s="144"/>
      <c r="NB28" s="144"/>
      <c r="NC28" s="144"/>
      <c r="ND28" s="144"/>
      <c r="NE28" s="144"/>
      <c r="NF28" s="144"/>
      <c r="NG28" s="144"/>
      <c r="NH28" s="144"/>
      <c r="NI28" s="144"/>
      <c r="NJ28" s="144"/>
      <c r="NK28" s="144"/>
      <c r="NL28" s="144"/>
      <c r="NM28" s="144"/>
      <c r="NN28" s="146"/>
      <c r="NP28" s="100"/>
      <c r="NQ28" s="100"/>
      <c r="NR28" s="100"/>
      <c r="NS28" s="100"/>
      <c r="NT28" s="100"/>
      <c r="NU28" s="100"/>
      <c r="NV28" s="100"/>
      <c r="NW28" s="100"/>
      <c r="NX28" s="100"/>
      <c r="NY28" s="100"/>
      <c r="NZ28" s="100"/>
      <c r="OA28" s="100"/>
      <c r="OB28" s="100"/>
      <c r="OC28" s="100"/>
      <c r="OD28" s="100"/>
      <c r="OE28" s="100"/>
      <c r="OF28" s="100"/>
      <c r="OG28" s="100"/>
      <c r="OH28" s="100"/>
      <c r="OI28" s="100"/>
      <c r="OJ28" s="100"/>
      <c r="OK28" s="100"/>
      <c r="OL28" s="100"/>
      <c r="OM28" s="100"/>
      <c r="ON28" s="100"/>
      <c r="OO28" s="100"/>
      <c r="OP28" s="100"/>
      <c r="OQ28" s="100"/>
      <c r="OR28" s="100"/>
      <c r="OS28" s="100"/>
      <c r="OT28" s="100"/>
      <c r="OU28" s="100"/>
      <c r="OV28" s="100"/>
      <c r="OW28" s="100"/>
      <c r="OX28" s="100"/>
      <c r="OY28" s="100"/>
      <c r="OZ28" s="100"/>
      <c r="PA28" s="100"/>
      <c r="PB28" s="100"/>
      <c r="PC28" s="100"/>
      <c r="PD28" s="100"/>
      <c r="PE28" s="100"/>
      <c r="PF28" s="100"/>
      <c r="PG28" s="100"/>
      <c r="PH28" s="100"/>
      <c r="PI28" s="100"/>
      <c r="PJ28" s="100"/>
      <c r="PK28" s="100"/>
      <c r="PL28" s="100"/>
      <c r="PM28" s="100"/>
      <c r="PN28" s="100"/>
      <c r="PO28" s="100"/>
      <c r="PP28" s="100"/>
      <c r="PQ28" s="100"/>
      <c r="PR28" s="100"/>
      <c r="PS28" s="100"/>
      <c r="PT28" s="100"/>
      <c r="PU28" s="100"/>
      <c r="PV28" s="100"/>
      <c r="PW28" s="100"/>
      <c r="PX28" s="100"/>
      <c r="PY28" s="100"/>
      <c r="PZ28" s="100"/>
      <c r="QA28" s="100"/>
      <c r="QB28" s="100"/>
      <c r="QC28" s="100"/>
      <c r="QD28" s="100"/>
      <c r="QE28" s="100"/>
      <c r="QF28" s="100"/>
      <c r="QG28" s="100"/>
      <c r="QH28" s="100"/>
      <c r="QI28" s="100"/>
      <c r="QJ28" s="100"/>
      <c r="QK28" s="100"/>
      <c r="QL28" s="100"/>
      <c r="QM28" s="100"/>
      <c r="QN28" s="100"/>
      <c r="QO28" s="100"/>
      <c r="QP28" s="100"/>
      <c r="QQ28" s="100"/>
      <c r="QR28" s="100"/>
      <c r="QS28" s="100"/>
      <c r="QT28" s="100"/>
      <c r="QU28" s="100"/>
      <c r="QV28" s="100"/>
      <c r="QW28" s="100"/>
      <c r="QX28" s="100"/>
      <c r="QY28" s="100"/>
      <c r="QZ28" s="100"/>
      <c r="RA28" s="100"/>
      <c r="RB28" s="100"/>
      <c r="RC28" s="100"/>
      <c r="RD28" s="100"/>
      <c r="RE28" s="100"/>
      <c r="RF28" s="100"/>
      <c r="RG28" s="100"/>
      <c r="RH28" s="100"/>
      <c r="RI28" s="100"/>
      <c r="RJ28" s="100"/>
      <c r="RK28" s="100"/>
      <c r="RL28" s="100"/>
      <c r="RM28" s="100"/>
      <c r="RN28" s="100"/>
      <c r="RO28" s="100"/>
      <c r="RP28" s="100"/>
      <c r="RQ28" s="100"/>
      <c r="RR28" s="100"/>
      <c r="RS28" s="100"/>
      <c r="RT28" s="100"/>
      <c r="RU28" s="100"/>
      <c r="RV28" s="100"/>
      <c r="RW28" s="100"/>
      <c r="RX28" s="100"/>
      <c r="RY28" s="100"/>
      <c r="RZ28" s="100"/>
      <c r="SA28" s="100"/>
      <c r="SB28" s="100"/>
      <c r="SC28" s="100"/>
      <c r="SD28" s="100"/>
      <c r="SE28" s="100"/>
      <c r="SF28" s="100"/>
      <c r="SG28" s="100"/>
      <c r="SH28" s="100"/>
      <c r="SI28" s="100"/>
      <c r="SJ28" s="100"/>
      <c r="SK28" s="100"/>
      <c r="SL28" s="100"/>
      <c r="SM28" s="100"/>
      <c r="SN28" s="100"/>
      <c r="SO28" s="100"/>
      <c r="SP28" s="100"/>
      <c r="SQ28" s="100"/>
      <c r="SR28" s="100"/>
      <c r="SS28" s="100"/>
      <c r="ST28" s="100"/>
      <c r="SU28" s="100"/>
      <c r="SV28" s="100"/>
      <c r="SW28" s="100"/>
      <c r="SX28" s="100"/>
      <c r="SY28" s="100"/>
      <c r="SZ28" s="100"/>
      <c r="TA28" s="100"/>
      <c r="TB28" s="100"/>
      <c r="TC28" s="100"/>
    </row>
    <row r="29" spans="1:523" ht="12" customHeight="1" x14ac:dyDescent="0.2">
      <c r="A29" s="161" t="s">
        <v>35</v>
      </c>
      <c r="B29" s="74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  <c r="DQ29" s="75"/>
      <c r="DR29" s="75"/>
      <c r="DS29" s="75"/>
      <c r="DT29" s="75"/>
      <c r="DU29" s="75"/>
      <c r="DV29" s="75"/>
      <c r="DW29" s="75"/>
      <c r="DX29" s="75"/>
      <c r="DY29" s="75"/>
      <c r="DZ29" s="75"/>
      <c r="EA29" s="75"/>
      <c r="EB29" s="75"/>
      <c r="EC29" s="75"/>
      <c r="ED29" s="75"/>
      <c r="EE29" s="75"/>
      <c r="EF29" s="75"/>
      <c r="EG29" s="75"/>
      <c r="EH29" s="75"/>
      <c r="EI29" s="75"/>
      <c r="EJ29" s="75"/>
      <c r="EK29" s="75"/>
      <c r="EL29" s="75"/>
      <c r="EM29" s="75"/>
      <c r="EN29" s="75"/>
      <c r="EO29" s="75"/>
      <c r="EP29" s="75"/>
      <c r="EQ29" s="75"/>
      <c r="ER29" s="75"/>
      <c r="ES29" s="75"/>
      <c r="ET29" s="75"/>
      <c r="EU29" s="75"/>
      <c r="EV29" s="75"/>
      <c r="EW29" s="75"/>
      <c r="EX29" s="75"/>
      <c r="EY29" s="75"/>
      <c r="EZ29" s="75"/>
      <c r="FA29" s="75"/>
      <c r="FB29" s="75"/>
      <c r="FC29" s="75"/>
      <c r="FD29" s="75"/>
      <c r="FE29" s="75"/>
      <c r="FF29" s="75"/>
      <c r="FG29" s="75"/>
      <c r="FH29" s="75"/>
      <c r="FI29" s="75"/>
      <c r="FJ29" s="75"/>
      <c r="FK29" s="75"/>
      <c r="FL29" s="75"/>
      <c r="FM29" s="75"/>
      <c r="FN29" s="75"/>
      <c r="FO29" s="75"/>
      <c r="FP29" s="75"/>
      <c r="FQ29" s="75"/>
      <c r="FR29" s="75"/>
      <c r="FS29" s="75"/>
      <c r="FT29" s="75"/>
      <c r="FU29" s="75"/>
      <c r="FV29" s="75"/>
      <c r="FW29" s="75"/>
      <c r="FX29" s="75"/>
      <c r="FY29" s="75"/>
      <c r="FZ29" s="75"/>
      <c r="GA29" s="75"/>
      <c r="GB29" s="75"/>
      <c r="GC29" s="75"/>
      <c r="GD29" s="75"/>
      <c r="GE29" s="75"/>
      <c r="GF29" s="75"/>
      <c r="GG29" s="75"/>
      <c r="GH29" s="75"/>
      <c r="GI29" s="75"/>
      <c r="GJ29" s="75"/>
      <c r="GK29" s="75"/>
      <c r="GL29" s="75"/>
      <c r="GM29" s="75"/>
      <c r="GN29" s="75"/>
      <c r="GO29" s="75"/>
      <c r="GP29" s="75"/>
      <c r="GQ29" s="75"/>
      <c r="GR29" s="75"/>
      <c r="GS29" s="75"/>
      <c r="GT29" s="75"/>
      <c r="GU29" s="75"/>
      <c r="GV29" s="75"/>
      <c r="GW29" s="75"/>
      <c r="GX29" s="75"/>
      <c r="GY29" s="75"/>
      <c r="GZ29" s="75"/>
      <c r="HA29" s="75"/>
      <c r="HB29" s="75"/>
      <c r="HC29" s="75"/>
      <c r="HD29" s="75"/>
      <c r="HE29" s="75"/>
      <c r="HF29" s="75"/>
      <c r="HG29" s="75"/>
      <c r="HH29" s="75"/>
      <c r="HI29" s="75"/>
      <c r="HJ29" s="75"/>
      <c r="HK29" s="75"/>
      <c r="HL29" s="75"/>
      <c r="HM29" s="75"/>
      <c r="HN29" s="75"/>
      <c r="HO29" s="75"/>
      <c r="HP29" s="75"/>
      <c r="HQ29" s="75"/>
      <c r="HR29" s="75"/>
      <c r="HS29" s="75"/>
      <c r="HT29" s="75"/>
      <c r="HU29" s="75"/>
      <c r="HV29" s="75"/>
      <c r="HW29" s="75"/>
      <c r="HX29" s="75"/>
      <c r="HY29" s="75"/>
      <c r="HZ29" s="75"/>
      <c r="IA29" s="75"/>
      <c r="IB29" s="75"/>
      <c r="IC29" s="75"/>
      <c r="ID29" s="75"/>
      <c r="IE29" s="75"/>
      <c r="IF29" s="75"/>
      <c r="IG29" s="75"/>
      <c r="IH29" s="75"/>
      <c r="II29" s="75"/>
      <c r="IJ29" s="75"/>
      <c r="IK29" s="75"/>
      <c r="IL29" s="75"/>
      <c r="IM29" s="75"/>
      <c r="IN29" s="75"/>
      <c r="IO29" s="75"/>
      <c r="IP29" s="75"/>
      <c r="IQ29" s="75"/>
      <c r="IR29" s="75"/>
      <c r="IS29" s="75"/>
      <c r="IT29" s="75"/>
      <c r="IU29" s="75"/>
      <c r="IV29" s="75"/>
      <c r="IW29" s="75"/>
      <c r="IX29" s="75"/>
      <c r="IY29" s="75"/>
      <c r="IZ29" s="75"/>
      <c r="JA29" s="75"/>
      <c r="JB29" s="75"/>
      <c r="JC29" s="75"/>
      <c r="JD29" s="75"/>
      <c r="JE29" s="75"/>
      <c r="JF29" s="75"/>
      <c r="JG29" s="75"/>
      <c r="JH29" s="75"/>
      <c r="JI29" s="75"/>
      <c r="JJ29" s="75"/>
      <c r="JK29" s="75"/>
      <c r="JL29" s="75"/>
      <c r="JM29" s="75"/>
      <c r="JN29" s="75"/>
      <c r="JO29" s="75"/>
      <c r="JP29" s="75"/>
      <c r="JQ29" s="75"/>
      <c r="JR29" s="75"/>
      <c r="JS29" s="75"/>
      <c r="JT29" s="75"/>
      <c r="JU29" s="75"/>
      <c r="JV29" s="75"/>
      <c r="JW29" s="75"/>
      <c r="JX29" s="75"/>
      <c r="JY29" s="75"/>
      <c r="JZ29" s="75"/>
      <c r="KA29" s="75"/>
      <c r="KB29" s="75"/>
      <c r="KC29" s="75"/>
      <c r="KD29" s="75"/>
      <c r="KE29" s="75"/>
      <c r="KF29" s="75"/>
      <c r="KG29" s="75"/>
      <c r="KH29" s="75"/>
      <c r="KI29" s="75"/>
      <c r="KJ29" s="75"/>
      <c r="KK29" s="75"/>
      <c r="KL29" s="75"/>
      <c r="KM29" s="75"/>
      <c r="KN29" s="75"/>
      <c r="KO29" s="75"/>
      <c r="KP29" s="75"/>
      <c r="KQ29" s="75"/>
      <c r="KR29" s="75"/>
      <c r="KS29" s="75"/>
      <c r="KT29" s="75"/>
      <c r="KU29" s="75"/>
      <c r="KV29" s="75"/>
      <c r="KW29" s="75"/>
      <c r="KX29" s="75"/>
      <c r="KY29" s="75"/>
      <c r="KZ29" s="75"/>
      <c r="LA29" s="75"/>
      <c r="LB29" s="75"/>
      <c r="LC29" s="75"/>
      <c r="LD29" s="75"/>
      <c r="LE29" s="75"/>
      <c r="LF29" s="75"/>
      <c r="LG29" s="75"/>
      <c r="LH29" s="75"/>
      <c r="LI29" s="75"/>
      <c r="LJ29" s="75"/>
      <c r="LK29" s="75"/>
      <c r="LL29" s="75"/>
      <c r="LM29" s="75"/>
      <c r="LN29" s="75"/>
      <c r="LO29" s="75"/>
      <c r="LP29" s="75"/>
      <c r="LQ29" s="75"/>
      <c r="LR29" s="75"/>
      <c r="LS29" s="75"/>
      <c r="LT29" s="75"/>
      <c r="LU29" s="75"/>
      <c r="LV29" s="75"/>
      <c r="LW29" s="75"/>
      <c r="LX29" s="75"/>
      <c r="LY29" s="75"/>
      <c r="LZ29" s="75"/>
      <c r="MA29" s="75"/>
      <c r="MB29" s="75"/>
      <c r="MC29" s="75"/>
      <c r="MD29" s="75"/>
      <c r="ME29" s="75"/>
      <c r="MF29" s="75"/>
      <c r="MG29" s="75"/>
      <c r="MH29" s="75"/>
      <c r="MI29" s="75"/>
      <c r="MJ29" s="75"/>
      <c r="MK29" s="75"/>
      <c r="ML29" s="75"/>
      <c r="MM29" s="75"/>
      <c r="MN29" s="75"/>
      <c r="MO29" s="75"/>
      <c r="MP29" s="75"/>
      <c r="MQ29" s="75"/>
      <c r="MR29" s="75"/>
      <c r="MS29" s="75"/>
      <c r="MT29" s="75"/>
      <c r="MU29" s="75"/>
      <c r="MV29" s="75"/>
      <c r="MW29" s="75"/>
      <c r="MX29" s="75"/>
      <c r="MY29" s="75"/>
      <c r="MZ29" s="75"/>
      <c r="NA29" s="75"/>
      <c r="NB29" s="75"/>
      <c r="NC29" s="75"/>
      <c r="ND29" s="75"/>
      <c r="NE29" s="75"/>
      <c r="NF29" s="75"/>
      <c r="NG29" s="75"/>
      <c r="NH29" s="75"/>
      <c r="NI29" s="75"/>
      <c r="NJ29" s="75"/>
      <c r="NK29" s="75"/>
      <c r="NL29" s="75"/>
      <c r="NM29" s="75"/>
      <c r="NN29" s="76"/>
      <c r="NP29" s="100"/>
      <c r="NQ29" s="100"/>
      <c r="NR29" s="100"/>
      <c r="NS29" s="100"/>
      <c r="NT29" s="100"/>
      <c r="NU29" s="100"/>
      <c r="NV29" s="100"/>
      <c r="NW29" s="100"/>
      <c r="NX29" s="100"/>
      <c r="NY29" s="100"/>
      <c r="NZ29" s="100"/>
      <c r="OA29" s="100"/>
      <c r="OB29" s="100"/>
      <c r="OC29" s="100"/>
      <c r="OD29" s="100"/>
      <c r="OE29" s="100"/>
      <c r="OF29" s="100"/>
      <c r="OG29" s="100"/>
      <c r="OH29" s="100"/>
      <c r="OI29" s="100"/>
      <c r="OJ29" s="100"/>
      <c r="OK29" s="100"/>
      <c r="OL29" s="100"/>
      <c r="OM29" s="100"/>
      <c r="ON29" s="100"/>
      <c r="OO29" s="100"/>
      <c r="OP29" s="100"/>
      <c r="OQ29" s="100"/>
      <c r="OR29" s="100"/>
      <c r="OS29" s="100"/>
      <c r="OT29" s="100"/>
      <c r="OU29" s="100"/>
      <c r="OV29" s="100"/>
      <c r="OW29" s="100"/>
      <c r="OX29" s="100"/>
      <c r="OY29" s="100"/>
      <c r="OZ29" s="100"/>
      <c r="PA29" s="100"/>
      <c r="PB29" s="100"/>
      <c r="PC29" s="100"/>
      <c r="PD29" s="100"/>
      <c r="PE29" s="100"/>
      <c r="PF29" s="100"/>
      <c r="PG29" s="100"/>
      <c r="PH29" s="100"/>
      <c r="PI29" s="100"/>
      <c r="PJ29" s="100"/>
      <c r="PK29" s="100"/>
      <c r="PL29" s="100"/>
      <c r="PM29" s="100"/>
      <c r="PN29" s="100"/>
      <c r="PO29" s="100"/>
      <c r="PP29" s="100"/>
      <c r="PQ29" s="100"/>
      <c r="PR29" s="100"/>
      <c r="PS29" s="100"/>
      <c r="PT29" s="100"/>
      <c r="PU29" s="100"/>
      <c r="PV29" s="100"/>
      <c r="PW29" s="100"/>
      <c r="PX29" s="100"/>
      <c r="PY29" s="100"/>
      <c r="PZ29" s="100"/>
      <c r="QA29" s="100"/>
      <c r="QB29" s="100"/>
      <c r="QC29" s="100"/>
      <c r="QD29" s="100"/>
      <c r="QE29" s="100"/>
      <c r="QF29" s="100"/>
      <c r="QG29" s="100"/>
      <c r="QH29" s="100"/>
      <c r="QI29" s="100"/>
      <c r="QJ29" s="100"/>
      <c r="QK29" s="100"/>
      <c r="QL29" s="100"/>
      <c r="QM29" s="100"/>
      <c r="QN29" s="100"/>
      <c r="QO29" s="100"/>
      <c r="QP29" s="100"/>
      <c r="QQ29" s="100"/>
      <c r="QR29" s="100"/>
      <c r="QS29" s="100"/>
      <c r="QT29" s="100"/>
      <c r="QU29" s="100"/>
      <c r="QV29" s="100"/>
      <c r="QW29" s="100"/>
      <c r="QX29" s="100"/>
      <c r="QY29" s="100"/>
      <c r="QZ29" s="100"/>
      <c r="RA29" s="100"/>
      <c r="RB29" s="100"/>
      <c r="RC29" s="100"/>
      <c r="RD29" s="100"/>
      <c r="RE29" s="100"/>
      <c r="RF29" s="100"/>
      <c r="RG29" s="100"/>
      <c r="RH29" s="100"/>
      <c r="RI29" s="100"/>
      <c r="RJ29" s="100"/>
      <c r="RK29" s="100"/>
      <c r="RL29" s="100"/>
      <c r="RM29" s="100"/>
      <c r="RN29" s="100"/>
      <c r="RO29" s="100"/>
      <c r="RP29" s="100"/>
      <c r="RQ29" s="100"/>
      <c r="RR29" s="100"/>
      <c r="RS29" s="100"/>
      <c r="RT29" s="100"/>
      <c r="RU29" s="100"/>
      <c r="RV29" s="100"/>
      <c r="RW29" s="100"/>
      <c r="RX29" s="100"/>
      <c r="RY29" s="100"/>
      <c r="RZ29" s="100"/>
      <c r="SA29" s="100"/>
      <c r="SB29" s="100"/>
      <c r="SC29" s="100"/>
      <c r="SD29" s="100"/>
      <c r="SE29" s="100"/>
      <c r="SF29" s="100"/>
      <c r="SG29" s="100"/>
      <c r="SH29" s="100"/>
      <c r="SI29" s="100"/>
      <c r="SJ29" s="100"/>
      <c r="SK29" s="100"/>
      <c r="SL29" s="100"/>
      <c r="SM29" s="100"/>
      <c r="SN29" s="100"/>
      <c r="SO29" s="100"/>
      <c r="SP29" s="100"/>
      <c r="SQ29" s="100"/>
      <c r="SR29" s="100"/>
      <c r="SS29" s="100"/>
      <c r="ST29" s="100"/>
      <c r="SU29" s="100"/>
      <c r="SV29" s="100"/>
      <c r="SW29" s="100"/>
      <c r="SX29" s="100"/>
      <c r="SY29" s="100"/>
      <c r="SZ29" s="100"/>
      <c r="TA29" s="100"/>
      <c r="TB29" s="100"/>
      <c r="TC29" s="100"/>
    </row>
    <row r="30" spans="1:523" ht="11.1" customHeight="1" x14ac:dyDescent="0.2">
      <c r="A30" s="68" t="s">
        <v>63</v>
      </c>
      <c r="B30" s="138"/>
      <c r="C30" s="83"/>
      <c r="D30" s="83"/>
      <c r="E30" s="83"/>
      <c r="F30" s="83"/>
      <c r="G30" s="83"/>
      <c r="H30" s="83"/>
      <c r="I30" s="138"/>
      <c r="J30" s="83"/>
      <c r="K30" s="83"/>
      <c r="L30" s="83"/>
      <c r="M30" s="83"/>
      <c r="N30" s="83"/>
      <c r="O30" s="83"/>
      <c r="P30" s="138"/>
      <c r="Q30" s="83"/>
      <c r="R30" s="83"/>
      <c r="S30" s="83"/>
      <c r="T30" s="83"/>
      <c r="U30" s="83"/>
      <c r="V30" s="83"/>
      <c r="W30" s="138"/>
      <c r="X30" s="139"/>
      <c r="Y30" s="139"/>
      <c r="Z30" s="139"/>
      <c r="AA30" s="83"/>
      <c r="AB30" s="83"/>
      <c r="AC30" s="83"/>
      <c r="AD30" s="138"/>
      <c r="AE30" s="139"/>
      <c r="AF30" s="139"/>
      <c r="AG30" s="139"/>
      <c r="AH30" s="139"/>
      <c r="AI30" s="139"/>
      <c r="AJ30" s="139"/>
      <c r="AK30" s="138"/>
      <c r="AL30" s="139"/>
      <c r="AM30" s="139"/>
      <c r="AN30" s="139"/>
      <c r="AO30" s="139"/>
      <c r="AP30" s="139"/>
      <c r="AQ30" s="139"/>
      <c r="AR30" s="138"/>
      <c r="AS30" s="139"/>
      <c r="AT30" s="139"/>
      <c r="AU30" s="139"/>
      <c r="AV30" s="139"/>
      <c r="AW30" s="139"/>
      <c r="AX30" s="139"/>
      <c r="AY30" s="138"/>
      <c r="AZ30" s="139"/>
      <c r="BA30" s="139"/>
      <c r="BB30" s="139"/>
      <c r="BC30" s="139"/>
      <c r="BD30" s="139"/>
      <c r="BE30" s="139"/>
      <c r="BF30" s="138"/>
      <c r="BG30" s="139"/>
      <c r="BH30" s="139"/>
      <c r="BI30" s="139"/>
      <c r="BJ30" s="139"/>
      <c r="BK30" s="139"/>
      <c r="BL30" s="139"/>
      <c r="BM30" s="138"/>
      <c r="BN30" s="83"/>
      <c r="BO30" s="83"/>
      <c r="BP30" s="83"/>
      <c r="BQ30" s="83"/>
      <c r="BR30" s="83"/>
      <c r="BS30" s="83"/>
      <c r="BT30" s="54"/>
      <c r="BU30" s="83"/>
      <c r="BV30" s="83"/>
      <c r="BW30" s="83"/>
      <c r="BX30" s="83"/>
      <c r="BY30" s="83"/>
      <c r="BZ30" s="83"/>
      <c r="CA30" s="54"/>
      <c r="CB30" s="83"/>
      <c r="CC30" s="83"/>
      <c r="CD30" s="83"/>
      <c r="CE30" s="83"/>
      <c r="CF30" s="83"/>
      <c r="CG30" s="83"/>
      <c r="CH30" s="54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83"/>
      <c r="DL30" s="83"/>
      <c r="DM30" s="83"/>
      <c r="DN30" s="83"/>
      <c r="DO30" s="83"/>
      <c r="DP30" s="83"/>
      <c r="DQ30" s="83"/>
      <c r="DR30" s="83"/>
      <c r="DS30" s="83"/>
      <c r="DT30" s="83"/>
      <c r="DU30" s="83"/>
      <c r="DV30" s="83"/>
      <c r="DW30" s="83"/>
      <c r="DX30" s="83"/>
      <c r="DY30" s="83"/>
      <c r="DZ30" s="83"/>
      <c r="EA30" s="83"/>
      <c r="EB30" s="83"/>
      <c r="EC30" s="83"/>
      <c r="ED30" s="83"/>
      <c r="EE30" s="83"/>
      <c r="EF30" s="83"/>
      <c r="EG30" s="83"/>
      <c r="EH30" s="83"/>
      <c r="EI30" s="83"/>
      <c r="EJ30" s="83"/>
      <c r="EK30" s="83"/>
      <c r="EL30" s="83"/>
      <c r="EM30" s="83"/>
      <c r="EN30" s="83"/>
      <c r="EO30" s="83"/>
      <c r="EP30" s="83"/>
      <c r="EQ30" s="83"/>
      <c r="ER30" s="83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  <c r="FU30" s="83"/>
      <c r="FV30" s="83"/>
      <c r="FW30" s="83"/>
      <c r="FX30" s="83"/>
      <c r="FY30" s="83"/>
      <c r="FZ30" s="83"/>
      <c r="GA30" s="83"/>
      <c r="GB30" s="83"/>
      <c r="GC30" s="83"/>
      <c r="GD30" s="83"/>
      <c r="GE30" s="83"/>
      <c r="GF30" s="83"/>
      <c r="GG30" s="83"/>
      <c r="GH30" s="83"/>
      <c r="GI30" s="83"/>
      <c r="GJ30" s="83"/>
      <c r="GK30" s="83"/>
      <c r="GL30" s="83"/>
      <c r="GM30" s="83"/>
      <c r="GN30" s="83"/>
      <c r="GO30" s="83"/>
      <c r="GP30" s="83"/>
      <c r="GQ30" s="83"/>
      <c r="GR30" s="83"/>
      <c r="GS30" s="83"/>
      <c r="GT30" s="83"/>
      <c r="GU30" s="83"/>
      <c r="GV30" s="83"/>
      <c r="GW30" s="83"/>
      <c r="GX30" s="83"/>
      <c r="GY30" s="83"/>
      <c r="GZ30" s="83"/>
      <c r="HA30" s="83"/>
      <c r="HB30" s="83"/>
      <c r="HC30" s="83"/>
      <c r="HD30" s="83"/>
      <c r="HE30" s="83"/>
      <c r="HF30" s="83"/>
      <c r="HG30" s="83"/>
      <c r="HH30" s="83"/>
      <c r="HI30" s="83"/>
      <c r="HJ30" s="83"/>
      <c r="HK30" s="83"/>
      <c r="HL30" s="83"/>
      <c r="HM30" s="83"/>
      <c r="HN30" s="83"/>
      <c r="HO30" s="83"/>
      <c r="HP30" s="83"/>
      <c r="HQ30" s="83"/>
      <c r="HR30" s="83"/>
      <c r="HS30" s="83"/>
      <c r="HT30" s="83"/>
      <c r="HU30" s="83"/>
      <c r="HV30" s="83"/>
      <c r="HW30" s="83"/>
      <c r="HX30" s="83"/>
      <c r="HY30" s="83"/>
      <c r="HZ30" s="83"/>
      <c r="IA30" s="83"/>
      <c r="IB30" s="83"/>
      <c r="IC30" s="83"/>
      <c r="ID30" s="83"/>
      <c r="IE30" s="83"/>
      <c r="IF30" s="83"/>
      <c r="IG30" s="83"/>
      <c r="IH30" s="83"/>
      <c r="II30" s="83"/>
      <c r="IJ30" s="83"/>
      <c r="IK30" s="83"/>
      <c r="IL30" s="83"/>
      <c r="IM30" s="83"/>
      <c r="IN30" s="83"/>
      <c r="IO30" s="83"/>
      <c r="IP30" s="83"/>
      <c r="IQ30" s="83"/>
      <c r="IR30" s="83"/>
      <c r="IS30" s="83"/>
      <c r="IT30" s="83"/>
      <c r="IU30" s="83"/>
      <c r="IV30" s="83"/>
      <c r="IW30" s="83"/>
      <c r="IX30" s="83"/>
      <c r="IY30" s="83"/>
      <c r="IZ30" s="83"/>
      <c r="JA30" s="83"/>
      <c r="JB30" s="83"/>
      <c r="JC30" s="83"/>
      <c r="JD30" s="83"/>
      <c r="JE30" s="83"/>
      <c r="JF30" s="83"/>
      <c r="JG30" s="83"/>
      <c r="JH30" s="83"/>
      <c r="JI30" s="83"/>
      <c r="JJ30" s="83"/>
      <c r="JK30" s="83"/>
      <c r="JL30" s="83"/>
      <c r="JM30" s="83"/>
      <c r="JN30" s="83"/>
      <c r="JO30" s="83"/>
      <c r="JP30" s="83"/>
      <c r="JQ30" s="83"/>
      <c r="JR30" s="83"/>
      <c r="JS30" s="83"/>
      <c r="JT30" s="83"/>
      <c r="JU30" s="83"/>
      <c r="JV30" s="83"/>
      <c r="JW30" s="83"/>
      <c r="JX30" s="83"/>
      <c r="JY30" s="83"/>
      <c r="JZ30" s="83"/>
      <c r="KA30" s="83"/>
      <c r="KB30" s="83"/>
      <c r="KC30" s="83"/>
      <c r="KD30" s="83"/>
      <c r="KE30" s="83"/>
      <c r="KF30" s="83"/>
      <c r="KG30" s="83"/>
      <c r="KH30" s="83"/>
      <c r="KI30" s="83"/>
      <c r="KJ30" s="83"/>
      <c r="KK30" s="83"/>
      <c r="KL30" s="83"/>
      <c r="KM30" s="83"/>
      <c r="KN30" s="83"/>
      <c r="KO30" s="83"/>
      <c r="KP30" s="83"/>
      <c r="KQ30" s="83"/>
      <c r="KR30" s="83"/>
      <c r="KS30" s="83"/>
      <c r="KT30" s="83"/>
      <c r="KU30" s="83"/>
      <c r="KV30" s="83"/>
      <c r="KW30" s="83"/>
      <c r="KX30" s="83"/>
      <c r="KY30" s="83"/>
      <c r="KZ30" s="83"/>
      <c r="LA30" s="83"/>
      <c r="LB30" s="83"/>
      <c r="LC30" s="83"/>
      <c r="LD30" s="83"/>
      <c r="LE30" s="83"/>
      <c r="LF30" s="83"/>
      <c r="LG30" s="83"/>
      <c r="LH30" s="83"/>
      <c r="LI30" s="83"/>
      <c r="LJ30" s="83"/>
      <c r="LK30" s="83"/>
      <c r="LL30" s="83"/>
      <c r="LM30" s="83"/>
      <c r="LN30" s="83"/>
      <c r="LO30" s="83"/>
      <c r="LP30" s="83"/>
      <c r="LQ30" s="83"/>
      <c r="LR30" s="83"/>
      <c r="LS30" s="83"/>
      <c r="LT30" s="83"/>
      <c r="LU30" s="83"/>
      <c r="LV30" s="83"/>
      <c r="LW30" s="83"/>
      <c r="LX30" s="83"/>
      <c r="LY30" s="83"/>
      <c r="LZ30" s="83"/>
      <c r="MA30" s="83"/>
      <c r="MB30" s="83"/>
      <c r="MC30" s="83"/>
      <c r="MD30" s="83"/>
      <c r="ME30" s="83"/>
      <c r="MF30" s="83"/>
      <c r="MG30" s="83"/>
      <c r="MH30" s="83"/>
      <c r="MI30" s="83"/>
      <c r="MJ30" s="83"/>
      <c r="MK30" s="83"/>
      <c r="ML30" s="83"/>
      <c r="MM30" s="83"/>
      <c r="MN30" s="83"/>
      <c r="MO30" s="83"/>
      <c r="MP30" s="83"/>
      <c r="MQ30" s="83"/>
      <c r="MR30" s="83"/>
      <c r="MS30" s="83"/>
      <c r="MT30" s="83"/>
      <c r="MU30" s="83"/>
      <c r="MV30" s="83"/>
      <c r="MW30" s="83"/>
      <c r="MX30" s="83"/>
      <c r="MY30" s="83"/>
      <c r="MZ30" s="83"/>
      <c r="NA30" s="83"/>
      <c r="NB30" s="83"/>
      <c r="NC30" s="54"/>
      <c r="ND30" s="83"/>
      <c r="NE30" s="83"/>
      <c r="NF30" s="83"/>
      <c r="NG30" s="83"/>
      <c r="NH30" s="83"/>
      <c r="NI30" s="83"/>
      <c r="NJ30" s="54"/>
      <c r="NK30" s="83"/>
      <c r="NL30" s="83"/>
      <c r="NM30" s="83"/>
      <c r="NN30" s="84"/>
      <c r="NP30" s="100"/>
      <c r="NQ30" s="99"/>
      <c r="NR30" s="100"/>
      <c r="NS30" s="100"/>
      <c r="NT30" s="100"/>
      <c r="NU30" s="100"/>
      <c r="NV30" s="100"/>
      <c r="NW30" s="100"/>
      <c r="NX30" s="99"/>
      <c r="NY30" s="100"/>
      <c r="NZ30" s="100"/>
      <c r="OA30" s="100"/>
      <c r="OB30" s="100"/>
      <c r="OC30" s="100"/>
      <c r="OD30" s="100"/>
      <c r="OE30" s="99"/>
      <c r="OF30" s="100"/>
      <c r="OG30" s="100"/>
      <c r="OH30" s="100"/>
      <c r="OI30" s="100"/>
      <c r="OJ30" s="100"/>
      <c r="OK30" s="100"/>
      <c r="OL30" s="99"/>
      <c r="OM30" s="100"/>
      <c r="ON30" s="100"/>
      <c r="OO30" s="100"/>
      <c r="OP30" s="100"/>
      <c r="OQ30" s="100"/>
      <c r="OR30" s="100"/>
      <c r="OS30" s="99"/>
      <c r="OT30" s="100"/>
      <c r="OU30" s="100"/>
      <c r="OV30" s="100"/>
      <c r="OW30" s="100"/>
      <c r="OX30" s="100"/>
      <c r="OY30" s="100"/>
      <c r="OZ30" s="99"/>
      <c r="PA30" s="100"/>
      <c r="PB30" s="100"/>
      <c r="PC30" s="100"/>
      <c r="PD30" s="100"/>
      <c r="PE30" s="100"/>
      <c r="PF30" s="100"/>
      <c r="PG30" s="99"/>
      <c r="PH30" s="100"/>
      <c r="PI30" s="100"/>
      <c r="PJ30" s="100"/>
      <c r="PK30" s="100"/>
      <c r="PL30" s="100"/>
      <c r="PM30" s="100"/>
      <c r="PN30" s="99"/>
      <c r="PO30" s="100"/>
      <c r="PP30" s="100"/>
      <c r="PQ30" s="100"/>
      <c r="PR30" s="100"/>
      <c r="PS30" s="100"/>
      <c r="PT30" s="100"/>
      <c r="PU30" s="99"/>
      <c r="PV30" s="100"/>
      <c r="PW30" s="100"/>
      <c r="PX30" s="100"/>
      <c r="PY30" s="100"/>
      <c r="PZ30" s="100"/>
      <c r="QA30" s="100"/>
      <c r="QB30" s="99"/>
      <c r="QC30" s="100"/>
      <c r="QD30" s="100"/>
      <c r="QE30" s="100"/>
      <c r="QF30" s="100"/>
      <c r="QG30" s="100"/>
      <c r="QH30" s="100"/>
      <c r="QI30" s="99"/>
      <c r="QJ30" s="100"/>
      <c r="QK30" s="100"/>
      <c r="QL30" s="100"/>
      <c r="QM30" s="100"/>
      <c r="QN30" s="100"/>
      <c r="QO30" s="100"/>
      <c r="QP30" s="100"/>
      <c r="QQ30" s="100"/>
      <c r="QR30" s="100"/>
      <c r="QS30" s="100"/>
      <c r="QT30" s="100"/>
      <c r="QU30" s="100"/>
      <c r="QV30" s="100"/>
      <c r="QW30" s="100"/>
      <c r="QX30" s="100"/>
      <c r="QY30" s="100"/>
      <c r="QZ30" s="100"/>
      <c r="RA30" s="100"/>
      <c r="RB30" s="100"/>
      <c r="RC30" s="100"/>
      <c r="RD30" s="100"/>
      <c r="RE30" s="100"/>
      <c r="RF30" s="100"/>
      <c r="RG30" s="100"/>
      <c r="RH30" s="100"/>
      <c r="RI30" s="100"/>
      <c r="RJ30" s="100"/>
      <c r="RK30" s="100"/>
      <c r="RL30" s="100"/>
      <c r="RM30" s="100"/>
      <c r="RN30" s="100"/>
      <c r="RO30" s="100"/>
      <c r="RP30" s="100"/>
      <c r="RQ30" s="100"/>
      <c r="RR30" s="100"/>
      <c r="RS30" s="100"/>
      <c r="RT30" s="100"/>
      <c r="RU30" s="100"/>
      <c r="RV30" s="100"/>
      <c r="RW30" s="100"/>
      <c r="RX30" s="100"/>
      <c r="RY30" s="100"/>
      <c r="RZ30" s="100"/>
      <c r="SA30" s="100"/>
      <c r="SB30" s="100"/>
      <c r="SC30" s="100"/>
      <c r="SD30" s="100"/>
      <c r="SE30" s="100"/>
      <c r="SF30" s="100"/>
      <c r="SG30" s="100"/>
      <c r="SH30" s="100"/>
      <c r="SI30" s="100"/>
      <c r="SJ30" s="100"/>
      <c r="SK30" s="100"/>
      <c r="SL30" s="100"/>
      <c r="SM30" s="100"/>
      <c r="SN30" s="100"/>
      <c r="SO30" s="100"/>
      <c r="SP30" s="100"/>
      <c r="SQ30" s="100"/>
      <c r="SR30" s="100"/>
      <c r="SS30" s="100"/>
      <c r="ST30" s="100"/>
      <c r="SU30" s="100"/>
      <c r="SV30" s="100"/>
      <c r="SW30" s="100"/>
      <c r="SX30" s="100"/>
      <c r="SY30" s="100"/>
      <c r="SZ30" s="100"/>
      <c r="TA30" s="100"/>
      <c r="TB30" s="100"/>
      <c r="TC30" s="100"/>
    </row>
    <row r="31" spans="1:523" ht="11.1" customHeight="1" x14ac:dyDescent="0.2">
      <c r="A31" s="65" t="s">
        <v>64</v>
      </c>
      <c r="B31" s="77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54"/>
      <c r="T31" s="78"/>
      <c r="U31" s="78"/>
      <c r="V31" s="78"/>
      <c r="W31" s="140"/>
      <c r="X31" s="140"/>
      <c r="Y31" s="140"/>
      <c r="Z31" s="13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8"/>
      <c r="DX31" s="78"/>
      <c r="DY31" s="78"/>
      <c r="DZ31" s="78"/>
      <c r="EA31" s="78"/>
      <c r="EB31" s="78"/>
      <c r="EC31" s="78"/>
      <c r="ED31" s="78"/>
      <c r="EE31" s="78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78"/>
      <c r="FX31" s="78"/>
      <c r="FY31" s="78"/>
      <c r="FZ31" s="78"/>
      <c r="GA31" s="78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  <c r="GV31" s="78"/>
      <c r="GW31" s="78"/>
      <c r="GX31" s="78"/>
      <c r="GY31" s="78"/>
      <c r="GZ31" s="78"/>
      <c r="HA31" s="78"/>
      <c r="HB31" s="78"/>
      <c r="HC31" s="78"/>
      <c r="HD31" s="78"/>
      <c r="HE31" s="78"/>
      <c r="HF31" s="78"/>
      <c r="HG31" s="78"/>
      <c r="HH31" s="78"/>
      <c r="HI31" s="78"/>
      <c r="HJ31" s="78"/>
      <c r="HK31" s="78"/>
      <c r="HL31" s="78"/>
      <c r="HM31" s="78"/>
      <c r="HN31" s="78"/>
      <c r="HO31" s="78"/>
      <c r="HP31" s="78"/>
      <c r="HQ31" s="78"/>
      <c r="HR31" s="78"/>
      <c r="HS31" s="78"/>
      <c r="HT31" s="78"/>
      <c r="HU31" s="78"/>
      <c r="HV31" s="78"/>
      <c r="HW31" s="78"/>
      <c r="HX31" s="78"/>
      <c r="HY31" s="78"/>
      <c r="HZ31" s="78"/>
      <c r="IA31" s="78"/>
      <c r="IB31" s="78"/>
      <c r="IC31" s="78"/>
      <c r="ID31" s="78"/>
      <c r="IE31" s="78"/>
      <c r="IF31" s="78"/>
      <c r="IG31" s="78"/>
      <c r="IH31" s="78"/>
      <c r="II31" s="78"/>
      <c r="IJ31" s="78"/>
      <c r="IK31" s="78"/>
      <c r="IL31" s="78"/>
      <c r="IM31" s="78"/>
      <c r="IN31" s="78"/>
      <c r="IO31" s="78"/>
      <c r="IP31" s="78"/>
      <c r="IQ31" s="78"/>
      <c r="IR31" s="78"/>
      <c r="IS31" s="78"/>
      <c r="IT31" s="78"/>
      <c r="IU31" s="78"/>
      <c r="IV31" s="78"/>
      <c r="IW31" s="78"/>
      <c r="IX31" s="78"/>
      <c r="IY31" s="78"/>
      <c r="IZ31" s="78"/>
      <c r="JA31" s="78"/>
      <c r="JB31" s="78"/>
      <c r="JC31" s="78"/>
      <c r="JD31" s="78"/>
      <c r="JE31" s="78"/>
      <c r="JF31" s="78"/>
      <c r="JG31" s="78"/>
      <c r="JH31" s="78"/>
      <c r="JI31" s="78"/>
      <c r="JJ31" s="78"/>
      <c r="JK31" s="78"/>
      <c r="JL31" s="78"/>
      <c r="JM31" s="78"/>
      <c r="JN31" s="78"/>
      <c r="JO31" s="78"/>
      <c r="JP31" s="78"/>
      <c r="JQ31" s="78"/>
      <c r="JR31" s="78"/>
      <c r="JS31" s="78"/>
      <c r="JT31" s="78"/>
      <c r="JU31" s="78"/>
      <c r="JV31" s="78"/>
      <c r="JW31" s="78"/>
      <c r="JX31" s="78"/>
      <c r="JY31" s="78"/>
      <c r="JZ31" s="78"/>
      <c r="KA31" s="78"/>
      <c r="KB31" s="78"/>
      <c r="KC31" s="78"/>
      <c r="KD31" s="78"/>
      <c r="KE31" s="78"/>
      <c r="KF31" s="78"/>
      <c r="KG31" s="78"/>
      <c r="KH31" s="78"/>
      <c r="KI31" s="78"/>
      <c r="KJ31" s="78"/>
      <c r="KK31" s="78"/>
      <c r="KL31" s="78"/>
      <c r="KM31" s="78"/>
      <c r="KN31" s="78"/>
      <c r="KO31" s="78"/>
      <c r="KP31" s="78"/>
      <c r="KQ31" s="78"/>
      <c r="KR31" s="78"/>
      <c r="KS31" s="78"/>
      <c r="KT31" s="78"/>
      <c r="KU31" s="78"/>
      <c r="KV31" s="78"/>
      <c r="KW31" s="78"/>
      <c r="KX31" s="78"/>
      <c r="KY31" s="78"/>
      <c r="KZ31" s="78"/>
      <c r="LA31" s="78"/>
      <c r="LB31" s="78"/>
      <c r="LC31" s="78"/>
      <c r="LD31" s="78"/>
      <c r="LE31" s="78"/>
      <c r="LF31" s="78"/>
      <c r="LG31" s="78"/>
      <c r="LH31" s="78"/>
      <c r="LI31" s="78"/>
      <c r="LJ31" s="78"/>
      <c r="LK31" s="78"/>
      <c r="LL31" s="78"/>
      <c r="LM31" s="78"/>
      <c r="LN31" s="78"/>
      <c r="LO31" s="78"/>
      <c r="LP31" s="78"/>
      <c r="LQ31" s="78"/>
      <c r="LR31" s="78"/>
      <c r="LS31" s="78"/>
      <c r="LT31" s="78"/>
      <c r="LU31" s="78"/>
      <c r="LV31" s="78"/>
      <c r="LW31" s="78"/>
      <c r="LX31" s="78"/>
      <c r="LY31" s="78"/>
      <c r="LZ31" s="78"/>
      <c r="MA31" s="78"/>
      <c r="MB31" s="78"/>
      <c r="MC31" s="78"/>
      <c r="MD31" s="78"/>
      <c r="ME31" s="78"/>
      <c r="MF31" s="78"/>
      <c r="MG31" s="78"/>
      <c r="MH31" s="78"/>
      <c r="MI31" s="78"/>
      <c r="MJ31" s="78"/>
      <c r="MK31" s="78"/>
      <c r="ML31" s="78"/>
      <c r="MM31" s="78"/>
      <c r="MN31" s="78"/>
      <c r="MO31" s="78"/>
      <c r="MP31" s="78"/>
      <c r="MQ31" s="78"/>
      <c r="MR31" s="78"/>
      <c r="MS31" s="78"/>
      <c r="MT31" s="78"/>
      <c r="MU31" s="78"/>
      <c r="MV31" s="78"/>
      <c r="MW31" s="78"/>
      <c r="MX31" s="78"/>
      <c r="MY31" s="78"/>
      <c r="MZ31" s="78"/>
      <c r="NA31" s="78"/>
      <c r="NB31" s="78"/>
      <c r="NC31" s="78"/>
      <c r="ND31" s="78"/>
      <c r="NE31" s="78"/>
      <c r="NF31" s="78"/>
      <c r="NG31" s="78"/>
      <c r="NH31" s="78"/>
      <c r="NI31" s="78"/>
      <c r="NJ31" s="78"/>
      <c r="NK31" s="78"/>
      <c r="NL31" s="78"/>
      <c r="NM31" s="78"/>
      <c r="NN31" s="79"/>
      <c r="NP31" s="100"/>
      <c r="NQ31" s="100"/>
      <c r="NR31" s="100"/>
      <c r="NS31" s="100"/>
      <c r="NT31" s="99"/>
      <c r="NU31" s="100"/>
      <c r="NV31" s="100"/>
      <c r="NW31" s="100"/>
      <c r="NX31" s="100"/>
      <c r="NY31" s="100"/>
      <c r="NZ31" s="100"/>
      <c r="OA31" s="100"/>
      <c r="OB31" s="100"/>
      <c r="OC31" s="100"/>
      <c r="OD31" s="100"/>
      <c r="OE31" s="100"/>
      <c r="OF31" s="100"/>
      <c r="OG31" s="100"/>
      <c r="OH31" s="100"/>
      <c r="OI31" s="100"/>
      <c r="OJ31" s="100"/>
      <c r="OK31" s="100"/>
      <c r="OL31" s="100"/>
      <c r="OM31" s="100"/>
      <c r="ON31" s="100"/>
      <c r="OO31" s="100"/>
      <c r="OP31" s="100"/>
      <c r="OQ31" s="100"/>
      <c r="OR31" s="100"/>
      <c r="OS31" s="100"/>
      <c r="OT31" s="100"/>
      <c r="OU31" s="100"/>
      <c r="OV31" s="100"/>
      <c r="OW31" s="100"/>
      <c r="OX31" s="100"/>
      <c r="OY31" s="100"/>
      <c r="OZ31" s="100"/>
      <c r="PA31" s="100"/>
      <c r="PB31" s="100"/>
      <c r="PC31" s="100"/>
      <c r="PD31" s="100"/>
      <c r="PE31" s="100"/>
      <c r="PF31" s="100"/>
      <c r="PG31" s="100"/>
      <c r="PH31" s="100"/>
      <c r="PI31" s="100"/>
      <c r="PJ31" s="100"/>
      <c r="PK31" s="100"/>
      <c r="PL31" s="100"/>
      <c r="PM31" s="100"/>
      <c r="PN31" s="100"/>
      <c r="PO31" s="100"/>
      <c r="PP31" s="100"/>
      <c r="PQ31" s="100"/>
      <c r="PR31" s="100"/>
      <c r="PS31" s="100"/>
      <c r="PT31" s="100"/>
      <c r="PU31" s="100"/>
      <c r="PV31" s="100"/>
      <c r="PW31" s="100"/>
      <c r="PX31" s="100"/>
      <c r="PY31" s="100"/>
      <c r="PZ31" s="100"/>
      <c r="QA31" s="100"/>
      <c r="QB31" s="100"/>
      <c r="QC31" s="100"/>
      <c r="QD31" s="100"/>
      <c r="QE31" s="100"/>
      <c r="QF31" s="100"/>
      <c r="QG31" s="100"/>
      <c r="QH31" s="100"/>
      <c r="QI31" s="100"/>
      <c r="QJ31" s="100"/>
      <c r="QK31" s="100"/>
      <c r="QL31" s="100"/>
      <c r="QM31" s="100"/>
      <c r="QN31" s="100"/>
      <c r="QO31" s="100"/>
      <c r="QP31" s="100"/>
      <c r="QQ31" s="100"/>
      <c r="QR31" s="100"/>
      <c r="QS31" s="100"/>
      <c r="QT31" s="100"/>
      <c r="QU31" s="100"/>
      <c r="QV31" s="100"/>
      <c r="QW31" s="100"/>
      <c r="QX31" s="100"/>
      <c r="QY31" s="100"/>
      <c r="QZ31" s="100"/>
      <c r="RA31" s="100"/>
      <c r="RB31" s="100"/>
      <c r="RC31" s="100"/>
      <c r="RD31" s="100"/>
      <c r="RE31" s="100"/>
      <c r="RF31" s="100"/>
      <c r="RG31" s="100"/>
      <c r="RH31" s="100"/>
      <c r="RI31" s="100"/>
      <c r="RJ31" s="100"/>
      <c r="RK31" s="100"/>
      <c r="RL31" s="100"/>
      <c r="RM31" s="100"/>
      <c r="RN31" s="100"/>
      <c r="RO31" s="100"/>
      <c r="RP31" s="100"/>
      <c r="RQ31" s="100"/>
      <c r="RR31" s="100"/>
      <c r="RS31" s="100"/>
      <c r="RT31" s="100"/>
      <c r="RU31" s="100"/>
      <c r="RV31" s="100"/>
      <c r="RW31" s="100"/>
      <c r="RX31" s="100"/>
      <c r="RY31" s="100"/>
      <c r="RZ31" s="100"/>
      <c r="SA31" s="100"/>
      <c r="SB31" s="100"/>
      <c r="SC31" s="100"/>
      <c r="SD31" s="100"/>
      <c r="SE31" s="100"/>
      <c r="SF31" s="100"/>
      <c r="SG31" s="100"/>
      <c r="SH31" s="100"/>
      <c r="SI31" s="100"/>
      <c r="SJ31" s="100"/>
      <c r="SK31" s="100"/>
      <c r="SL31" s="100"/>
      <c r="SM31" s="100"/>
      <c r="SN31" s="100"/>
      <c r="SO31" s="100"/>
      <c r="SP31" s="100"/>
      <c r="SQ31" s="100"/>
      <c r="SR31" s="100"/>
      <c r="SS31" s="100"/>
      <c r="ST31" s="100"/>
      <c r="SU31" s="100"/>
      <c r="SV31" s="100"/>
      <c r="SW31" s="100"/>
      <c r="SX31" s="100"/>
      <c r="SY31" s="100"/>
      <c r="SZ31" s="100"/>
      <c r="TA31" s="100"/>
      <c r="TB31" s="100"/>
      <c r="TC31" s="100"/>
    </row>
    <row r="32" spans="1:523" ht="11.1" customHeight="1" x14ac:dyDescent="0.2">
      <c r="A32" s="69"/>
      <c r="B32" s="80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/>
      <c r="EW32" s="81"/>
      <c r="EX32" s="81"/>
      <c r="EY32" s="81"/>
      <c r="EZ32" s="81"/>
      <c r="FA32" s="81"/>
      <c r="FB32" s="81"/>
      <c r="FC32" s="81"/>
      <c r="FD32" s="81"/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81"/>
      <c r="FQ32" s="81"/>
      <c r="FR32" s="81"/>
      <c r="FS32" s="81"/>
      <c r="FT32" s="81"/>
      <c r="FU32" s="81"/>
      <c r="FV32" s="81"/>
      <c r="FW32" s="81"/>
      <c r="FX32" s="81"/>
      <c r="FY32" s="81"/>
      <c r="FZ32" s="81"/>
      <c r="GA32" s="81"/>
      <c r="GB32" s="81"/>
      <c r="GC32" s="81"/>
      <c r="GD32" s="81"/>
      <c r="GE32" s="81"/>
      <c r="GF32" s="81"/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  <c r="GV32" s="81"/>
      <c r="GW32" s="81"/>
      <c r="GX32" s="81"/>
      <c r="GY32" s="81"/>
      <c r="GZ32" s="81"/>
      <c r="HA32" s="81"/>
      <c r="HB32" s="81"/>
      <c r="HC32" s="81"/>
      <c r="HD32" s="81"/>
      <c r="HE32" s="81"/>
      <c r="HF32" s="81"/>
      <c r="HG32" s="81"/>
      <c r="HH32" s="81"/>
      <c r="HI32" s="81"/>
      <c r="HJ32" s="81"/>
      <c r="HK32" s="81"/>
      <c r="HL32" s="81"/>
      <c r="HM32" s="81"/>
      <c r="HN32" s="81"/>
      <c r="HO32" s="81"/>
      <c r="HP32" s="81"/>
      <c r="HQ32" s="81"/>
      <c r="HR32" s="81"/>
      <c r="HS32" s="81"/>
      <c r="HT32" s="81"/>
      <c r="HU32" s="81"/>
      <c r="HV32" s="81"/>
      <c r="HW32" s="81"/>
      <c r="HX32" s="81"/>
      <c r="HY32" s="81"/>
      <c r="HZ32" s="81"/>
      <c r="IA32" s="81"/>
      <c r="IB32" s="81"/>
      <c r="IC32" s="81"/>
      <c r="ID32" s="81"/>
      <c r="IE32" s="81"/>
      <c r="IF32" s="81"/>
      <c r="IG32" s="81"/>
      <c r="IH32" s="81"/>
      <c r="II32" s="81"/>
      <c r="IJ32" s="81"/>
      <c r="IK32" s="81"/>
      <c r="IL32" s="81"/>
      <c r="IM32" s="81"/>
      <c r="IN32" s="81"/>
      <c r="IO32" s="81"/>
      <c r="IP32" s="81"/>
      <c r="IQ32" s="81"/>
      <c r="IR32" s="81"/>
      <c r="IS32" s="81"/>
      <c r="IT32" s="81"/>
      <c r="IU32" s="81"/>
      <c r="IV32" s="81"/>
      <c r="IW32" s="81"/>
      <c r="IX32" s="81"/>
      <c r="IY32" s="81"/>
      <c r="IZ32" s="81"/>
      <c r="JA32" s="81"/>
      <c r="JB32" s="81"/>
      <c r="JC32" s="81"/>
      <c r="JD32" s="81"/>
      <c r="JE32" s="81"/>
      <c r="JF32" s="81"/>
      <c r="JG32" s="81"/>
      <c r="JH32" s="81"/>
      <c r="JI32" s="81"/>
      <c r="JJ32" s="81"/>
      <c r="JK32" s="81"/>
      <c r="JL32" s="81"/>
      <c r="JM32" s="81"/>
      <c r="JN32" s="81"/>
      <c r="JO32" s="81"/>
      <c r="JP32" s="81"/>
      <c r="JQ32" s="81"/>
      <c r="JR32" s="81"/>
      <c r="JS32" s="81"/>
      <c r="JT32" s="81"/>
      <c r="JU32" s="81"/>
      <c r="JV32" s="81"/>
      <c r="JW32" s="81"/>
      <c r="JX32" s="81"/>
      <c r="JY32" s="81"/>
      <c r="JZ32" s="81"/>
      <c r="KA32" s="81"/>
      <c r="KB32" s="81"/>
      <c r="KC32" s="81"/>
      <c r="KD32" s="81"/>
      <c r="KE32" s="81"/>
      <c r="KF32" s="81"/>
      <c r="KG32" s="81"/>
      <c r="KH32" s="81"/>
      <c r="KI32" s="81"/>
      <c r="KJ32" s="81"/>
      <c r="KK32" s="81"/>
      <c r="KL32" s="81"/>
      <c r="KM32" s="81"/>
      <c r="KN32" s="81"/>
      <c r="KO32" s="81"/>
      <c r="KP32" s="81"/>
      <c r="KQ32" s="81"/>
      <c r="KR32" s="81"/>
      <c r="KS32" s="81"/>
      <c r="KT32" s="81"/>
      <c r="KU32" s="81"/>
      <c r="KV32" s="81"/>
      <c r="KW32" s="81"/>
      <c r="KX32" s="81"/>
      <c r="KY32" s="81"/>
      <c r="KZ32" s="81"/>
      <c r="LA32" s="81"/>
      <c r="LB32" s="81"/>
      <c r="LC32" s="81"/>
      <c r="LD32" s="81"/>
      <c r="LE32" s="81"/>
      <c r="LF32" s="81"/>
      <c r="LG32" s="81"/>
      <c r="LH32" s="81"/>
      <c r="LI32" s="81"/>
      <c r="LJ32" s="81"/>
      <c r="LK32" s="81"/>
      <c r="LL32" s="81"/>
      <c r="LM32" s="81"/>
      <c r="LN32" s="81"/>
      <c r="LO32" s="81"/>
      <c r="LP32" s="81"/>
      <c r="LQ32" s="81"/>
      <c r="LR32" s="81"/>
      <c r="LS32" s="81"/>
      <c r="LT32" s="81"/>
      <c r="LU32" s="81"/>
      <c r="LV32" s="81"/>
      <c r="LW32" s="81"/>
      <c r="LX32" s="81"/>
      <c r="LY32" s="81"/>
      <c r="LZ32" s="81"/>
      <c r="MA32" s="81"/>
      <c r="MB32" s="81"/>
      <c r="MC32" s="81"/>
      <c r="MD32" s="81"/>
      <c r="ME32" s="81"/>
      <c r="MF32" s="81"/>
      <c r="MG32" s="81"/>
      <c r="MH32" s="81"/>
      <c r="MI32" s="81"/>
      <c r="MJ32" s="81"/>
      <c r="MK32" s="81"/>
      <c r="ML32" s="81"/>
      <c r="MM32" s="81"/>
      <c r="MN32" s="81"/>
      <c r="MO32" s="81"/>
      <c r="MP32" s="81"/>
      <c r="MQ32" s="81"/>
      <c r="MR32" s="81"/>
      <c r="MS32" s="81"/>
      <c r="MT32" s="81"/>
      <c r="MU32" s="81"/>
      <c r="MV32" s="81"/>
      <c r="MW32" s="81"/>
      <c r="MX32" s="81"/>
      <c r="MY32" s="81"/>
      <c r="MZ32" s="81"/>
      <c r="NA32" s="81"/>
      <c r="NB32" s="81"/>
      <c r="NC32" s="81"/>
      <c r="ND32" s="81"/>
      <c r="NE32" s="81"/>
      <c r="NF32" s="81"/>
      <c r="NG32" s="81"/>
      <c r="NH32" s="81"/>
      <c r="NI32" s="81"/>
      <c r="NJ32" s="81"/>
      <c r="NK32" s="81"/>
      <c r="NL32" s="81"/>
      <c r="NM32" s="81"/>
      <c r="NN32" s="82"/>
      <c r="NP32" s="100"/>
      <c r="NQ32" s="100"/>
      <c r="NR32" s="100"/>
      <c r="NS32" s="100"/>
      <c r="NT32" s="100"/>
      <c r="NU32" s="100"/>
      <c r="NV32" s="100"/>
      <c r="NW32" s="100"/>
      <c r="NX32" s="100"/>
      <c r="NY32" s="100"/>
      <c r="NZ32" s="100"/>
      <c r="OA32" s="100"/>
      <c r="OB32" s="100"/>
      <c r="OC32" s="100"/>
      <c r="OD32" s="100"/>
      <c r="OE32" s="100"/>
      <c r="OF32" s="100"/>
      <c r="OG32" s="100"/>
      <c r="OH32" s="100"/>
      <c r="OI32" s="100"/>
      <c r="OJ32" s="100"/>
      <c r="OK32" s="100"/>
      <c r="OL32" s="100"/>
      <c r="OM32" s="100"/>
      <c r="ON32" s="100"/>
      <c r="OO32" s="100"/>
      <c r="OP32" s="100"/>
      <c r="OQ32" s="100"/>
      <c r="OR32" s="100"/>
      <c r="OS32" s="100"/>
      <c r="OT32" s="100"/>
      <c r="OU32" s="100"/>
      <c r="OV32" s="100"/>
      <c r="OW32" s="100"/>
      <c r="OX32" s="100"/>
      <c r="OY32" s="100"/>
      <c r="OZ32" s="100"/>
      <c r="PA32" s="100"/>
      <c r="PB32" s="100"/>
      <c r="PC32" s="100"/>
      <c r="PD32" s="100"/>
      <c r="PE32" s="100"/>
      <c r="PF32" s="100"/>
      <c r="PG32" s="100"/>
      <c r="PH32" s="100"/>
      <c r="PI32" s="100"/>
      <c r="PJ32" s="100"/>
      <c r="PK32" s="100"/>
      <c r="PL32" s="100"/>
      <c r="PM32" s="100"/>
      <c r="PN32" s="100"/>
      <c r="PO32" s="100"/>
      <c r="PP32" s="100"/>
      <c r="PQ32" s="100"/>
      <c r="PR32" s="100"/>
      <c r="PS32" s="100"/>
      <c r="PT32" s="100"/>
      <c r="PU32" s="100"/>
      <c r="PV32" s="100"/>
      <c r="PW32" s="100"/>
      <c r="PX32" s="100"/>
      <c r="PY32" s="100"/>
      <c r="PZ32" s="100"/>
      <c r="QA32" s="100"/>
      <c r="QB32" s="100"/>
      <c r="QC32" s="100"/>
      <c r="QD32" s="100"/>
      <c r="QE32" s="100"/>
      <c r="QF32" s="100"/>
      <c r="QG32" s="100"/>
      <c r="QH32" s="100"/>
      <c r="QI32" s="100"/>
      <c r="QJ32" s="100"/>
      <c r="QK32" s="100"/>
      <c r="QL32" s="100"/>
      <c r="QM32" s="100"/>
      <c r="QN32" s="100"/>
      <c r="QO32" s="100"/>
      <c r="QP32" s="100"/>
      <c r="QQ32" s="100"/>
      <c r="QR32" s="100"/>
      <c r="QS32" s="100"/>
      <c r="QT32" s="100"/>
      <c r="QU32" s="100"/>
      <c r="QV32" s="100"/>
      <c r="QW32" s="100"/>
      <c r="QX32" s="100"/>
      <c r="QY32" s="100"/>
      <c r="QZ32" s="100"/>
      <c r="RA32" s="100"/>
      <c r="RB32" s="100"/>
      <c r="RC32" s="100"/>
      <c r="RD32" s="100"/>
      <c r="RE32" s="100"/>
      <c r="RF32" s="100"/>
      <c r="RG32" s="100"/>
      <c r="RH32" s="100"/>
      <c r="RI32" s="100"/>
      <c r="RJ32" s="100"/>
      <c r="RK32" s="100"/>
      <c r="RL32" s="100"/>
      <c r="RM32" s="100"/>
      <c r="RN32" s="100"/>
      <c r="RO32" s="100"/>
      <c r="RP32" s="100"/>
      <c r="RQ32" s="100"/>
      <c r="RR32" s="100"/>
      <c r="RS32" s="100"/>
      <c r="RT32" s="100"/>
      <c r="RU32" s="100"/>
      <c r="RV32" s="100"/>
      <c r="RW32" s="100"/>
      <c r="RX32" s="100"/>
      <c r="RY32" s="100"/>
      <c r="RZ32" s="100"/>
      <c r="SA32" s="100"/>
      <c r="SB32" s="100"/>
      <c r="SC32" s="100"/>
      <c r="SD32" s="100"/>
      <c r="SE32" s="100"/>
      <c r="SF32" s="100"/>
      <c r="SG32" s="100"/>
      <c r="SH32" s="100"/>
      <c r="SI32" s="100"/>
      <c r="SJ32" s="100"/>
      <c r="SK32" s="100"/>
      <c r="SL32" s="100"/>
      <c r="SM32" s="100"/>
      <c r="SN32" s="100"/>
      <c r="SO32" s="100"/>
      <c r="SP32" s="100"/>
      <c r="SQ32" s="100"/>
      <c r="SR32" s="100"/>
      <c r="SS32" s="100"/>
      <c r="ST32" s="100"/>
      <c r="SU32" s="100"/>
      <c r="SV32" s="100"/>
      <c r="SW32" s="100"/>
      <c r="SX32" s="100"/>
      <c r="SY32" s="100"/>
      <c r="SZ32" s="100"/>
      <c r="TA32" s="100"/>
      <c r="TB32" s="100"/>
      <c r="TC32" s="100"/>
    </row>
    <row r="33" spans="1:523" ht="12" customHeight="1" x14ac:dyDescent="0.2">
      <c r="A33" s="161" t="s">
        <v>32</v>
      </c>
      <c r="B33" s="74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/>
      <c r="DF33" s="75"/>
      <c r="DG33" s="75"/>
      <c r="DH33" s="75"/>
      <c r="DI33" s="75"/>
      <c r="DJ33" s="75"/>
      <c r="DK33" s="75"/>
      <c r="DL33" s="75"/>
      <c r="DM33" s="75"/>
      <c r="DN33" s="75"/>
      <c r="DO33" s="75"/>
      <c r="DP33" s="75"/>
      <c r="DQ33" s="75"/>
      <c r="DR33" s="75"/>
      <c r="DS33" s="75"/>
      <c r="DT33" s="75"/>
      <c r="DU33" s="75"/>
      <c r="DV33" s="75"/>
      <c r="DW33" s="75"/>
      <c r="DX33" s="75"/>
      <c r="DY33" s="75"/>
      <c r="DZ33" s="75"/>
      <c r="EA33" s="75"/>
      <c r="EB33" s="75"/>
      <c r="EC33" s="75"/>
      <c r="ED33" s="75"/>
      <c r="EE33" s="75"/>
      <c r="EF33" s="75"/>
      <c r="EG33" s="75"/>
      <c r="EH33" s="75"/>
      <c r="EI33" s="75"/>
      <c r="EJ33" s="75"/>
      <c r="EK33" s="75"/>
      <c r="EL33" s="75"/>
      <c r="EM33" s="75"/>
      <c r="EN33" s="75"/>
      <c r="EO33" s="75"/>
      <c r="EP33" s="75"/>
      <c r="EQ33" s="75"/>
      <c r="ER33" s="75"/>
      <c r="ES33" s="75"/>
      <c r="ET33" s="75"/>
      <c r="EU33" s="75"/>
      <c r="EV33" s="75"/>
      <c r="EW33" s="75"/>
      <c r="EX33" s="75"/>
      <c r="EY33" s="75"/>
      <c r="EZ33" s="75"/>
      <c r="FA33" s="75"/>
      <c r="FB33" s="75"/>
      <c r="FC33" s="75"/>
      <c r="FD33" s="75"/>
      <c r="FE33" s="75"/>
      <c r="FF33" s="75"/>
      <c r="FG33" s="75"/>
      <c r="FH33" s="75"/>
      <c r="FI33" s="75"/>
      <c r="FJ33" s="75"/>
      <c r="FK33" s="75"/>
      <c r="FL33" s="75"/>
      <c r="FM33" s="75"/>
      <c r="FN33" s="75"/>
      <c r="FO33" s="75"/>
      <c r="FP33" s="75"/>
      <c r="FQ33" s="75"/>
      <c r="FR33" s="75"/>
      <c r="FS33" s="75"/>
      <c r="FT33" s="75"/>
      <c r="FU33" s="75"/>
      <c r="FV33" s="75"/>
      <c r="FW33" s="75"/>
      <c r="FX33" s="75"/>
      <c r="FY33" s="75"/>
      <c r="FZ33" s="75"/>
      <c r="GA33" s="75"/>
      <c r="GB33" s="75"/>
      <c r="GC33" s="75"/>
      <c r="GD33" s="75"/>
      <c r="GE33" s="75"/>
      <c r="GF33" s="75"/>
      <c r="GG33" s="75"/>
      <c r="GH33" s="75"/>
      <c r="GI33" s="75"/>
      <c r="GJ33" s="75"/>
      <c r="GK33" s="75"/>
      <c r="GL33" s="75"/>
      <c r="GM33" s="75"/>
      <c r="GN33" s="75"/>
      <c r="GO33" s="75"/>
      <c r="GP33" s="75"/>
      <c r="GQ33" s="75"/>
      <c r="GR33" s="75"/>
      <c r="GS33" s="75"/>
      <c r="GT33" s="75"/>
      <c r="GU33" s="75"/>
      <c r="GV33" s="75"/>
      <c r="GW33" s="75"/>
      <c r="GX33" s="75"/>
      <c r="GY33" s="75"/>
      <c r="GZ33" s="75"/>
      <c r="HA33" s="75"/>
      <c r="HB33" s="75"/>
      <c r="HC33" s="75"/>
      <c r="HD33" s="75"/>
      <c r="HE33" s="75"/>
      <c r="HF33" s="75"/>
      <c r="HG33" s="75"/>
      <c r="HH33" s="75"/>
      <c r="HI33" s="75"/>
      <c r="HJ33" s="75"/>
      <c r="HK33" s="75"/>
      <c r="HL33" s="75"/>
      <c r="HM33" s="75"/>
      <c r="HN33" s="75"/>
      <c r="HO33" s="75"/>
      <c r="HP33" s="75"/>
      <c r="HQ33" s="75"/>
      <c r="HR33" s="75"/>
      <c r="HS33" s="75"/>
      <c r="HT33" s="75"/>
      <c r="HU33" s="75"/>
      <c r="HV33" s="75"/>
      <c r="HW33" s="75"/>
      <c r="HX33" s="75"/>
      <c r="HY33" s="75"/>
      <c r="HZ33" s="75"/>
      <c r="IA33" s="75"/>
      <c r="IB33" s="75"/>
      <c r="IC33" s="75"/>
      <c r="ID33" s="75"/>
      <c r="IE33" s="75"/>
      <c r="IF33" s="75"/>
      <c r="IG33" s="75"/>
      <c r="IH33" s="75"/>
      <c r="II33" s="75"/>
      <c r="IJ33" s="75"/>
      <c r="IK33" s="75"/>
      <c r="IL33" s="75"/>
      <c r="IM33" s="75"/>
      <c r="IN33" s="75"/>
      <c r="IO33" s="75"/>
      <c r="IP33" s="75"/>
      <c r="IQ33" s="75"/>
      <c r="IR33" s="75"/>
      <c r="IS33" s="75"/>
      <c r="IT33" s="75"/>
      <c r="IU33" s="75"/>
      <c r="IV33" s="75"/>
      <c r="IW33" s="75"/>
      <c r="IX33" s="75"/>
      <c r="IY33" s="75"/>
      <c r="IZ33" s="75"/>
      <c r="JA33" s="75"/>
      <c r="JB33" s="75"/>
      <c r="JC33" s="75"/>
      <c r="JD33" s="75"/>
      <c r="JE33" s="75"/>
      <c r="JF33" s="75"/>
      <c r="JG33" s="75"/>
      <c r="JH33" s="75"/>
      <c r="JI33" s="75"/>
      <c r="JJ33" s="75"/>
      <c r="JK33" s="75"/>
      <c r="JL33" s="75"/>
      <c r="JM33" s="75"/>
      <c r="JN33" s="75"/>
      <c r="JO33" s="75"/>
      <c r="JP33" s="75"/>
      <c r="JQ33" s="75"/>
      <c r="JR33" s="75"/>
      <c r="JS33" s="75"/>
      <c r="JT33" s="75"/>
      <c r="JU33" s="75"/>
      <c r="JV33" s="75"/>
      <c r="JW33" s="75"/>
      <c r="JX33" s="75"/>
      <c r="JY33" s="75"/>
      <c r="JZ33" s="75"/>
      <c r="KA33" s="75"/>
      <c r="KB33" s="75"/>
      <c r="KC33" s="75"/>
      <c r="KD33" s="75"/>
      <c r="KE33" s="75"/>
      <c r="KF33" s="75"/>
      <c r="KG33" s="75"/>
      <c r="KH33" s="75"/>
      <c r="KI33" s="75"/>
      <c r="KJ33" s="75"/>
      <c r="KK33" s="75"/>
      <c r="KL33" s="75"/>
      <c r="KM33" s="75"/>
      <c r="KN33" s="75"/>
      <c r="KO33" s="75"/>
      <c r="KP33" s="75"/>
      <c r="KQ33" s="75"/>
      <c r="KR33" s="75"/>
      <c r="KS33" s="75"/>
      <c r="KT33" s="75"/>
      <c r="KU33" s="75"/>
      <c r="KV33" s="75"/>
      <c r="KW33" s="75"/>
      <c r="KX33" s="75"/>
      <c r="KY33" s="75"/>
      <c r="KZ33" s="75"/>
      <c r="LA33" s="75"/>
      <c r="LB33" s="75"/>
      <c r="LC33" s="75"/>
      <c r="LD33" s="75"/>
      <c r="LE33" s="75"/>
      <c r="LF33" s="75"/>
      <c r="LG33" s="75"/>
      <c r="LH33" s="75"/>
      <c r="LI33" s="75"/>
      <c r="LJ33" s="75"/>
      <c r="LK33" s="75"/>
      <c r="LL33" s="75"/>
      <c r="LM33" s="75"/>
      <c r="LN33" s="75"/>
      <c r="LO33" s="75"/>
      <c r="LP33" s="75"/>
      <c r="LQ33" s="75"/>
      <c r="LR33" s="75"/>
      <c r="LS33" s="75"/>
      <c r="LT33" s="75"/>
      <c r="LU33" s="75"/>
      <c r="LV33" s="75"/>
      <c r="LW33" s="75"/>
      <c r="LX33" s="75"/>
      <c r="LY33" s="75"/>
      <c r="LZ33" s="75"/>
      <c r="MA33" s="75"/>
      <c r="MB33" s="75"/>
      <c r="MC33" s="75"/>
      <c r="MD33" s="75"/>
      <c r="ME33" s="75"/>
      <c r="MF33" s="75"/>
      <c r="MG33" s="75"/>
      <c r="MH33" s="75"/>
      <c r="MI33" s="75"/>
      <c r="MJ33" s="75"/>
      <c r="MK33" s="75"/>
      <c r="ML33" s="75"/>
      <c r="MM33" s="75"/>
      <c r="MN33" s="75"/>
      <c r="MO33" s="75"/>
      <c r="MP33" s="75"/>
      <c r="MQ33" s="75"/>
      <c r="MR33" s="75"/>
      <c r="MS33" s="75"/>
      <c r="MT33" s="75"/>
      <c r="MU33" s="75"/>
      <c r="MV33" s="75"/>
      <c r="MW33" s="75"/>
      <c r="MX33" s="75"/>
      <c r="MY33" s="75"/>
      <c r="MZ33" s="75"/>
      <c r="NA33" s="75"/>
      <c r="NB33" s="75"/>
      <c r="NC33" s="75"/>
      <c r="ND33" s="75"/>
      <c r="NE33" s="75"/>
      <c r="NF33" s="75"/>
      <c r="NG33" s="75"/>
      <c r="NH33" s="75"/>
      <c r="NI33" s="75"/>
      <c r="NJ33" s="75"/>
      <c r="NK33" s="75"/>
      <c r="NL33" s="75"/>
      <c r="NM33" s="75"/>
      <c r="NN33" s="76"/>
      <c r="NP33" s="100"/>
      <c r="NQ33" s="100"/>
      <c r="NR33" s="100"/>
      <c r="NS33" s="100"/>
      <c r="NT33" s="100"/>
      <c r="NU33" s="100"/>
      <c r="NV33" s="100"/>
      <c r="NW33" s="100"/>
      <c r="NX33" s="100"/>
      <c r="NY33" s="100"/>
      <c r="NZ33" s="100"/>
      <c r="OA33" s="100"/>
      <c r="OB33" s="100"/>
      <c r="OC33" s="100"/>
      <c r="OD33" s="100"/>
      <c r="OE33" s="100"/>
      <c r="OF33" s="100"/>
      <c r="OG33" s="100"/>
      <c r="OH33" s="100"/>
      <c r="OI33" s="100"/>
      <c r="OJ33" s="100"/>
      <c r="OK33" s="100"/>
      <c r="OL33" s="100"/>
      <c r="OM33" s="100"/>
      <c r="ON33" s="100"/>
      <c r="OO33" s="100"/>
      <c r="OP33" s="100"/>
      <c r="OQ33" s="100"/>
      <c r="OR33" s="100"/>
      <c r="OS33" s="100"/>
      <c r="OT33" s="100"/>
      <c r="OU33" s="100"/>
      <c r="OV33" s="100"/>
      <c r="OW33" s="100"/>
      <c r="OX33" s="100"/>
      <c r="OY33" s="100"/>
      <c r="OZ33" s="100"/>
      <c r="PA33" s="100"/>
      <c r="PB33" s="100"/>
      <c r="PC33" s="100"/>
      <c r="PD33" s="100"/>
      <c r="PE33" s="100"/>
      <c r="PF33" s="100"/>
      <c r="PG33" s="100"/>
      <c r="PH33" s="100"/>
      <c r="PI33" s="100"/>
      <c r="PJ33" s="100"/>
      <c r="PK33" s="100"/>
      <c r="PL33" s="100"/>
      <c r="PM33" s="100"/>
      <c r="PN33" s="100"/>
      <c r="PO33" s="100"/>
      <c r="PP33" s="100"/>
      <c r="PQ33" s="100"/>
      <c r="PR33" s="100"/>
      <c r="PS33" s="100"/>
      <c r="PT33" s="100"/>
      <c r="PU33" s="100"/>
      <c r="PV33" s="100"/>
      <c r="PW33" s="100"/>
      <c r="PX33" s="100"/>
      <c r="PY33" s="100"/>
      <c r="PZ33" s="100"/>
      <c r="QA33" s="100"/>
      <c r="QB33" s="100"/>
      <c r="QC33" s="100"/>
      <c r="QD33" s="100"/>
      <c r="QE33" s="100"/>
      <c r="QF33" s="100"/>
      <c r="QG33" s="100"/>
      <c r="QH33" s="100"/>
      <c r="QI33" s="100"/>
      <c r="QJ33" s="100"/>
      <c r="QK33" s="100"/>
      <c r="QL33" s="100"/>
      <c r="QM33" s="100"/>
      <c r="QN33" s="100"/>
      <c r="QO33" s="100"/>
      <c r="QP33" s="100"/>
      <c r="QQ33" s="100"/>
      <c r="QR33" s="100"/>
      <c r="QS33" s="100"/>
      <c r="QT33" s="100"/>
      <c r="QU33" s="100"/>
      <c r="QV33" s="100"/>
      <c r="QW33" s="100"/>
      <c r="QX33" s="100"/>
      <c r="QY33" s="100"/>
      <c r="QZ33" s="100"/>
      <c r="RA33" s="100"/>
      <c r="RB33" s="100"/>
      <c r="RC33" s="100"/>
      <c r="RD33" s="100"/>
      <c r="RE33" s="100"/>
      <c r="RF33" s="100"/>
      <c r="RG33" s="100"/>
      <c r="RH33" s="100"/>
      <c r="RI33" s="100"/>
      <c r="RJ33" s="100"/>
      <c r="RK33" s="100"/>
      <c r="RL33" s="100"/>
      <c r="RM33" s="100"/>
      <c r="RN33" s="100"/>
      <c r="RO33" s="100"/>
      <c r="RP33" s="100"/>
      <c r="RQ33" s="100"/>
      <c r="RR33" s="100"/>
      <c r="RS33" s="100"/>
      <c r="RT33" s="100"/>
      <c r="RU33" s="100"/>
      <c r="RV33" s="100"/>
      <c r="RW33" s="100"/>
      <c r="RX33" s="100"/>
      <c r="RY33" s="100"/>
      <c r="RZ33" s="100"/>
      <c r="SA33" s="100"/>
      <c r="SB33" s="100"/>
      <c r="SC33" s="100"/>
      <c r="SD33" s="100"/>
      <c r="SE33" s="100"/>
      <c r="SF33" s="100"/>
      <c r="SG33" s="100"/>
      <c r="SH33" s="100"/>
      <c r="SI33" s="100"/>
      <c r="SJ33" s="100"/>
      <c r="SK33" s="100"/>
      <c r="SL33" s="100"/>
      <c r="SM33" s="100"/>
      <c r="SN33" s="100"/>
      <c r="SO33" s="100"/>
      <c r="SP33" s="100"/>
      <c r="SQ33" s="100"/>
      <c r="SR33" s="100"/>
      <c r="SS33" s="100"/>
      <c r="ST33" s="100"/>
      <c r="SU33" s="100"/>
      <c r="SV33" s="100"/>
      <c r="SW33" s="100"/>
      <c r="SX33" s="100"/>
      <c r="SY33" s="100"/>
      <c r="SZ33" s="100"/>
      <c r="TA33" s="100"/>
      <c r="TB33" s="100"/>
      <c r="TC33" s="100"/>
    </row>
    <row r="34" spans="1:523" ht="11.1" customHeight="1" x14ac:dyDescent="0.2">
      <c r="A34" s="64" t="s">
        <v>36</v>
      </c>
      <c r="B34" s="54"/>
      <c r="C34" s="83"/>
      <c r="D34" s="83"/>
      <c r="E34" s="83"/>
      <c r="F34" s="83"/>
      <c r="G34" s="83"/>
      <c r="H34" s="83"/>
      <c r="I34" s="54"/>
      <c r="J34" s="83"/>
      <c r="K34" s="83"/>
      <c r="L34" s="83"/>
      <c r="M34" s="83"/>
      <c r="N34" s="83"/>
      <c r="O34" s="83"/>
      <c r="P34" s="54"/>
      <c r="Q34" s="83"/>
      <c r="R34" s="83"/>
      <c r="S34" s="83"/>
      <c r="T34" s="83"/>
      <c r="U34" s="83"/>
      <c r="V34" s="83"/>
      <c r="W34" s="54"/>
      <c r="X34" s="83"/>
      <c r="Y34" s="83"/>
      <c r="Z34" s="83"/>
      <c r="AA34" s="83"/>
      <c r="AB34" s="83"/>
      <c r="AC34" s="83"/>
      <c r="AD34" s="54"/>
      <c r="AE34" s="83"/>
      <c r="AF34" s="83"/>
      <c r="AG34" s="83"/>
      <c r="AH34" s="83"/>
      <c r="AI34" s="83"/>
      <c r="AJ34" s="83"/>
      <c r="AK34" s="54"/>
      <c r="AL34" s="83"/>
      <c r="AM34" s="83"/>
      <c r="AN34" s="83"/>
      <c r="AO34" s="83"/>
      <c r="AP34" s="83"/>
      <c r="AQ34" s="83"/>
      <c r="AR34" s="54"/>
      <c r="AS34" s="83"/>
      <c r="AT34" s="83"/>
      <c r="AU34" s="83"/>
      <c r="AV34" s="83"/>
      <c r="AW34" s="83"/>
      <c r="AX34" s="83"/>
      <c r="AY34" s="54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  <c r="IS34" s="83"/>
      <c r="IT34" s="83"/>
      <c r="IU34" s="83"/>
      <c r="IV34" s="83"/>
      <c r="IW34" s="83"/>
      <c r="IX34" s="83"/>
      <c r="IY34" s="83"/>
      <c r="IZ34" s="83"/>
      <c r="JA34" s="83"/>
      <c r="JB34" s="83"/>
      <c r="JC34" s="83"/>
      <c r="JD34" s="83"/>
      <c r="JE34" s="83"/>
      <c r="JF34" s="83"/>
      <c r="JG34" s="83"/>
      <c r="JH34" s="83"/>
      <c r="JI34" s="83"/>
      <c r="JJ34" s="83"/>
      <c r="JK34" s="83"/>
      <c r="JL34" s="83"/>
      <c r="JM34" s="83"/>
      <c r="JN34" s="83"/>
      <c r="JO34" s="83"/>
      <c r="JP34" s="83"/>
      <c r="JQ34" s="83"/>
      <c r="JR34" s="83"/>
      <c r="JS34" s="83"/>
      <c r="JT34" s="83"/>
      <c r="JU34" s="83"/>
      <c r="JV34" s="83"/>
      <c r="JW34" s="83"/>
      <c r="JX34" s="83"/>
      <c r="JY34" s="83"/>
      <c r="JZ34" s="83"/>
      <c r="KA34" s="83"/>
      <c r="KB34" s="83"/>
      <c r="KC34" s="83"/>
      <c r="KD34" s="83"/>
      <c r="KE34" s="83"/>
      <c r="KF34" s="83"/>
      <c r="KG34" s="83"/>
      <c r="KH34" s="83"/>
      <c r="KI34" s="83"/>
      <c r="KJ34" s="83"/>
      <c r="KK34" s="83"/>
      <c r="KL34" s="83"/>
      <c r="KM34" s="83"/>
      <c r="KN34" s="83"/>
      <c r="KO34" s="83"/>
      <c r="KP34" s="83"/>
      <c r="KQ34" s="83"/>
      <c r="KR34" s="83"/>
      <c r="KS34" s="83"/>
      <c r="KT34" s="83"/>
      <c r="KU34" s="83"/>
      <c r="KV34" s="83"/>
      <c r="KW34" s="83"/>
      <c r="KX34" s="83"/>
      <c r="KY34" s="83"/>
      <c r="KZ34" s="83"/>
      <c r="LA34" s="83"/>
      <c r="LB34" s="83"/>
      <c r="LC34" s="83"/>
      <c r="LD34" s="83"/>
      <c r="LE34" s="83"/>
      <c r="LF34" s="83"/>
      <c r="LG34" s="83"/>
      <c r="LH34" s="83"/>
      <c r="LI34" s="83"/>
      <c r="LJ34" s="83"/>
      <c r="LK34" s="83"/>
      <c r="LL34" s="83"/>
      <c r="LM34" s="83"/>
      <c r="LN34" s="83"/>
      <c r="LO34" s="83"/>
      <c r="LP34" s="83"/>
      <c r="LQ34" s="83"/>
      <c r="LR34" s="83"/>
      <c r="LS34" s="83"/>
      <c r="LT34" s="83"/>
      <c r="LU34" s="83"/>
      <c r="LV34" s="83"/>
      <c r="LW34" s="83"/>
      <c r="LX34" s="83"/>
      <c r="LY34" s="83"/>
      <c r="LZ34" s="83"/>
      <c r="MA34" s="83"/>
      <c r="MB34" s="83"/>
      <c r="MC34" s="83"/>
      <c r="MD34" s="83"/>
      <c r="ME34" s="83"/>
      <c r="MF34" s="83"/>
      <c r="MG34" s="83"/>
      <c r="MH34" s="83"/>
      <c r="MI34" s="83"/>
      <c r="MJ34" s="83"/>
      <c r="MK34" s="83"/>
      <c r="ML34" s="83"/>
      <c r="MM34" s="83"/>
      <c r="MN34" s="83"/>
      <c r="MO34" s="83"/>
      <c r="MP34" s="83"/>
      <c r="MQ34" s="83"/>
      <c r="MR34" s="83"/>
      <c r="MS34" s="83"/>
      <c r="MT34" s="83"/>
      <c r="MU34" s="83"/>
      <c r="MV34" s="83"/>
      <c r="MW34" s="83"/>
      <c r="MX34" s="83"/>
      <c r="MY34" s="83"/>
      <c r="MZ34" s="83"/>
      <c r="NA34" s="83"/>
      <c r="NB34" s="83"/>
      <c r="NC34" s="54"/>
      <c r="ND34" s="83"/>
      <c r="NE34" s="83"/>
      <c r="NF34" s="83"/>
      <c r="NG34" s="83"/>
      <c r="NH34" s="83"/>
      <c r="NI34" s="83"/>
      <c r="NJ34" s="54"/>
      <c r="NK34" s="83"/>
      <c r="NL34" s="83"/>
      <c r="NM34" s="83"/>
      <c r="NN34" s="84"/>
      <c r="NP34" s="100"/>
      <c r="NQ34" s="99"/>
      <c r="NR34" s="100"/>
      <c r="NS34" s="100"/>
      <c r="NT34" s="100"/>
      <c r="NU34" s="100"/>
      <c r="NV34" s="100"/>
      <c r="NW34" s="100"/>
      <c r="NX34" s="99"/>
      <c r="NY34" s="100"/>
      <c r="NZ34" s="100"/>
      <c r="OA34" s="100"/>
      <c r="OB34" s="100"/>
      <c r="OC34" s="100"/>
      <c r="OD34" s="100"/>
      <c r="OE34" s="99"/>
      <c r="OF34" s="100"/>
      <c r="OG34" s="100"/>
      <c r="OH34" s="100"/>
      <c r="OI34" s="100"/>
      <c r="OJ34" s="100"/>
      <c r="OK34" s="100"/>
      <c r="OL34" s="99"/>
      <c r="OM34" s="100"/>
      <c r="ON34" s="100"/>
      <c r="OO34" s="100"/>
      <c r="OP34" s="100"/>
      <c r="OQ34" s="100"/>
      <c r="OR34" s="100"/>
      <c r="OS34" s="99"/>
      <c r="OT34" s="100"/>
      <c r="OU34" s="100"/>
      <c r="OV34" s="100"/>
      <c r="OW34" s="100"/>
      <c r="OX34" s="100"/>
      <c r="OY34" s="100"/>
      <c r="OZ34" s="99"/>
      <c r="PA34" s="100"/>
      <c r="PB34" s="100"/>
      <c r="PC34" s="100"/>
      <c r="PD34" s="100"/>
      <c r="PE34" s="100"/>
      <c r="PF34" s="100"/>
      <c r="PG34" s="100"/>
      <c r="PH34" s="100"/>
      <c r="PI34" s="100"/>
      <c r="PJ34" s="100"/>
      <c r="PK34" s="100"/>
      <c r="PL34" s="100"/>
      <c r="PM34" s="100"/>
      <c r="PN34" s="100"/>
      <c r="PO34" s="100"/>
      <c r="PP34" s="100"/>
      <c r="PQ34" s="100"/>
      <c r="PR34" s="100"/>
      <c r="PS34" s="100"/>
      <c r="PT34" s="100"/>
      <c r="PU34" s="100"/>
      <c r="PV34" s="100"/>
      <c r="PW34" s="100"/>
      <c r="PX34" s="100"/>
      <c r="PY34" s="100"/>
      <c r="PZ34" s="100"/>
      <c r="QA34" s="100"/>
      <c r="QB34" s="100"/>
      <c r="QC34" s="100"/>
      <c r="QD34" s="100"/>
      <c r="QE34" s="100"/>
      <c r="QF34" s="100"/>
      <c r="QG34" s="100"/>
      <c r="QH34" s="100"/>
      <c r="QI34" s="100"/>
      <c r="QJ34" s="100"/>
      <c r="QK34" s="100"/>
      <c r="QL34" s="100"/>
      <c r="QM34" s="100"/>
      <c r="QN34" s="100"/>
      <c r="QO34" s="100"/>
      <c r="QP34" s="100"/>
      <c r="QQ34" s="100"/>
      <c r="QR34" s="100"/>
      <c r="QS34" s="100"/>
      <c r="QT34" s="100"/>
      <c r="QU34" s="100"/>
      <c r="QV34" s="100"/>
      <c r="QW34" s="100"/>
      <c r="QX34" s="100"/>
      <c r="QY34" s="100"/>
      <c r="QZ34" s="100"/>
      <c r="RA34" s="100"/>
      <c r="RB34" s="100"/>
      <c r="RC34" s="100"/>
      <c r="RD34" s="100"/>
      <c r="RE34" s="100"/>
      <c r="RF34" s="100"/>
      <c r="RG34" s="100"/>
      <c r="RH34" s="100"/>
      <c r="RI34" s="100"/>
      <c r="RJ34" s="100"/>
      <c r="RK34" s="100"/>
      <c r="RL34" s="100"/>
      <c r="RM34" s="100"/>
      <c r="RN34" s="100"/>
      <c r="RO34" s="100"/>
      <c r="RP34" s="100"/>
      <c r="RQ34" s="100"/>
      <c r="RR34" s="100"/>
      <c r="RS34" s="100"/>
      <c r="RT34" s="100"/>
      <c r="RU34" s="100"/>
      <c r="RV34" s="100"/>
      <c r="RW34" s="100"/>
      <c r="RX34" s="100"/>
      <c r="RY34" s="100"/>
      <c r="RZ34" s="100"/>
      <c r="SA34" s="100"/>
      <c r="SB34" s="100"/>
      <c r="SC34" s="100"/>
      <c r="SD34" s="100"/>
      <c r="SE34" s="100"/>
      <c r="SF34" s="100"/>
      <c r="SG34" s="100"/>
      <c r="SH34" s="100"/>
      <c r="SI34" s="100"/>
      <c r="SJ34" s="100"/>
      <c r="SK34" s="100"/>
      <c r="SL34" s="100"/>
      <c r="SM34" s="100"/>
      <c r="SN34" s="100"/>
      <c r="SO34" s="100"/>
      <c r="SP34" s="100"/>
      <c r="SQ34" s="100"/>
      <c r="SR34" s="100"/>
      <c r="SS34" s="100"/>
      <c r="ST34" s="100"/>
      <c r="SU34" s="100"/>
      <c r="SV34" s="100"/>
      <c r="SW34" s="100"/>
      <c r="SX34" s="100"/>
      <c r="SY34" s="100"/>
      <c r="SZ34" s="100"/>
      <c r="TA34" s="100"/>
      <c r="TB34" s="100"/>
      <c r="TC34" s="100"/>
    </row>
    <row r="35" spans="1:523" ht="11.1" customHeight="1" x14ac:dyDescent="0.2">
      <c r="A35" s="65" t="s">
        <v>37</v>
      </c>
      <c r="B35" s="54"/>
      <c r="C35" s="78"/>
      <c r="D35" s="78"/>
      <c r="E35" s="78"/>
      <c r="F35" s="78"/>
      <c r="G35" s="78"/>
      <c r="H35" s="78"/>
      <c r="I35" s="54"/>
      <c r="J35" s="78"/>
      <c r="K35" s="78"/>
      <c r="L35" s="78"/>
      <c r="M35" s="78"/>
      <c r="N35" s="78"/>
      <c r="O35" s="78"/>
      <c r="P35" s="54"/>
      <c r="Q35" s="78"/>
      <c r="R35" s="78"/>
      <c r="S35" s="78"/>
      <c r="T35" s="78"/>
      <c r="U35" s="78"/>
      <c r="V35" s="78"/>
      <c r="W35" s="54"/>
      <c r="X35" s="78"/>
      <c r="Y35" s="78"/>
      <c r="Z35" s="78"/>
      <c r="AA35" s="78"/>
      <c r="AB35" s="78"/>
      <c r="AC35" s="78"/>
      <c r="AD35" s="54"/>
      <c r="AE35" s="78"/>
      <c r="AF35" s="78"/>
      <c r="AG35" s="78"/>
      <c r="AH35" s="78"/>
      <c r="AI35" s="78"/>
      <c r="AJ35" s="78"/>
      <c r="AK35" s="54"/>
      <c r="AL35" s="78"/>
      <c r="AM35" s="78"/>
      <c r="AN35" s="78"/>
      <c r="AO35" s="78"/>
      <c r="AP35" s="78"/>
      <c r="AQ35" s="78"/>
      <c r="AR35" s="54"/>
      <c r="AS35" s="78"/>
      <c r="AT35" s="78"/>
      <c r="AU35" s="78"/>
      <c r="AV35" s="78"/>
      <c r="AW35" s="78"/>
      <c r="AX35" s="78"/>
      <c r="AY35" s="54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54"/>
      <c r="ND35" s="78"/>
      <c r="NE35" s="78"/>
      <c r="NF35" s="78"/>
      <c r="NG35" s="78"/>
      <c r="NH35" s="78"/>
      <c r="NI35" s="78"/>
      <c r="NJ35" s="54"/>
      <c r="NK35" s="78"/>
      <c r="NL35" s="78"/>
      <c r="NM35" s="78"/>
      <c r="NN35" s="79"/>
      <c r="NP35" s="100"/>
      <c r="NQ35" s="99"/>
      <c r="NR35" s="100"/>
      <c r="NS35" s="100"/>
      <c r="NT35" s="100"/>
      <c r="NU35" s="100"/>
      <c r="NV35" s="100"/>
      <c r="NW35" s="100"/>
      <c r="NX35" s="99"/>
      <c r="NY35" s="100"/>
      <c r="NZ35" s="100"/>
      <c r="OA35" s="100"/>
      <c r="OB35" s="100"/>
      <c r="OC35" s="100"/>
      <c r="OD35" s="100"/>
      <c r="OE35" s="99"/>
      <c r="OF35" s="100"/>
      <c r="OG35" s="100"/>
      <c r="OH35" s="100"/>
      <c r="OI35" s="100"/>
      <c r="OJ35" s="100"/>
      <c r="OK35" s="100"/>
      <c r="OL35" s="99"/>
      <c r="OM35" s="100"/>
      <c r="ON35" s="100"/>
      <c r="OO35" s="100"/>
      <c r="OP35" s="100"/>
      <c r="OQ35" s="100"/>
      <c r="OR35" s="100"/>
      <c r="OS35" s="99"/>
      <c r="OT35" s="100"/>
      <c r="OU35" s="100"/>
      <c r="OV35" s="100"/>
      <c r="OW35" s="100"/>
      <c r="OX35" s="100"/>
      <c r="OY35" s="100"/>
      <c r="OZ35" s="99"/>
      <c r="PA35" s="100"/>
      <c r="PB35" s="100"/>
      <c r="PC35" s="100"/>
      <c r="PD35" s="100"/>
      <c r="PE35" s="100"/>
      <c r="PF35" s="100"/>
      <c r="PG35" s="100"/>
      <c r="PH35" s="100"/>
      <c r="PI35" s="100"/>
      <c r="PJ35" s="100"/>
      <c r="PK35" s="100"/>
      <c r="PL35" s="100"/>
      <c r="PM35" s="100"/>
      <c r="PN35" s="100"/>
      <c r="PO35" s="100"/>
      <c r="PP35" s="100"/>
      <c r="PQ35" s="100"/>
      <c r="PR35" s="100"/>
      <c r="PS35" s="100"/>
      <c r="PT35" s="100"/>
      <c r="PU35" s="100"/>
      <c r="PV35" s="100"/>
      <c r="PW35" s="100"/>
      <c r="PX35" s="100"/>
      <c r="PY35" s="100"/>
      <c r="PZ35" s="100"/>
      <c r="QA35" s="100"/>
      <c r="QB35" s="100"/>
      <c r="QC35" s="100"/>
      <c r="QD35" s="100"/>
      <c r="QE35" s="100"/>
      <c r="QF35" s="100"/>
      <c r="QG35" s="100"/>
      <c r="QH35" s="100"/>
      <c r="QI35" s="100"/>
      <c r="QJ35" s="100"/>
      <c r="QK35" s="100"/>
      <c r="QL35" s="100"/>
      <c r="QM35" s="100"/>
      <c r="QN35" s="100"/>
      <c r="QO35" s="100"/>
      <c r="QP35" s="100"/>
      <c r="QQ35" s="100"/>
      <c r="QR35" s="100"/>
      <c r="QS35" s="100"/>
      <c r="QT35" s="100"/>
      <c r="QU35" s="100"/>
      <c r="QV35" s="100"/>
      <c r="QW35" s="100"/>
      <c r="QX35" s="100"/>
      <c r="QY35" s="100"/>
      <c r="QZ35" s="100"/>
      <c r="RA35" s="100"/>
      <c r="RB35" s="100"/>
      <c r="RC35" s="100"/>
      <c r="RD35" s="100"/>
      <c r="RE35" s="100"/>
      <c r="RF35" s="100"/>
      <c r="RG35" s="100"/>
      <c r="RH35" s="100"/>
      <c r="RI35" s="100"/>
      <c r="RJ35" s="100"/>
      <c r="RK35" s="100"/>
      <c r="RL35" s="100"/>
      <c r="RM35" s="100"/>
      <c r="RN35" s="100"/>
      <c r="RO35" s="100"/>
      <c r="RP35" s="100"/>
      <c r="RQ35" s="100"/>
      <c r="RR35" s="100"/>
      <c r="RS35" s="100"/>
      <c r="RT35" s="100"/>
      <c r="RU35" s="100"/>
      <c r="RV35" s="100"/>
      <c r="RW35" s="100"/>
      <c r="RX35" s="100"/>
      <c r="RY35" s="100"/>
      <c r="RZ35" s="100"/>
      <c r="SA35" s="100"/>
      <c r="SB35" s="100"/>
      <c r="SC35" s="100"/>
      <c r="SD35" s="100"/>
      <c r="SE35" s="100"/>
      <c r="SF35" s="100"/>
      <c r="SG35" s="100"/>
      <c r="SH35" s="100"/>
      <c r="SI35" s="100"/>
      <c r="SJ35" s="100"/>
      <c r="SK35" s="100"/>
      <c r="SL35" s="100"/>
      <c r="SM35" s="100"/>
      <c r="SN35" s="100"/>
      <c r="SO35" s="100"/>
      <c r="SP35" s="100"/>
      <c r="SQ35" s="100"/>
      <c r="SR35" s="100"/>
      <c r="SS35" s="100"/>
      <c r="ST35" s="100"/>
      <c r="SU35" s="100"/>
      <c r="SV35" s="100"/>
      <c r="SW35" s="100"/>
      <c r="SX35" s="100"/>
      <c r="SY35" s="100"/>
      <c r="SZ35" s="100"/>
      <c r="TA35" s="100"/>
      <c r="TB35" s="100"/>
      <c r="TC35" s="100"/>
    </row>
    <row r="36" spans="1:523" ht="11.1" customHeight="1" x14ac:dyDescent="0.2">
      <c r="A36" s="65" t="s">
        <v>38</v>
      </c>
      <c r="B36" s="54"/>
      <c r="C36" s="78"/>
      <c r="D36" s="78"/>
      <c r="E36" s="78"/>
      <c r="F36" s="78"/>
      <c r="G36" s="78"/>
      <c r="H36" s="78"/>
      <c r="I36" s="54"/>
      <c r="J36" s="78"/>
      <c r="K36" s="78"/>
      <c r="L36" s="78"/>
      <c r="M36" s="78"/>
      <c r="N36" s="78"/>
      <c r="O36" s="78"/>
      <c r="P36" s="54"/>
      <c r="Q36" s="78"/>
      <c r="R36" s="78"/>
      <c r="S36" s="78"/>
      <c r="T36" s="78"/>
      <c r="U36" s="78"/>
      <c r="V36" s="78"/>
      <c r="W36" s="54"/>
      <c r="X36" s="78"/>
      <c r="Y36" s="78"/>
      <c r="Z36" s="78"/>
      <c r="AA36" s="78"/>
      <c r="AB36" s="78"/>
      <c r="AC36" s="78"/>
      <c r="AD36" s="54"/>
      <c r="AE36" s="78"/>
      <c r="AF36" s="78"/>
      <c r="AG36" s="78"/>
      <c r="AH36" s="78"/>
      <c r="AI36" s="78"/>
      <c r="AJ36" s="78"/>
      <c r="AK36" s="54"/>
      <c r="AL36" s="78"/>
      <c r="AM36" s="78"/>
      <c r="AN36" s="78"/>
      <c r="AO36" s="78"/>
      <c r="AP36" s="78"/>
      <c r="AQ36" s="78"/>
      <c r="AR36" s="54"/>
      <c r="AS36" s="78"/>
      <c r="AT36" s="78"/>
      <c r="AU36" s="78"/>
      <c r="AV36" s="78"/>
      <c r="AW36" s="78"/>
      <c r="AX36" s="78"/>
      <c r="AY36" s="54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  <c r="IU36" s="78"/>
      <c r="IV36" s="78"/>
      <c r="IW36" s="78"/>
      <c r="IX36" s="78"/>
      <c r="IY36" s="78"/>
      <c r="IZ36" s="78"/>
      <c r="JA36" s="78"/>
      <c r="JB36" s="78"/>
      <c r="JC36" s="78"/>
      <c r="JD36" s="78"/>
      <c r="JE36" s="78"/>
      <c r="JF36" s="78"/>
      <c r="JG36" s="78"/>
      <c r="JH36" s="78"/>
      <c r="JI36" s="78"/>
      <c r="JJ36" s="78"/>
      <c r="JK36" s="78"/>
      <c r="JL36" s="78"/>
      <c r="JM36" s="78"/>
      <c r="JN36" s="78"/>
      <c r="JO36" s="78"/>
      <c r="JP36" s="78"/>
      <c r="JQ36" s="78"/>
      <c r="JR36" s="78"/>
      <c r="JS36" s="78"/>
      <c r="JT36" s="78"/>
      <c r="JU36" s="78"/>
      <c r="JV36" s="78"/>
      <c r="JW36" s="78"/>
      <c r="JX36" s="78"/>
      <c r="JY36" s="78"/>
      <c r="JZ36" s="78"/>
      <c r="KA36" s="78"/>
      <c r="KB36" s="78"/>
      <c r="KC36" s="78"/>
      <c r="KD36" s="78"/>
      <c r="KE36" s="78"/>
      <c r="KF36" s="78"/>
      <c r="KG36" s="78"/>
      <c r="KH36" s="78"/>
      <c r="KI36" s="78"/>
      <c r="KJ36" s="78"/>
      <c r="KK36" s="78"/>
      <c r="KL36" s="78"/>
      <c r="KM36" s="78"/>
      <c r="KN36" s="78"/>
      <c r="KO36" s="78"/>
      <c r="KP36" s="78"/>
      <c r="KQ36" s="78"/>
      <c r="KR36" s="78"/>
      <c r="KS36" s="78"/>
      <c r="KT36" s="78"/>
      <c r="KU36" s="78"/>
      <c r="KV36" s="78"/>
      <c r="KW36" s="78"/>
      <c r="KX36" s="78"/>
      <c r="KY36" s="78"/>
      <c r="KZ36" s="78"/>
      <c r="LA36" s="78"/>
      <c r="LB36" s="78"/>
      <c r="LC36" s="78"/>
      <c r="LD36" s="78"/>
      <c r="LE36" s="78"/>
      <c r="LF36" s="78"/>
      <c r="LG36" s="78"/>
      <c r="LH36" s="78"/>
      <c r="LI36" s="78"/>
      <c r="LJ36" s="78"/>
      <c r="LK36" s="78"/>
      <c r="LL36" s="78"/>
      <c r="LM36" s="78"/>
      <c r="LN36" s="78"/>
      <c r="LO36" s="78"/>
      <c r="LP36" s="78"/>
      <c r="LQ36" s="78"/>
      <c r="LR36" s="78"/>
      <c r="LS36" s="78"/>
      <c r="LT36" s="78"/>
      <c r="LU36" s="78"/>
      <c r="LV36" s="78"/>
      <c r="LW36" s="78"/>
      <c r="LX36" s="78"/>
      <c r="LY36" s="78"/>
      <c r="LZ36" s="78"/>
      <c r="MA36" s="78"/>
      <c r="MB36" s="78"/>
      <c r="MC36" s="78"/>
      <c r="MD36" s="78"/>
      <c r="ME36" s="78"/>
      <c r="MF36" s="78"/>
      <c r="MG36" s="78"/>
      <c r="MH36" s="78"/>
      <c r="MI36" s="78"/>
      <c r="MJ36" s="78"/>
      <c r="MK36" s="78"/>
      <c r="ML36" s="78"/>
      <c r="MM36" s="78"/>
      <c r="MN36" s="78"/>
      <c r="MO36" s="78"/>
      <c r="MP36" s="78"/>
      <c r="MQ36" s="78"/>
      <c r="MR36" s="78"/>
      <c r="MS36" s="78"/>
      <c r="MT36" s="78"/>
      <c r="MU36" s="78"/>
      <c r="MV36" s="78"/>
      <c r="MW36" s="78"/>
      <c r="MX36" s="78"/>
      <c r="MY36" s="78"/>
      <c r="MZ36" s="78"/>
      <c r="NA36" s="78"/>
      <c r="NB36" s="78"/>
      <c r="NC36" s="54"/>
      <c r="ND36" s="78"/>
      <c r="NE36" s="78"/>
      <c r="NF36" s="78"/>
      <c r="NG36" s="78"/>
      <c r="NH36" s="78"/>
      <c r="NI36" s="78"/>
      <c r="NJ36" s="54"/>
      <c r="NK36" s="78"/>
      <c r="NL36" s="78"/>
      <c r="NM36" s="78"/>
      <c r="NN36" s="79"/>
      <c r="NP36" s="100"/>
      <c r="NQ36" s="99"/>
      <c r="NR36" s="100"/>
      <c r="NS36" s="100"/>
      <c r="NT36" s="100"/>
      <c r="NU36" s="100"/>
      <c r="NV36" s="100"/>
      <c r="NW36" s="100"/>
      <c r="NX36" s="99"/>
      <c r="NY36" s="100"/>
      <c r="NZ36" s="100"/>
      <c r="OA36" s="100"/>
      <c r="OB36" s="100"/>
      <c r="OC36" s="100"/>
      <c r="OD36" s="100"/>
      <c r="OE36" s="99"/>
      <c r="OF36" s="100"/>
      <c r="OG36" s="100"/>
      <c r="OH36" s="100"/>
      <c r="OI36" s="100"/>
      <c r="OJ36" s="100"/>
      <c r="OK36" s="100"/>
      <c r="OL36" s="99"/>
      <c r="OM36" s="100"/>
      <c r="ON36" s="100"/>
      <c r="OO36" s="100"/>
      <c r="OP36" s="100"/>
      <c r="OQ36" s="100"/>
      <c r="OR36" s="100"/>
      <c r="OS36" s="99"/>
      <c r="OT36" s="100"/>
      <c r="OU36" s="100"/>
      <c r="OV36" s="100"/>
      <c r="OW36" s="100"/>
      <c r="OX36" s="100"/>
      <c r="OY36" s="100"/>
      <c r="OZ36" s="99"/>
      <c r="PA36" s="100"/>
      <c r="PB36" s="100"/>
      <c r="PC36" s="100"/>
      <c r="PD36" s="100"/>
      <c r="PE36" s="100"/>
      <c r="PF36" s="100"/>
      <c r="PG36" s="100"/>
      <c r="PH36" s="100"/>
      <c r="PI36" s="100"/>
      <c r="PJ36" s="100"/>
      <c r="PK36" s="100"/>
      <c r="PL36" s="100"/>
      <c r="PM36" s="100"/>
      <c r="PN36" s="100"/>
      <c r="PO36" s="100"/>
      <c r="PP36" s="100"/>
      <c r="PQ36" s="100"/>
      <c r="PR36" s="100"/>
      <c r="PS36" s="100"/>
      <c r="PT36" s="100"/>
      <c r="PU36" s="100"/>
      <c r="PV36" s="100"/>
      <c r="PW36" s="100"/>
      <c r="PX36" s="100"/>
      <c r="PY36" s="100"/>
      <c r="PZ36" s="100"/>
      <c r="QA36" s="100"/>
      <c r="QB36" s="100"/>
      <c r="QC36" s="100"/>
      <c r="QD36" s="100"/>
      <c r="QE36" s="100"/>
      <c r="QF36" s="100"/>
      <c r="QG36" s="100"/>
      <c r="QH36" s="100"/>
      <c r="QI36" s="100"/>
      <c r="QJ36" s="100"/>
      <c r="QK36" s="100"/>
      <c r="QL36" s="100"/>
      <c r="QM36" s="100"/>
      <c r="QN36" s="100"/>
      <c r="QO36" s="100"/>
      <c r="QP36" s="100"/>
      <c r="QQ36" s="100"/>
      <c r="QR36" s="100"/>
      <c r="QS36" s="100"/>
      <c r="QT36" s="100"/>
      <c r="QU36" s="100"/>
      <c r="QV36" s="100"/>
      <c r="QW36" s="100"/>
      <c r="QX36" s="100"/>
      <c r="QY36" s="100"/>
      <c r="QZ36" s="100"/>
      <c r="RA36" s="100"/>
      <c r="RB36" s="100"/>
      <c r="RC36" s="100"/>
      <c r="RD36" s="100"/>
      <c r="RE36" s="100"/>
      <c r="RF36" s="100"/>
      <c r="RG36" s="100"/>
      <c r="RH36" s="100"/>
      <c r="RI36" s="100"/>
      <c r="RJ36" s="100"/>
      <c r="RK36" s="100"/>
      <c r="RL36" s="100"/>
      <c r="RM36" s="100"/>
      <c r="RN36" s="100"/>
      <c r="RO36" s="100"/>
      <c r="RP36" s="100"/>
      <c r="RQ36" s="100"/>
      <c r="RR36" s="100"/>
      <c r="RS36" s="100"/>
      <c r="RT36" s="100"/>
      <c r="RU36" s="100"/>
      <c r="RV36" s="100"/>
      <c r="RW36" s="100"/>
      <c r="RX36" s="100"/>
      <c r="RY36" s="100"/>
      <c r="RZ36" s="100"/>
      <c r="SA36" s="100"/>
      <c r="SB36" s="100"/>
      <c r="SC36" s="100"/>
      <c r="SD36" s="100"/>
      <c r="SE36" s="100"/>
      <c r="SF36" s="100"/>
      <c r="SG36" s="100"/>
      <c r="SH36" s="100"/>
      <c r="SI36" s="100"/>
      <c r="SJ36" s="100"/>
      <c r="SK36" s="100"/>
      <c r="SL36" s="100"/>
      <c r="SM36" s="100"/>
      <c r="SN36" s="100"/>
      <c r="SO36" s="100"/>
      <c r="SP36" s="100"/>
      <c r="SQ36" s="100"/>
      <c r="SR36" s="100"/>
      <c r="SS36" s="100"/>
      <c r="ST36" s="100"/>
      <c r="SU36" s="100"/>
      <c r="SV36" s="100"/>
      <c r="SW36" s="100"/>
      <c r="SX36" s="100"/>
      <c r="SY36" s="100"/>
      <c r="SZ36" s="100"/>
      <c r="TA36" s="100"/>
      <c r="TB36" s="100"/>
      <c r="TC36" s="100"/>
    </row>
    <row r="37" spans="1:523" ht="11.1" customHeight="1" x14ac:dyDescent="0.2">
      <c r="A37" s="65" t="s">
        <v>39</v>
      </c>
      <c r="B37" s="54"/>
      <c r="C37" s="78"/>
      <c r="D37" s="78"/>
      <c r="E37" s="78"/>
      <c r="F37" s="78"/>
      <c r="G37" s="78"/>
      <c r="H37" s="78"/>
      <c r="I37" s="54"/>
      <c r="J37" s="78"/>
      <c r="K37" s="78"/>
      <c r="L37" s="78"/>
      <c r="M37" s="78"/>
      <c r="N37" s="78"/>
      <c r="O37" s="78"/>
      <c r="P37" s="54"/>
      <c r="Q37" s="78"/>
      <c r="R37" s="78"/>
      <c r="S37" s="78"/>
      <c r="T37" s="78"/>
      <c r="U37" s="78"/>
      <c r="V37" s="78"/>
      <c r="W37" s="54"/>
      <c r="X37" s="78"/>
      <c r="Y37" s="78"/>
      <c r="Z37" s="78"/>
      <c r="AA37" s="78"/>
      <c r="AB37" s="78"/>
      <c r="AC37" s="78"/>
      <c r="AD37" s="54"/>
      <c r="AE37" s="78"/>
      <c r="AF37" s="78"/>
      <c r="AG37" s="78"/>
      <c r="AH37" s="78"/>
      <c r="AI37" s="78"/>
      <c r="AJ37" s="78"/>
      <c r="AK37" s="54"/>
      <c r="AL37" s="78"/>
      <c r="AM37" s="78"/>
      <c r="AN37" s="78"/>
      <c r="AO37" s="78"/>
      <c r="AP37" s="78"/>
      <c r="AQ37" s="78"/>
      <c r="AR37" s="54"/>
      <c r="AS37" s="78"/>
      <c r="AT37" s="78"/>
      <c r="AU37" s="78"/>
      <c r="AV37" s="78"/>
      <c r="AW37" s="78"/>
      <c r="AX37" s="78"/>
      <c r="AY37" s="54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  <c r="IU37" s="78"/>
      <c r="IV37" s="78"/>
      <c r="IW37" s="78"/>
      <c r="IX37" s="78"/>
      <c r="IY37" s="78"/>
      <c r="IZ37" s="78"/>
      <c r="JA37" s="78"/>
      <c r="JB37" s="78"/>
      <c r="JC37" s="78"/>
      <c r="JD37" s="78"/>
      <c r="JE37" s="78"/>
      <c r="JF37" s="78"/>
      <c r="JG37" s="78"/>
      <c r="JH37" s="78"/>
      <c r="JI37" s="78"/>
      <c r="JJ37" s="78"/>
      <c r="JK37" s="78"/>
      <c r="JL37" s="78"/>
      <c r="JM37" s="78"/>
      <c r="JN37" s="78"/>
      <c r="JO37" s="78"/>
      <c r="JP37" s="78"/>
      <c r="JQ37" s="78"/>
      <c r="JR37" s="78"/>
      <c r="JS37" s="78"/>
      <c r="JT37" s="78"/>
      <c r="JU37" s="78"/>
      <c r="JV37" s="78"/>
      <c r="JW37" s="78"/>
      <c r="JX37" s="78"/>
      <c r="JY37" s="78"/>
      <c r="JZ37" s="78"/>
      <c r="KA37" s="78"/>
      <c r="KB37" s="78"/>
      <c r="KC37" s="78"/>
      <c r="KD37" s="78"/>
      <c r="KE37" s="78"/>
      <c r="KF37" s="78"/>
      <c r="KG37" s="78"/>
      <c r="KH37" s="78"/>
      <c r="KI37" s="78"/>
      <c r="KJ37" s="78"/>
      <c r="KK37" s="78"/>
      <c r="KL37" s="78"/>
      <c r="KM37" s="78"/>
      <c r="KN37" s="78"/>
      <c r="KO37" s="78"/>
      <c r="KP37" s="78"/>
      <c r="KQ37" s="78"/>
      <c r="KR37" s="78"/>
      <c r="KS37" s="78"/>
      <c r="KT37" s="78"/>
      <c r="KU37" s="78"/>
      <c r="KV37" s="78"/>
      <c r="KW37" s="78"/>
      <c r="KX37" s="78"/>
      <c r="KY37" s="78"/>
      <c r="KZ37" s="78"/>
      <c r="LA37" s="78"/>
      <c r="LB37" s="78"/>
      <c r="LC37" s="78"/>
      <c r="LD37" s="78"/>
      <c r="LE37" s="78"/>
      <c r="LF37" s="78"/>
      <c r="LG37" s="78"/>
      <c r="LH37" s="78"/>
      <c r="LI37" s="78"/>
      <c r="LJ37" s="78"/>
      <c r="LK37" s="78"/>
      <c r="LL37" s="78"/>
      <c r="LM37" s="78"/>
      <c r="LN37" s="78"/>
      <c r="LO37" s="78"/>
      <c r="LP37" s="78"/>
      <c r="LQ37" s="78"/>
      <c r="LR37" s="78"/>
      <c r="LS37" s="78"/>
      <c r="LT37" s="78"/>
      <c r="LU37" s="78"/>
      <c r="LV37" s="78"/>
      <c r="LW37" s="78"/>
      <c r="LX37" s="78"/>
      <c r="LY37" s="78"/>
      <c r="LZ37" s="78"/>
      <c r="MA37" s="78"/>
      <c r="MB37" s="78"/>
      <c r="MC37" s="78"/>
      <c r="MD37" s="78"/>
      <c r="ME37" s="78"/>
      <c r="MF37" s="78"/>
      <c r="MG37" s="78"/>
      <c r="MH37" s="78"/>
      <c r="MI37" s="78"/>
      <c r="MJ37" s="78"/>
      <c r="MK37" s="78"/>
      <c r="ML37" s="78"/>
      <c r="MM37" s="78"/>
      <c r="MN37" s="78"/>
      <c r="MO37" s="78"/>
      <c r="MP37" s="78"/>
      <c r="MQ37" s="78"/>
      <c r="MR37" s="78"/>
      <c r="MS37" s="78"/>
      <c r="MT37" s="78"/>
      <c r="MU37" s="78"/>
      <c r="MV37" s="78"/>
      <c r="MW37" s="78"/>
      <c r="MX37" s="78"/>
      <c r="MY37" s="78"/>
      <c r="MZ37" s="78"/>
      <c r="NA37" s="78"/>
      <c r="NB37" s="78"/>
      <c r="NC37" s="54"/>
      <c r="ND37" s="78"/>
      <c r="NE37" s="78"/>
      <c r="NF37" s="78"/>
      <c r="NG37" s="78"/>
      <c r="NH37" s="78"/>
      <c r="NI37" s="78"/>
      <c r="NJ37" s="54"/>
      <c r="NK37" s="78"/>
      <c r="NL37" s="78"/>
      <c r="NM37" s="78"/>
      <c r="NN37" s="79"/>
      <c r="NP37" s="100"/>
      <c r="NQ37" s="99"/>
      <c r="NR37" s="100"/>
      <c r="NS37" s="100"/>
      <c r="NT37" s="100"/>
      <c r="NU37" s="100"/>
      <c r="NV37" s="100"/>
      <c r="NW37" s="100"/>
      <c r="NX37" s="99"/>
      <c r="NY37" s="100"/>
      <c r="NZ37" s="100"/>
      <c r="OA37" s="100"/>
      <c r="OB37" s="100"/>
      <c r="OC37" s="100"/>
      <c r="OD37" s="100"/>
      <c r="OE37" s="99"/>
      <c r="OF37" s="100"/>
      <c r="OG37" s="100"/>
      <c r="OH37" s="100"/>
      <c r="OI37" s="100"/>
      <c r="OJ37" s="100"/>
      <c r="OK37" s="100"/>
      <c r="OL37" s="99"/>
      <c r="OM37" s="100"/>
      <c r="ON37" s="100"/>
      <c r="OO37" s="100"/>
      <c r="OP37" s="100"/>
      <c r="OQ37" s="100"/>
      <c r="OR37" s="100"/>
      <c r="OS37" s="99"/>
      <c r="OT37" s="100"/>
      <c r="OU37" s="100"/>
      <c r="OV37" s="100"/>
      <c r="OW37" s="100"/>
      <c r="OX37" s="100"/>
      <c r="OY37" s="100"/>
      <c r="OZ37" s="99"/>
      <c r="PA37" s="100"/>
      <c r="PB37" s="100"/>
      <c r="PC37" s="100"/>
      <c r="PD37" s="100"/>
      <c r="PE37" s="100"/>
      <c r="PF37" s="100"/>
      <c r="PG37" s="100"/>
      <c r="PH37" s="100"/>
      <c r="PI37" s="100"/>
      <c r="PJ37" s="100"/>
      <c r="PK37" s="100"/>
      <c r="PL37" s="100"/>
      <c r="PM37" s="100"/>
      <c r="PN37" s="100"/>
      <c r="PO37" s="100"/>
      <c r="PP37" s="100"/>
      <c r="PQ37" s="100"/>
      <c r="PR37" s="100"/>
      <c r="PS37" s="100"/>
      <c r="PT37" s="100"/>
      <c r="PU37" s="100"/>
      <c r="PV37" s="100"/>
      <c r="PW37" s="100"/>
      <c r="PX37" s="100"/>
      <c r="PY37" s="100"/>
      <c r="PZ37" s="100"/>
      <c r="QA37" s="100"/>
      <c r="QB37" s="100"/>
      <c r="QC37" s="100"/>
      <c r="QD37" s="100"/>
      <c r="QE37" s="100"/>
      <c r="QF37" s="100"/>
      <c r="QG37" s="100"/>
      <c r="QH37" s="100"/>
      <c r="QI37" s="100"/>
      <c r="QJ37" s="100"/>
      <c r="QK37" s="100"/>
      <c r="QL37" s="100"/>
      <c r="QM37" s="100"/>
      <c r="QN37" s="100"/>
      <c r="QO37" s="100"/>
      <c r="QP37" s="100"/>
      <c r="QQ37" s="100"/>
      <c r="QR37" s="100"/>
      <c r="QS37" s="100"/>
      <c r="QT37" s="100"/>
      <c r="QU37" s="100"/>
      <c r="QV37" s="100"/>
      <c r="QW37" s="100"/>
      <c r="QX37" s="100"/>
      <c r="QY37" s="100"/>
      <c r="QZ37" s="100"/>
      <c r="RA37" s="100"/>
      <c r="RB37" s="100"/>
      <c r="RC37" s="100"/>
      <c r="RD37" s="100"/>
      <c r="RE37" s="100"/>
      <c r="RF37" s="100"/>
      <c r="RG37" s="100"/>
      <c r="RH37" s="100"/>
      <c r="RI37" s="100"/>
      <c r="RJ37" s="100"/>
      <c r="RK37" s="100"/>
      <c r="RL37" s="100"/>
      <c r="RM37" s="100"/>
      <c r="RN37" s="100"/>
      <c r="RO37" s="100"/>
      <c r="RP37" s="100"/>
      <c r="RQ37" s="100"/>
      <c r="RR37" s="100"/>
      <c r="RS37" s="100"/>
      <c r="RT37" s="100"/>
      <c r="RU37" s="100"/>
      <c r="RV37" s="100"/>
      <c r="RW37" s="100"/>
      <c r="RX37" s="100"/>
      <c r="RY37" s="100"/>
      <c r="RZ37" s="100"/>
      <c r="SA37" s="100"/>
      <c r="SB37" s="100"/>
      <c r="SC37" s="100"/>
      <c r="SD37" s="100"/>
      <c r="SE37" s="100"/>
      <c r="SF37" s="100"/>
      <c r="SG37" s="100"/>
      <c r="SH37" s="100"/>
      <c r="SI37" s="100"/>
      <c r="SJ37" s="100"/>
      <c r="SK37" s="100"/>
      <c r="SL37" s="100"/>
      <c r="SM37" s="100"/>
      <c r="SN37" s="100"/>
      <c r="SO37" s="100"/>
      <c r="SP37" s="100"/>
      <c r="SQ37" s="100"/>
      <c r="SR37" s="100"/>
      <c r="SS37" s="100"/>
      <c r="ST37" s="100"/>
      <c r="SU37" s="100"/>
      <c r="SV37" s="100"/>
      <c r="SW37" s="100"/>
      <c r="SX37" s="100"/>
      <c r="SY37" s="100"/>
      <c r="SZ37" s="100"/>
      <c r="TA37" s="100"/>
      <c r="TB37" s="100"/>
      <c r="TC37" s="100"/>
    </row>
    <row r="38" spans="1:523" ht="11.1" customHeight="1" x14ac:dyDescent="0.2">
      <c r="A38" s="65" t="s">
        <v>41</v>
      </c>
      <c r="B38" s="77"/>
      <c r="C38" s="78"/>
      <c r="D38" s="78"/>
      <c r="E38" s="78"/>
      <c r="F38" s="54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  <c r="IU38" s="78"/>
      <c r="IV38" s="78"/>
      <c r="IW38" s="78"/>
      <c r="IX38" s="78"/>
      <c r="IY38" s="78"/>
      <c r="IZ38" s="78"/>
      <c r="JA38" s="78"/>
      <c r="JB38" s="78"/>
      <c r="JC38" s="78"/>
      <c r="JD38" s="78"/>
      <c r="JE38" s="78"/>
      <c r="JF38" s="78"/>
      <c r="JG38" s="78"/>
      <c r="JH38" s="78"/>
      <c r="JI38" s="78"/>
      <c r="JJ38" s="78"/>
      <c r="JK38" s="78"/>
      <c r="JL38" s="78"/>
      <c r="JM38" s="78"/>
      <c r="JN38" s="78"/>
      <c r="JO38" s="78"/>
      <c r="JP38" s="78"/>
      <c r="JQ38" s="78"/>
      <c r="JR38" s="78"/>
      <c r="JS38" s="78"/>
      <c r="JT38" s="78"/>
      <c r="JU38" s="78"/>
      <c r="JV38" s="78"/>
      <c r="JW38" s="78"/>
      <c r="JX38" s="78"/>
      <c r="JY38" s="78"/>
      <c r="JZ38" s="78"/>
      <c r="KA38" s="78"/>
      <c r="KB38" s="78"/>
      <c r="KC38" s="78"/>
      <c r="KD38" s="78"/>
      <c r="KE38" s="78"/>
      <c r="KF38" s="78"/>
      <c r="KG38" s="78"/>
      <c r="KH38" s="78"/>
      <c r="KI38" s="78"/>
      <c r="KJ38" s="78"/>
      <c r="KK38" s="78"/>
      <c r="KL38" s="78"/>
      <c r="KM38" s="78"/>
      <c r="KN38" s="78"/>
      <c r="KO38" s="78"/>
      <c r="KP38" s="78"/>
      <c r="KQ38" s="78"/>
      <c r="KR38" s="78"/>
      <c r="KS38" s="78"/>
      <c r="KT38" s="78"/>
      <c r="KU38" s="78"/>
      <c r="KV38" s="78"/>
      <c r="KW38" s="78"/>
      <c r="KX38" s="78"/>
      <c r="KY38" s="78"/>
      <c r="KZ38" s="78"/>
      <c r="LA38" s="78"/>
      <c r="LB38" s="78"/>
      <c r="LC38" s="78"/>
      <c r="LD38" s="78"/>
      <c r="LE38" s="78"/>
      <c r="LF38" s="78"/>
      <c r="LG38" s="78"/>
      <c r="LH38" s="78"/>
      <c r="LI38" s="78"/>
      <c r="LJ38" s="78"/>
      <c r="LK38" s="78"/>
      <c r="LL38" s="78"/>
      <c r="LM38" s="78"/>
      <c r="LN38" s="78"/>
      <c r="LO38" s="78"/>
      <c r="LP38" s="78"/>
      <c r="LQ38" s="78"/>
      <c r="LR38" s="78"/>
      <c r="LS38" s="78"/>
      <c r="LT38" s="78"/>
      <c r="LU38" s="78"/>
      <c r="LV38" s="78"/>
      <c r="LW38" s="78"/>
      <c r="LX38" s="78"/>
      <c r="LY38" s="78"/>
      <c r="LZ38" s="78"/>
      <c r="MA38" s="78"/>
      <c r="MB38" s="78"/>
      <c r="MC38" s="78"/>
      <c r="MD38" s="78"/>
      <c r="ME38" s="78"/>
      <c r="MF38" s="78"/>
      <c r="MG38" s="78"/>
      <c r="MH38" s="78"/>
      <c r="MI38" s="78"/>
      <c r="MJ38" s="78"/>
      <c r="MK38" s="78"/>
      <c r="ML38" s="78"/>
      <c r="MM38" s="78"/>
      <c r="MN38" s="78"/>
      <c r="MO38" s="78"/>
      <c r="MP38" s="78"/>
      <c r="MQ38" s="78"/>
      <c r="MR38" s="78"/>
      <c r="MS38" s="78"/>
      <c r="MT38" s="78"/>
      <c r="MU38" s="78"/>
      <c r="MV38" s="78"/>
      <c r="MW38" s="78"/>
      <c r="MX38" s="78"/>
      <c r="MY38" s="78"/>
      <c r="MZ38" s="78"/>
      <c r="NA38" s="78"/>
      <c r="NB38" s="78"/>
      <c r="NC38" s="78"/>
      <c r="ND38" s="78"/>
      <c r="NE38" s="78"/>
      <c r="NF38" s="78"/>
      <c r="NG38" s="54"/>
      <c r="NH38" s="78"/>
      <c r="NI38" s="78"/>
      <c r="NJ38" s="78"/>
      <c r="NK38" s="78"/>
      <c r="NL38" s="78"/>
      <c r="NM38" s="78"/>
      <c r="NN38" s="79"/>
      <c r="NP38" s="100"/>
      <c r="NQ38" s="100"/>
      <c r="NR38" s="100"/>
      <c r="NS38" s="100"/>
      <c r="NT38" s="100"/>
      <c r="NU38" s="100"/>
      <c r="NV38" s="100"/>
      <c r="NW38" s="100"/>
      <c r="NX38" s="100"/>
      <c r="NY38" s="100"/>
      <c r="NZ38" s="100"/>
      <c r="OA38" s="100"/>
      <c r="OB38" s="100"/>
      <c r="OC38" s="100"/>
      <c r="OD38" s="100"/>
      <c r="OE38" s="100"/>
      <c r="OF38" s="100"/>
      <c r="OG38" s="100"/>
      <c r="OH38" s="100"/>
      <c r="OI38" s="100"/>
      <c r="OJ38" s="100"/>
      <c r="OK38" s="100"/>
      <c r="OL38" s="100"/>
      <c r="OM38" s="100"/>
      <c r="ON38" s="100"/>
      <c r="OO38" s="100"/>
      <c r="OP38" s="100"/>
      <c r="OQ38" s="100"/>
      <c r="OR38" s="100"/>
      <c r="OS38" s="100"/>
      <c r="OT38" s="100"/>
      <c r="OU38" s="100"/>
      <c r="OV38" s="100"/>
      <c r="OW38" s="100"/>
      <c r="OX38" s="100"/>
      <c r="OY38" s="100"/>
      <c r="OZ38" s="100"/>
      <c r="PA38" s="100"/>
      <c r="PB38" s="100"/>
      <c r="PC38" s="100"/>
      <c r="PD38" s="100"/>
      <c r="PE38" s="100"/>
      <c r="PF38" s="100"/>
      <c r="PG38" s="100"/>
      <c r="PH38" s="100"/>
      <c r="PI38" s="100"/>
      <c r="PJ38" s="100"/>
      <c r="PK38" s="100"/>
      <c r="PL38" s="100"/>
      <c r="PM38" s="100"/>
      <c r="PN38" s="100"/>
      <c r="PO38" s="100"/>
      <c r="PP38" s="100"/>
      <c r="PQ38" s="100"/>
      <c r="PR38" s="100"/>
      <c r="PS38" s="100"/>
      <c r="PT38" s="100"/>
      <c r="PU38" s="100"/>
      <c r="PV38" s="100"/>
      <c r="PW38" s="100"/>
      <c r="PX38" s="100"/>
      <c r="PY38" s="100"/>
      <c r="PZ38" s="100"/>
      <c r="QA38" s="100"/>
      <c r="QB38" s="100"/>
      <c r="QC38" s="100"/>
      <c r="QD38" s="100"/>
      <c r="QE38" s="100"/>
      <c r="QF38" s="100"/>
      <c r="QG38" s="100"/>
      <c r="QH38" s="100"/>
      <c r="QI38" s="100"/>
      <c r="QJ38" s="100"/>
      <c r="QK38" s="100"/>
      <c r="QL38" s="100"/>
      <c r="QM38" s="100"/>
      <c r="QN38" s="100"/>
      <c r="QO38" s="100"/>
      <c r="QP38" s="100"/>
      <c r="QQ38" s="100"/>
      <c r="QR38" s="100"/>
      <c r="QS38" s="100"/>
      <c r="QT38" s="100"/>
      <c r="QU38" s="100"/>
      <c r="QV38" s="100"/>
      <c r="QW38" s="100"/>
      <c r="QX38" s="100"/>
      <c r="QY38" s="100"/>
      <c r="QZ38" s="100"/>
      <c r="RA38" s="100"/>
      <c r="RB38" s="100"/>
      <c r="RC38" s="100"/>
      <c r="RD38" s="100"/>
      <c r="RE38" s="100"/>
      <c r="RF38" s="100"/>
      <c r="RG38" s="100"/>
      <c r="RH38" s="100"/>
      <c r="RI38" s="100"/>
      <c r="RJ38" s="100"/>
      <c r="RK38" s="100"/>
      <c r="RL38" s="100"/>
      <c r="RM38" s="100"/>
      <c r="RN38" s="100"/>
      <c r="RO38" s="100"/>
      <c r="RP38" s="100"/>
      <c r="RQ38" s="100"/>
      <c r="RR38" s="100"/>
      <c r="RS38" s="100"/>
      <c r="RT38" s="100"/>
      <c r="RU38" s="100"/>
      <c r="RV38" s="100"/>
      <c r="RW38" s="100"/>
      <c r="RX38" s="100"/>
      <c r="RY38" s="100"/>
      <c r="RZ38" s="100"/>
      <c r="SA38" s="100"/>
      <c r="SB38" s="100"/>
      <c r="SC38" s="100"/>
      <c r="SD38" s="100"/>
      <c r="SE38" s="100"/>
      <c r="SF38" s="100"/>
      <c r="SG38" s="100"/>
      <c r="SH38" s="100"/>
      <c r="SI38" s="100"/>
      <c r="SJ38" s="100"/>
      <c r="SK38" s="100"/>
      <c r="SL38" s="100"/>
      <c r="SM38" s="100"/>
      <c r="SN38" s="100"/>
      <c r="SO38" s="100"/>
      <c r="SP38" s="100"/>
      <c r="SQ38" s="100"/>
      <c r="SR38" s="100"/>
      <c r="SS38" s="100"/>
      <c r="ST38" s="100"/>
      <c r="SU38" s="100"/>
      <c r="SV38" s="100"/>
      <c r="SW38" s="100"/>
      <c r="SX38" s="100"/>
      <c r="SY38" s="100"/>
      <c r="SZ38" s="100"/>
      <c r="TA38" s="100"/>
      <c r="TB38" s="100"/>
      <c r="TC38" s="100"/>
    </row>
    <row r="39" spans="1:523" ht="11.1" customHeight="1" x14ac:dyDescent="0.2">
      <c r="A39" s="65" t="s">
        <v>40</v>
      </c>
      <c r="B39" s="77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78"/>
      <c r="GA39" s="78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  <c r="GV39" s="78"/>
      <c r="GW39" s="78"/>
      <c r="GX39" s="78"/>
      <c r="GY39" s="78"/>
      <c r="GZ39" s="78"/>
      <c r="HA39" s="78"/>
      <c r="HB39" s="78"/>
      <c r="HC39" s="78"/>
      <c r="HD39" s="78"/>
      <c r="HE39" s="78"/>
      <c r="HF39" s="78"/>
      <c r="HG39" s="78"/>
      <c r="HH39" s="78"/>
      <c r="HI39" s="78"/>
      <c r="HJ39" s="78"/>
      <c r="HK39" s="78"/>
      <c r="HL39" s="78"/>
      <c r="HM39" s="78"/>
      <c r="HN39" s="78"/>
      <c r="HO39" s="78"/>
      <c r="HP39" s="78"/>
      <c r="HQ39" s="78"/>
      <c r="HR39" s="78"/>
      <c r="HS39" s="78"/>
      <c r="HT39" s="78"/>
      <c r="HU39" s="78"/>
      <c r="HV39" s="78"/>
      <c r="HW39" s="78"/>
      <c r="HX39" s="78"/>
      <c r="HY39" s="78"/>
      <c r="HZ39" s="78"/>
      <c r="IA39" s="78"/>
      <c r="IB39" s="78"/>
      <c r="IC39" s="78"/>
      <c r="ID39" s="78"/>
      <c r="IE39" s="78"/>
      <c r="IF39" s="78"/>
      <c r="IG39" s="78"/>
      <c r="IH39" s="78"/>
      <c r="II39" s="78"/>
      <c r="IJ39" s="78"/>
      <c r="IK39" s="78"/>
      <c r="IL39" s="78"/>
      <c r="IM39" s="78"/>
      <c r="IN39" s="78"/>
      <c r="IO39" s="78"/>
      <c r="IP39" s="78"/>
      <c r="IQ39" s="78"/>
      <c r="IR39" s="78"/>
      <c r="IS39" s="78"/>
      <c r="IT39" s="78"/>
      <c r="IU39" s="78"/>
      <c r="IV39" s="78"/>
      <c r="IW39" s="78"/>
      <c r="IX39" s="78"/>
      <c r="IY39" s="78"/>
      <c r="IZ39" s="78"/>
      <c r="JA39" s="78"/>
      <c r="JB39" s="78"/>
      <c r="JC39" s="78"/>
      <c r="JD39" s="78"/>
      <c r="JE39" s="78"/>
      <c r="JF39" s="78"/>
      <c r="JG39" s="78"/>
      <c r="JH39" s="78"/>
      <c r="JI39" s="78"/>
      <c r="JJ39" s="78"/>
      <c r="JK39" s="78"/>
      <c r="JL39" s="78"/>
      <c r="JM39" s="78"/>
      <c r="JN39" s="78"/>
      <c r="JO39" s="78"/>
      <c r="JP39" s="78"/>
      <c r="JQ39" s="78"/>
      <c r="JR39" s="78"/>
      <c r="JS39" s="78"/>
      <c r="JT39" s="78"/>
      <c r="JU39" s="78"/>
      <c r="JV39" s="78"/>
      <c r="JW39" s="78"/>
      <c r="JX39" s="78"/>
      <c r="JY39" s="78"/>
      <c r="JZ39" s="78"/>
      <c r="KA39" s="78"/>
      <c r="KB39" s="78"/>
      <c r="KC39" s="78"/>
      <c r="KD39" s="78"/>
      <c r="KE39" s="78"/>
      <c r="KF39" s="78"/>
      <c r="KG39" s="78"/>
      <c r="KH39" s="78"/>
      <c r="KI39" s="78"/>
      <c r="KJ39" s="78"/>
      <c r="KK39" s="78"/>
      <c r="KL39" s="78"/>
      <c r="KM39" s="78"/>
      <c r="KN39" s="78"/>
      <c r="KO39" s="78"/>
      <c r="KP39" s="78"/>
      <c r="KQ39" s="78"/>
      <c r="KR39" s="78"/>
      <c r="KS39" s="78"/>
      <c r="KT39" s="78"/>
      <c r="KU39" s="78"/>
      <c r="KV39" s="78"/>
      <c r="KW39" s="78"/>
      <c r="KX39" s="78"/>
      <c r="KY39" s="78"/>
      <c r="KZ39" s="78"/>
      <c r="LA39" s="78"/>
      <c r="LB39" s="78"/>
      <c r="LC39" s="78"/>
      <c r="LD39" s="78"/>
      <c r="LE39" s="78"/>
      <c r="LF39" s="78"/>
      <c r="LG39" s="78"/>
      <c r="LH39" s="78"/>
      <c r="LI39" s="78"/>
      <c r="LJ39" s="78"/>
      <c r="LK39" s="78"/>
      <c r="LL39" s="78"/>
      <c r="LM39" s="78"/>
      <c r="LN39" s="78"/>
      <c r="LO39" s="78"/>
      <c r="LP39" s="78"/>
      <c r="LQ39" s="78"/>
      <c r="LR39" s="78"/>
      <c r="LS39" s="78"/>
      <c r="LT39" s="78"/>
      <c r="LU39" s="78"/>
      <c r="LV39" s="78"/>
      <c r="LW39" s="78"/>
      <c r="LX39" s="78"/>
      <c r="LY39" s="78"/>
      <c r="LZ39" s="78"/>
      <c r="MA39" s="78"/>
      <c r="MB39" s="78"/>
      <c r="MC39" s="78"/>
      <c r="MD39" s="78"/>
      <c r="ME39" s="78"/>
      <c r="MF39" s="78"/>
      <c r="MG39" s="78"/>
      <c r="MH39" s="78"/>
      <c r="MI39" s="78"/>
      <c r="MJ39" s="78"/>
      <c r="MK39" s="78"/>
      <c r="ML39" s="78"/>
      <c r="MM39" s="78"/>
      <c r="MN39" s="78"/>
      <c r="MO39" s="78"/>
      <c r="MP39" s="78"/>
      <c r="MQ39" s="78"/>
      <c r="MR39" s="78"/>
      <c r="MS39" s="78"/>
      <c r="MT39" s="78"/>
      <c r="MU39" s="78"/>
      <c r="MV39" s="78"/>
      <c r="MW39" s="78"/>
      <c r="MX39" s="78"/>
      <c r="MY39" s="78"/>
      <c r="MZ39" s="78"/>
      <c r="NA39" s="78"/>
      <c r="NB39" s="78"/>
      <c r="NC39" s="78"/>
      <c r="ND39" s="78"/>
      <c r="NE39" s="78"/>
      <c r="NF39" s="78"/>
      <c r="NG39" s="78"/>
      <c r="NH39" s="78"/>
      <c r="NI39" s="78"/>
      <c r="NJ39" s="78"/>
      <c r="NK39" s="78"/>
      <c r="NL39" s="78"/>
      <c r="NM39" s="78"/>
      <c r="NN39" s="79"/>
      <c r="NP39" s="100"/>
      <c r="NQ39" s="100"/>
      <c r="NR39" s="100"/>
      <c r="NS39" s="100"/>
      <c r="NT39" s="100"/>
      <c r="NU39" s="100"/>
      <c r="NV39" s="100"/>
      <c r="NW39" s="100"/>
      <c r="NX39" s="100"/>
      <c r="NY39" s="100"/>
      <c r="NZ39" s="100"/>
      <c r="OA39" s="100"/>
      <c r="OB39" s="100"/>
      <c r="OC39" s="100"/>
      <c r="OD39" s="100"/>
      <c r="OE39" s="100"/>
      <c r="OF39" s="100"/>
      <c r="OG39" s="100"/>
      <c r="OH39" s="100"/>
      <c r="OI39" s="100"/>
      <c r="OJ39" s="100"/>
      <c r="OK39" s="100"/>
      <c r="OL39" s="100"/>
      <c r="OM39" s="100"/>
      <c r="ON39" s="100"/>
      <c r="OO39" s="100"/>
      <c r="OP39" s="100"/>
      <c r="OQ39" s="100"/>
      <c r="OR39" s="100"/>
      <c r="OS39" s="100"/>
      <c r="OT39" s="100"/>
      <c r="OU39" s="100"/>
      <c r="OV39" s="100"/>
      <c r="OW39" s="100"/>
      <c r="OX39" s="100"/>
      <c r="OY39" s="100"/>
      <c r="OZ39" s="100"/>
      <c r="PA39" s="100"/>
      <c r="PB39" s="100"/>
      <c r="PC39" s="100"/>
      <c r="PD39" s="100"/>
      <c r="PE39" s="100"/>
      <c r="PF39" s="100"/>
      <c r="PG39" s="100"/>
      <c r="PH39" s="100"/>
      <c r="PI39" s="100"/>
      <c r="PJ39" s="100"/>
      <c r="PK39" s="100"/>
      <c r="PL39" s="100"/>
      <c r="PM39" s="100"/>
      <c r="PN39" s="100"/>
      <c r="PO39" s="100"/>
      <c r="PP39" s="100"/>
      <c r="PQ39" s="100"/>
      <c r="PR39" s="100"/>
      <c r="PS39" s="100"/>
      <c r="PT39" s="100"/>
      <c r="PU39" s="100"/>
      <c r="PV39" s="100"/>
      <c r="PW39" s="100"/>
      <c r="PX39" s="100"/>
      <c r="PY39" s="100"/>
      <c r="PZ39" s="100"/>
      <c r="QA39" s="100"/>
      <c r="QB39" s="100"/>
      <c r="QC39" s="100"/>
      <c r="QD39" s="100"/>
      <c r="QE39" s="100"/>
      <c r="QF39" s="100"/>
      <c r="QG39" s="100"/>
      <c r="QH39" s="100"/>
      <c r="QI39" s="100"/>
      <c r="QJ39" s="100"/>
      <c r="QK39" s="100"/>
      <c r="QL39" s="100"/>
      <c r="QM39" s="100"/>
      <c r="QN39" s="100"/>
      <c r="QO39" s="100"/>
      <c r="QP39" s="100"/>
      <c r="QQ39" s="100"/>
      <c r="QR39" s="100"/>
      <c r="QS39" s="100"/>
      <c r="QT39" s="100"/>
      <c r="QU39" s="100"/>
      <c r="QV39" s="100"/>
      <c r="QW39" s="100"/>
      <c r="QX39" s="100"/>
      <c r="QY39" s="100"/>
      <c r="QZ39" s="100"/>
      <c r="RA39" s="100"/>
      <c r="RB39" s="100"/>
      <c r="RC39" s="100"/>
      <c r="RD39" s="100"/>
      <c r="RE39" s="100"/>
      <c r="RF39" s="100"/>
      <c r="RG39" s="100"/>
      <c r="RH39" s="100"/>
      <c r="RI39" s="100"/>
      <c r="RJ39" s="100"/>
      <c r="RK39" s="100"/>
      <c r="RL39" s="100"/>
      <c r="RM39" s="100"/>
      <c r="RN39" s="100"/>
      <c r="RO39" s="100"/>
      <c r="RP39" s="100"/>
      <c r="RQ39" s="100"/>
      <c r="RR39" s="100"/>
      <c r="RS39" s="100"/>
      <c r="RT39" s="100"/>
      <c r="RU39" s="100"/>
      <c r="RV39" s="100"/>
      <c r="RW39" s="100"/>
      <c r="RX39" s="100"/>
      <c r="RY39" s="100"/>
      <c r="RZ39" s="100"/>
      <c r="SA39" s="100"/>
      <c r="SB39" s="100"/>
      <c r="SC39" s="100"/>
      <c r="SD39" s="100"/>
      <c r="SE39" s="100"/>
      <c r="SF39" s="100"/>
      <c r="SG39" s="100"/>
      <c r="SH39" s="100"/>
      <c r="SI39" s="100"/>
      <c r="SJ39" s="100"/>
      <c r="SK39" s="100"/>
      <c r="SL39" s="100"/>
      <c r="SM39" s="100"/>
      <c r="SN39" s="100"/>
      <c r="SO39" s="100"/>
      <c r="SP39" s="100"/>
      <c r="SQ39" s="100"/>
      <c r="SR39" s="100"/>
      <c r="SS39" s="100"/>
      <c r="ST39" s="100"/>
      <c r="SU39" s="100"/>
      <c r="SV39" s="100"/>
      <c r="SW39" s="100"/>
      <c r="SX39" s="100"/>
      <c r="SY39" s="100"/>
      <c r="SZ39" s="100"/>
      <c r="TA39" s="100"/>
      <c r="TB39" s="100"/>
      <c r="TC39" s="100"/>
    </row>
    <row r="40" spans="1:523" ht="11.1" customHeight="1" x14ac:dyDescent="0.2">
      <c r="A40" s="65" t="s">
        <v>42</v>
      </c>
      <c r="B40" s="77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54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54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8"/>
      <c r="FW40" s="78"/>
      <c r="FX40" s="78"/>
      <c r="FY40" s="78"/>
      <c r="FZ40" s="78"/>
      <c r="GA40" s="78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  <c r="GV40" s="78"/>
      <c r="GW40" s="78"/>
      <c r="GX40" s="78"/>
      <c r="GY40" s="78"/>
      <c r="GZ40" s="78"/>
      <c r="HA40" s="78"/>
      <c r="HB40" s="78"/>
      <c r="HC40" s="78"/>
      <c r="HD40" s="78"/>
      <c r="HE40" s="78"/>
      <c r="HF40" s="78"/>
      <c r="HG40" s="78"/>
      <c r="HH40" s="78"/>
      <c r="HI40" s="78"/>
      <c r="HJ40" s="78"/>
      <c r="HK40" s="78"/>
      <c r="HL40" s="78"/>
      <c r="HM40" s="78"/>
      <c r="HN40" s="78"/>
      <c r="HO40" s="78"/>
      <c r="HP40" s="78"/>
      <c r="HQ40" s="78"/>
      <c r="HR40" s="78"/>
      <c r="HS40" s="78"/>
      <c r="HT40" s="78"/>
      <c r="HU40" s="78"/>
      <c r="HV40" s="78"/>
      <c r="HW40" s="78"/>
      <c r="HX40" s="78"/>
      <c r="HY40" s="78"/>
      <c r="HZ40" s="78"/>
      <c r="IA40" s="78"/>
      <c r="IB40" s="78"/>
      <c r="IC40" s="78"/>
      <c r="ID40" s="78"/>
      <c r="IE40" s="78"/>
      <c r="IF40" s="78"/>
      <c r="IG40" s="78"/>
      <c r="IH40" s="78"/>
      <c r="II40" s="78"/>
      <c r="IJ40" s="78"/>
      <c r="IK40" s="78"/>
      <c r="IL40" s="78"/>
      <c r="IM40" s="78"/>
      <c r="IN40" s="78"/>
      <c r="IO40" s="78"/>
      <c r="IP40" s="78"/>
      <c r="IQ40" s="78"/>
      <c r="IR40" s="78"/>
      <c r="IS40" s="78"/>
      <c r="IT40" s="78"/>
      <c r="IU40" s="78"/>
      <c r="IV40" s="78"/>
      <c r="IW40" s="78"/>
      <c r="IX40" s="78"/>
      <c r="IY40" s="78"/>
      <c r="IZ40" s="78"/>
      <c r="JA40" s="78"/>
      <c r="JB40" s="78"/>
      <c r="JC40" s="78"/>
      <c r="JD40" s="78"/>
      <c r="JE40" s="78"/>
      <c r="JF40" s="78"/>
      <c r="JG40" s="78"/>
      <c r="JH40" s="78"/>
      <c r="JI40" s="78"/>
      <c r="JJ40" s="78"/>
      <c r="JK40" s="78"/>
      <c r="JL40" s="78"/>
      <c r="JM40" s="78"/>
      <c r="JN40" s="78"/>
      <c r="JO40" s="78"/>
      <c r="JP40" s="78"/>
      <c r="JQ40" s="78"/>
      <c r="JR40" s="78"/>
      <c r="JS40" s="78"/>
      <c r="JT40" s="78"/>
      <c r="JU40" s="78"/>
      <c r="JV40" s="78"/>
      <c r="JW40" s="78"/>
      <c r="JX40" s="78"/>
      <c r="JY40" s="78"/>
      <c r="JZ40" s="78"/>
      <c r="KA40" s="78"/>
      <c r="KB40" s="78"/>
      <c r="KC40" s="78"/>
      <c r="KD40" s="78"/>
      <c r="KE40" s="78"/>
      <c r="KF40" s="78"/>
      <c r="KG40" s="78"/>
      <c r="KH40" s="78"/>
      <c r="KI40" s="78"/>
      <c r="KJ40" s="78"/>
      <c r="KK40" s="78"/>
      <c r="KL40" s="78"/>
      <c r="KM40" s="78"/>
      <c r="KN40" s="78"/>
      <c r="KO40" s="78"/>
      <c r="KP40" s="78"/>
      <c r="KQ40" s="78"/>
      <c r="KR40" s="78"/>
      <c r="KS40" s="78"/>
      <c r="KT40" s="78"/>
      <c r="KU40" s="78"/>
      <c r="KV40" s="78"/>
      <c r="KW40" s="78"/>
      <c r="KX40" s="78"/>
      <c r="KY40" s="78"/>
      <c r="KZ40" s="78"/>
      <c r="LA40" s="78"/>
      <c r="LB40" s="78"/>
      <c r="LC40" s="78"/>
      <c r="LD40" s="78"/>
      <c r="LE40" s="78"/>
      <c r="LF40" s="78"/>
      <c r="LG40" s="78"/>
      <c r="LH40" s="78"/>
      <c r="LI40" s="78"/>
      <c r="LJ40" s="78"/>
      <c r="LK40" s="78"/>
      <c r="LL40" s="78"/>
      <c r="LM40" s="78"/>
      <c r="LN40" s="78"/>
      <c r="LO40" s="78"/>
      <c r="LP40" s="78"/>
      <c r="LQ40" s="78"/>
      <c r="LR40" s="78"/>
      <c r="LS40" s="78"/>
      <c r="LT40" s="78"/>
      <c r="LU40" s="78"/>
      <c r="LV40" s="78"/>
      <c r="LW40" s="78"/>
      <c r="LX40" s="78"/>
      <c r="LY40" s="78"/>
      <c r="LZ40" s="78"/>
      <c r="MA40" s="78"/>
      <c r="MB40" s="78"/>
      <c r="MC40" s="78"/>
      <c r="MD40" s="78"/>
      <c r="ME40" s="78"/>
      <c r="MF40" s="78"/>
      <c r="MG40" s="78"/>
      <c r="MH40" s="78"/>
      <c r="MI40" s="78"/>
      <c r="MJ40" s="78"/>
      <c r="MK40" s="78"/>
      <c r="ML40" s="78"/>
      <c r="MM40" s="78"/>
      <c r="MN40" s="78"/>
      <c r="MO40" s="78"/>
      <c r="MP40" s="78"/>
      <c r="MQ40" s="78"/>
      <c r="MR40" s="78"/>
      <c r="MS40" s="78"/>
      <c r="MT40" s="78"/>
      <c r="MU40" s="78"/>
      <c r="MV40" s="78"/>
      <c r="MW40" s="78"/>
      <c r="MX40" s="78"/>
      <c r="MY40" s="78"/>
      <c r="MZ40" s="78"/>
      <c r="NA40" s="78"/>
      <c r="NB40" s="78"/>
      <c r="NC40" s="78"/>
      <c r="ND40" s="78"/>
      <c r="NE40" s="78"/>
      <c r="NF40" s="78"/>
      <c r="NG40" s="78"/>
      <c r="NH40" s="78"/>
      <c r="NI40" s="78"/>
      <c r="NJ40" s="78"/>
      <c r="NK40" s="78"/>
      <c r="NL40" s="78"/>
      <c r="NM40" s="78"/>
      <c r="NN40" s="79"/>
      <c r="NP40" s="100"/>
      <c r="NQ40" s="100"/>
      <c r="NR40" s="100"/>
      <c r="NS40" s="100"/>
      <c r="NT40" s="100"/>
      <c r="NU40" s="100"/>
      <c r="NV40" s="100"/>
      <c r="NW40" s="100"/>
      <c r="NX40" s="100"/>
      <c r="NY40" s="100"/>
      <c r="NZ40" s="100"/>
      <c r="OA40" s="100"/>
      <c r="OB40" s="99"/>
      <c r="OC40" s="100"/>
      <c r="OD40" s="100"/>
      <c r="OE40" s="100"/>
      <c r="OF40" s="100"/>
      <c r="OG40" s="100"/>
      <c r="OH40" s="100"/>
      <c r="OI40" s="100"/>
      <c r="OJ40" s="100"/>
      <c r="OK40" s="100"/>
      <c r="OL40" s="100"/>
      <c r="OM40" s="100"/>
      <c r="ON40" s="100"/>
      <c r="OO40" s="100"/>
      <c r="OP40" s="100"/>
      <c r="OQ40" s="100"/>
      <c r="OR40" s="100"/>
      <c r="OS40" s="100"/>
      <c r="OT40" s="100"/>
      <c r="OU40" s="100"/>
      <c r="OV40" s="100"/>
      <c r="OW40" s="100"/>
      <c r="OX40" s="100"/>
      <c r="OY40" s="100"/>
      <c r="OZ40" s="100"/>
      <c r="PA40" s="100"/>
      <c r="PB40" s="100"/>
      <c r="PC40" s="100"/>
      <c r="PD40" s="99"/>
      <c r="PE40" s="100"/>
      <c r="PF40" s="100"/>
      <c r="PG40" s="100"/>
      <c r="PH40" s="100"/>
      <c r="PI40" s="100"/>
      <c r="PJ40" s="100"/>
      <c r="PK40" s="100"/>
      <c r="PL40" s="100"/>
      <c r="PM40" s="100"/>
      <c r="PN40" s="100"/>
      <c r="PO40" s="100"/>
      <c r="PP40" s="100"/>
      <c r="PQ40" s="100"/>
      <c r="PR40" s="100"/>
      <c r="PS40" s="100"/>
      <c r="PT40" s="100"/>
      <c r="PU40" s="100"/>
      <c r="PV40" s="100"/>
      <c r="PW40" s="100"/>
      <c r="PX40" s="100"/>
      <c r="PY40" s="100"/>
      <c r="PZ40" s="100"/>
      <c r="QA40" s="100"/>
      <c r="QB40" s="100"/>
      <c r="QC40" s="100"/>
      <c r="QD40" s="100"/>
      <c r="QE40" s="100"/>
      <c r="QF40" s="100"/>
      <c r="QG40" s="100"/>
      <c r="QH40" s="100"/>
      <c r="QI40" s="100"/>
      <c r="QJ40" s="100"/>
      <c r="QK40" s="100"/>
      <c r="QL40" s="100"/>
      <c r="QM40" s="100"/>
      <c r="QN40" s="100"/>
      <c r="QO40" s="100"/>
      <c r="QP40" s="100"/>
      <c r="QQ40" s="100"/>
      <c r="QR40" s="100"/>
      <c r="QS40" s="100"/>
      <c r="QT40" s="100"/>
      <c r="QU40" s="100"/>
      <c r="QV40" s="100"/>
      <c r="QW40" s="100"/>
      <c r="QX40" s="100"/>
      <c r="QY40" s="100"/>
      <c r="QZ40" s="100"/>
      <c r="RA40" s="100"/>
      <c r="RB40" s="100"/>
      <c r="RC40" s="100"/>
      <c r="RD40" s="100"/>
      <c r="RE40" s="100"/>
      <c r="RF40" s="100"/>
      <c r="RG40" s="100"/>
      <c r="RH40" s="100"/>
      <c r="RI40" s="100"/>
      <c r="RJ40" s="100"/>
      <c r="RK40" s="100"/>
      <c r="RL40" s="100"/>
      <c r="RM40" s="100"/>
      <c r="RN40" s="100"/>
      <c r="RO40" s="100"/>
      <c r="RP40" s="100"/>
      <c r="RQ40" s="100"/>
      <c r="RR40" s="100"/>
      <c r="RS40" s="100"/>
      <c r="RT40" s="100"/>
      <c r="RU40" s="100"/>
      <c r="RV40" s="100"/>
      <c r="RW40" s="100"/>
      <c r="RX40" s="100"/>
      <c r="RY40" s="100"/>
      <c r="RZ40" s="100"/>
      <c r="SA40" s="100"/>
      <c r="SB40" s="100"/>
      <c r="SC40" s="100"/>
      <c r="SD40" s="100"/>
      <c r="SE40" s="100"/>
      <c r="SF40" s="100"/>
      <c r="SG40" s="100"/>
      <c r="SH40" s="100"/>
      <c r="SI40" s="100"/>
      <c r="SJ40" s="100"/>
      <c r="SK40" s="100"/>
      <c r="SL40" s="100"/>
      <c r="SM40" s="100"/>
      <c r="SN40" s="100"/>
      <c r="SO40" s="100"/>
      <c r="SP40" s="100"/>
      <c r="SQ40" s="100"/>
      <c r="SR40" s="100"/>
      <c r="SS40" s="100"/>
      <c r="ST40" s="100"/>
      <c r="SU40" s="100"/>
      <c r="SV40" s="100"/>
      <c r="SW40" s="100"/>
      <c r="SX40" s="100"/>
      <c r="SY40" s="100"/>
      <c r="SZ40" s="100"/>
      <c r="TA40" s="100"/>
      <c r="TB40" s="100"/>
      <c r="TC40" s="100"/>
    </row>
    <row r="41" spans="1:523" ht="11.1" customHeight="1" x14ac:dyDescent="0.15">
      <c r="A41" s="66"/>
      <c r="B41" s="77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8"/>
      <c r="DQ41" s="78"/>
      <c r="DR41" s="78"/>
      <c r="DS41" s="78"/>
      <c r="DT41" s="78"/>
      <c r="DU41" s="78"/>
      <c r="DV41" s="78"/>
      <c r="DW41" s="78"/>
      <c r="DX41" s="78"/>
      <c r="DY41" s="78"/>
      <c r="DZ41" s="78"/>
      <c r="EA41" s="78"/>
      <c r="EB41" s="78"/>
      <c r="EC41" s="78"/>
      <c r="ED41" s="78"/>
      <c r="EE41" s="78"/>
      <c r="EF41" s="78"/>
      <c r="EG41" s="78"/>
      <c r="EH41" s="78"/>
      <c r="EI41" s="78"/>
      <c r="EJ41" s="78"/>
      <c r="EK41" s="78"/>
      <c r="EL41" s="78"/>
      <c r="EM41" s="78"/>
      <c r="EN41" s="78"/>
      <c r="EO41" s="78"/>
      <c r="EP41" s="78"/>
      <c r="EQ41" s="78"/>
      <c r="ER41" s="78"/>
      <c r="ES41" s="78"/>
      <c r="ET41" s="78"/>
      <c r="EU41" s="78"/>
      <c r="EV41" s="78"/>
      <c r="EW41" s="78"/>
      <c r="EX41" s="78"/>
      <c r="EY41" s="78"/>
      <c r="EZ41" s="78"/>
      <c r="FA41" s="78"/>
      <c r="FB41" s="78"/>
      <c r="FC41" s="78"/>
      <c r="FD41" s="78"/>
      <c r="FE41" s="78"/>
      <c r="FF41" s="78"/>
      <c r="FG41" s="78"/>
      <c r="FH41" s="78"/>
      <c r="FI41" s="78"/>
      <c r="FJ41" s="78"/>
      <c r="FK41" s="78"/>
      <c r="FL41" s="78"/>
      <c r="FM41" s="78"/>
      <c r="FN41" s="78"/>
      <c r="FO41" s="78"/>
      <c r="FP41" s="78"/>
      <c r="FQ41" s="78"/>
      <c r="FR41" s="78"/>
      <c r="FS41" s="78"/>
      <c r="FT41" s="78"/>
      <c r="FU41" s="78"/>
      <c r="FV41" s="78"/>
      <c r="FW41" s="78"/>
      <c r="FX41" s="78"/>
      <c r="FY41" s="78"/>
      <c r="FZ41" s="78"/>
      <c r="GA41" s="78"/>
      <c r="GB41" s="78"/>
      <c r="GC41" s="78"/>
      <c r="GD41" s="78"/>
      <c r="GE41" s="78"/>
      <c r="GF41" s="78"/>
      <c r="GG41" s="78"/>
      <c r="GH41" s="78"/>
      <c r="GI41" s="78"/>
      <c r="GJ41" s="78"/>
      <c r="GK41" s="78"/>
      <c r="GL41" s="78"/>
      <c r="GM41" s="78"/>
      <c r="GN41" s="78"/>
      <c r="GO41" s="78"/>
      <c r="GP41" s="78"/>
      <c r="GQ41" s="78"/>
      <c r="GR41" s="78"/>
      <c r="GS41" s="78"/>
      <c r="GT41" s="78"/>
      <c r="GU41" s="78"/>
      <c r="GV41" s="78"/>
      <c r="GW41" s="78"/>
      <c r="GX41" s="78"/>
      <c r="GY41" s="78"/>
      <c r="GZ41" s="78"/>
      <c r="HA41" s="78"/>
      <c r="HB41" s="78"/>
      <c r="HC41" s="78"/>
      <c r="HD41" s="78"/>
      <c r="HE41" s="78"/>
      <c r="HF41" s="78"/>
      <c r="HG41" s="78"/>
      <c r="HH41" s="78"/>
      <c r="HI41" s="78"/>
      <c r="HJ41" s="78"/>
      <c r="HK41" s="78"/>
      <c r="HL41" s="78"/>
      <c r="HM41" s="78"/>
      <c r="HN41" s="78"/>
      <c r="HO41" s="78"/>
      <c r="HP41" s="78"/>
      <c r="HQ41" s="78"/>
      <c r="HR41" s="78"/>
      <c r="HS41" s="78"/>
      <c r="HT41" s="78"/>
      <c r="HU41" s="78"/>
      <c r="HV41" s="78"/>
      <c r="HW41" s="78"/>
      <c r="HX41" s="78"/>
      <c r="HY41" s="78"/>
      <c r="HZ41" s="78"/>
      <c r="IA41" s="78"/>
      <c r="IB41" s="78"/>
      <c r="IC41" s="78"/>
      <c r="ID41" s="78"/>
      <c r="IE41" s="78"/>
      <c r="IF41" s="78"/>
      <c r="IG41" s="78"/>
      <c r="IH41" s="78"/>
      <c r="II41" s="78"/>
      <c r="IJ41" s="78"/>
      <c r="IK41" s="78"/>
      <c r="IL41" s="78"/>
      <c r="IM41" s="78"/>
      <c r="IN41" s="78"/>
      <c r="IO41" s="78"/>
      <c r="IP41" s="78"/>
      <c r="IQ41" s="78"/>
      <c r="IR41" s="78"/>
      <c r="IS41" s="78"/>
      <c r="IT41" s="78"/>
      <c r="IU41" s="78"/>
      <c r="IV41" s="78"/>
      <c r="IW41" s="78"/>
      <c r="IX41" s="78"/>
      <c r="IY41" s="78"/>
      <c r="IZ41" s="78"/>
      <c r="JA41" s="78"/>
      <c r="JB41" s="78"/>
      <c r="JC41" s="78"/>
      <c r="JD41" s="78"/>
      <c r="JE41" s="78"/>
      <c r="JF41" s="78"/>
      <c r="JG41" s="78"/>
      <c r="JH41" s="78"/>
      <c r="JI41" s="78"/>
      <c r="JJ41" s="78"/>
      <c r="JK41" s="78"/>
      <c r="JL41" s="78"/>
      <c r="JM41" s="78"/>
      <c r="JN41" s="78"/>
      <c r="JO41" s="78"/>
      <c r="JP41" s="78"/>
      <c r="JQ41" s="78"/>
      <c r="JR41" s="78"/>
      <c r="JS41" s="78"/>
      <c r="JT41" s="78"/>
      <c r="JU41" s="78"/>
      <c r="JV41" s="78"/>
      <c r="JW41" s="78"/>
      <c r="JX41" s="78"/>
      <c r="JY41" s="78"/>
      <c r="JZ41" s="78"/>
      <c r="KA41" s="78"/>
      <c r="KB41" s="78"/>
      <c r="KC41" s="78"/>
      <c r="KD41" s="78"/>
      <c r="KE41" s="78"/>
      <c r="KF41" s="78"/>
      <c r="KG41" s="78"/>
      <c r="KH41" s="78"/>
      <c r="KI41" s="78"/>
      <c r="KJ41" s="78"/>
      <c r="KK41" s="78"/>
      <c r="KL41" s="78"/>
      <c r="KM41" s="78"/>
      <c r="KN41" s="78"/>
      <c r="KO41" s="78"/>
      <c r="KP41" s="78"/>
      <c r="KQ41" s="78"/>
      <c r="KR41" s="78"/>
      <c r="KS41" s="78"/>
      <c r="KT41" s="78"/>
      <c r="KU41" s="78"/>
      <c r="KV41" s="78"/>
      <c r="KW41" s="78"/>
      <c r="KX41" s="78"/>
      <c r="KY41" s="78"/>
      <c r="KZ41" s="78"/>
      <c r="LA41" s="78"/>
      <c r="LB41" s="78"/>
      <c r="LC41" s="78"/>
      <c r="LD41" s="78"/>
      <c r="LE41" s="78"/>
      <c r="LF41" s="78"/>
      <c r="LG41" s="78"/>
      <c r="LH41" s="78"/>
      <c r="LI41" s="78"/>
      <c r="LJ41" s="78"/>
      <c r="LK41" s="78"/>
      <c r="LL41" s="78"/>
      <c r="LM41" s="78"/>
      <c r="LN41" s="78"/>
      <c r="LO41" s="78"/>
      <c r="LP41" s="78"/>
      <c r="LQ41" s="78"/>
      <c r="LR41" s="78"/>
      <c r="LS41" s="78"/>
      <c r="LT41" s="78"/>
      <c r="LU41" s="78"/>
      <c r="LV41" s="78"/>
      <c r="LW41" s="78"/>
      <c r="LX41" s="78"/>
      <c r="LY41" s="78"/>
      <c r="LZ41" s="78"/>
      <c r="MA41" s="78"/>
      <c r="MB41" s="78"/>
      <c r="MC41" s="78"/>
      <c r="MD41" s="78"/>
      <c r="ME41" s="78"/>
      <c r="MF41" s="78"/>
      <c r="MG41" s="78"/>
      <c r="MH41" s="78"/>
      <c r="MI41" s="78"/>
      <c r="MJ41" s="78"/>
      <c r="MK41" s="78"/>
      <c r="ML41" s="78"/>
      <c r="MM41" s="78"/>
      <c r="MN41" s="78"/>
      <c r="MO41" s="78"/>
      <c r="MP41" s="78"/>
      <c r="MQ41" s="78"/>
      <c r="MR41" s="78"/>
      <c r="MS41" s="78"/>
      <c r="MT41" s="78"/>
      <c r="MU41" s="78"/>
      <c r="MV41" s="78"/>
      <c r="MW41" s="78"/>
      <c r="MX41" s="78"/>
      <c r="MY41" s="78"/>
      <c r="MZ41" s="78"/>
      <c r="NA41" s="78"/>
      <c r="NB41" s="78"/>
      <c r="NC41" s="78"/>
      <c r="ND41" s="78"/>
      <c r="NE41" s="78"/>
      <c r="NF41" s="78"/>
      <c r="NG41" s="78"/>
      <c r="NH41" s="78"/>
      <c r="NI41" s="78"/>
      <c r="NJ41" s="78"/>
      <c r="NK41" s="78"/>
      <c r="NL41" s="78"/>
      <c r="NM41" s="78"/>
      <c r="NN41" s="79"/>
      <c r="NP41" s="100"/>
      <c r="NQ41" s="100"/>
      <c r="NR41" s="100"/>
      <c r="NS41" s="100"/>
      <c r="NT41" s="100"/>
      <c r="NU41" s="100"/>
      <c r="NV41" s="100"/>
      <c r="NW41" s="100"/>
      <c r="NX41" s="100"/>
      <c r="NY41" s="100"/>
      <c r="NZ41" s="100"/>
      <c r="OA41" s="100"/>
      <c r="OB41" s="100"/>
      <c r="OC41" s="100"/>
      <c r="OD41" s="100"/>
      <c r="OE41" s="100"/>
      <c r="OF41" s="100"/>
      <c r="OG41" s="100"/>
      <c r="OH41" s="100"/>
      <c r="OI41" s="100"/>
      <c r="OJ41" s="100"/>
      <c r="OK41" s="100"/>
      <c r="OL41" s="100"/>
      <c r="OM41" s="100"/>
      <c r="ON41" s="100"/>
      <c r="OO41" s="100"/>
      <c r="OP41" s="100"/>
      <c r="OQ41" s="100"/>
      <c r="OR41" s="100"/>
      <c r="OS41" s="100"/>
      <c r="OT41" s="100"/>
      <c r="OU41" s="100"/>
      <c r="OV41" s="100"/>
      <c r="OW41" s="100"/>
      <c r="OX41" s="100"/>
      <c r="OY41" s="100"/>
      <c r="OZ41" s="100"/>
      <c r="PA41" s="100"/>
      <c r="PB41" s="100"/>
      <c r="PC41" s="100"/>
      <c r="PD41" s="100"/>
      <c r="PE41" s="100"/>
      <c r="PF41" s="100"/>
      <c r="PG41" s="100"/>
      <c r="PH41" s="100"/>
      <c r="PI41" s="100"/>
      <c r="PJ41" s="100"/>
      <c r="PK41" s="100"/>
      <c r="PL41" s="100"/>
      <c r="PM41" s="100"/>
      <c r="PN41" s="100"/>
      <c r="PO41" s="100"/>
      <c r="PP41" s="100"/>
      <c r="PQ41" s="100"/>
      <c r="PR41" s="100"/>
      <c r="PS41" s="100"/>
      <c r="PT41" s="100"/>
      <c r="PU41" s="100"/>
      <c r="PV41" s="100"/>
      <c r="PW41" s="100"/>
      <c r="PX41" s="100"/>
      <c r="PY41" s="100"/>
      <c r="PZ41" s="100"/>
      <c r="QA41" s="100"/>
      <c r="QB41" s="100"/>
      <c r="QC41" s="100"/>
      <c r="QD41" s="100"/>
      <c r="QE41" s="100"/>
      <c r="QF41" s="100"/>
      <c r="QG41" s="100"/>
      <c r="QH41" s="100"/>
      <c r="QI41" s="100"/>
      <c r="QJ41" s="100"/>
      <c r="QK41" s="100"/>
      <c r="QL41" s="100"/>
      <c r="QM41" s="100"/>
      <c r="QN41" s="100"/>
      <c r="QO41" s="100"/>
      <c r="QP41" s="100"/>
      <c r="QQ41" s="100"/>
      <c r="QR41" s="100"/>
      <c r="QS41" s="100"/>
      <c r="QT41" s="100"/>
      <c r="QU41" s="100"/>
      <c r="QV41" s="100"/>
      <c r="QW41" s="100"/>
      <c r="QX41" s="100"/>
      <c r="QY41" s="100"/>
      <c r="QZ41" s="100"/>
      <c r="RA41" s="100"/>
      <c r="RB41" s="100"/>
      <c r="RC41" s="100"/>
      <c r="RD41" s="100"/>
      <c r="RE41" s="100"/>
      <c r="RF41" s="100"/>
      <c r="RG41" s="100"/>
      <c r="RH41" s="100"/>
      <c r="RI41" s="100"/>
      <c r="RJ41" s="100"/>
      <c r="RK41" s="100"/>
      <c r="RL41" s="100"/>
      <c r="RM41" s="100"/>
      <c r="RN41" s="100"/>
      <c r="RO41" s="100"/>
      <c r="RP41" s="100"/>
      <c r="RQ41" s="100"/>
      <c r="RR41" s="100"/>
      <c r="RS41" s="100"/>
      <c r="RT41" s="100"/>
      <c r="RU41" s="100"/>
      <c r="RV41" s="100"/>
      <c r="RW41" s="100"/>
      <c r="RX41" s="100"/>
      <c r="RY41" s="100"/>
      <c r="RZ41" s="100"/>
      <c r="SA41" s="100"/>
      <c r="SB41" s="100"/>
      <c r="SC41" s="100"/>
      <c r="SD41" s="100"/>
      <c r="SE41" s="100"/>
      <c r="SF41" s="100"/>
      <c r="SG41" s="100"/>
      <c r="SH41" s="100"/>
      <c r="SI41" s="100"/>
      <c r="SJ41" s="100"/>
      <c r="SK41" s="100"/>
      <c r="SL41" s="100"/>
      <c r="SM41" s="100"/>
      <c r="SN41" s="100"/>
      <c r="SO41" s="100"/>
      <c r="SP41" s="100"/>
      <c r="SQ41" s="100"/>
      <c r="SR41" s="100"/>
      <c r="SS41" s="100"/>
      <c r="ST41" s="100"/>
      <c r="SU41" s="100"/>
      <c r="SV41" s="100"/>
      <c r="SW41" s="100"/>
      <c r="SX41" s="100"/>
      <c r="SY41" s="100"/>
      <c r="SZ41" s="100"/>
      <c r="TA41" s="100"/>
      <c r="TB41" s="100"/>
      <c r="TC41" s="100"/>
    </row>
    <row r="42" spans="1:523" ht="11.1" customHeight="1" x14ac:dyDescent="0.15">
      <c r="A42" s="67"/>
      <c r="B42" s="80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  <c r="EM42" s="81"/>
      <c r="EN42" s="81"/>
      <c r="EO42" s="81"/>
      <c r="EP42" s="81"/>
      <c r="EQ42" s="81"/>
      <c r="ER42" s="81"/>
      <c r="ES42" s="81"/>
      <c r="ET42" s="81"/>
      <c r="EU42" s="81"/>
      <c r="EV42" s="81"/>
      <c r="EW42" s="81"/>
      <c r="EX42" s="81"/>
      <c r="EY42" s="81"/>
      <c r="EZ42" s="81"/>
      <c r="FA42" s="81"/>
      <c r="FB42" s="81"/>
      <c r="FC42" s="81"/>
      <c r="FD42" s="81"/>
      <c r="FE42" s="81"/>
      <c r="FF42" s="81"/>
      <c r="FG42" s="81"/>
      <c r="FH42" s="81"/>
      <c r="FI42" s="81"/>
      <c r="FJ42" s="81"/>
      <c r="FK42" s="81"/>
      <c r="FL42" s="81"/>
      <c r="FM42" s="81"/>
      <c r="FN42" s="81"/>
      <c r="FO42" s="81"/>
      <c r="FP42" s="81"/>
      <c r="FQ42" s="81"/>
      <c r="FR42" s="81"/>
      <c r="FS42" s="81"/>
      <c r="FT42" s="81"/>
      <c r="FU42" s="81"/>
      <c r="FV42" s="81"/>
      <c r="FW42" s="81"/>
      <c r="FX42" s="81"/>
      <c r="FY42" s="81"/>
      <c r="FZ42" s="81"/>
      <c r="GA42" s="81"/>
      <c r="GB42" s="81"/>
      <c r="GC42" s="81"/>
      <c r="GD42" s="81"/>
      <c r="GE42" s="81"/>
      <c r="GF42" s="81"/>
      <c r="GG42" s="81"/>
      <c r="GH42" s="81"/>
      <c r="GI42" s="81"/>
      <c r="GJ42" s="81"/>
      <c r="GK42" s="81"/>
      <c r="GL42" s="81"/>
      <c r="GM42" s="81"/>
      <c r="GN42" s="81"/>
      <c r="GO42" s="81"/>
      <c r="GP42" s="81"/>
      <c r="GQ42" s="81"/>
      <c r="GR42" s="81"/>
      <c r="GS42" s="81"/>
      <c r="GT42" s="81"/>
      <c r="GU42" s="81"/>
      <c r="GV42" s="81"/>
      <c r="GW42" s="81"/>
      <c r="GX42" s="81"/>
      <c r="GY42" s="81"/>
      <c r="GZ42" s="81"/>
      <c r="HA42" s="81"/>
      <c r="HB42" s="81"/>
      <c r="HC42" s="81"/>
      <c r="HD42" s="81"/>
      <c r="HE42" s="81"/>
      <c r="HF42" s="81"/>
      <c r="HG42" s="81"/>
      <c r="HH42" s="81"/>
      <c r="HI42" s="81"/>
      <c r="HJ42" s="81"/>
      <c r="HK42" s="81"/>
      <c r="HL42" s="81"/>
      <c r="HM42" s="81"/>
      <c r="HN42" s="81"/>
      <c r="HO42" s="81"/>
      <c r="HP42" s="81"/>
      <c r="HQ42" s="81"/>
      <c r="HR42" s="81"/>
      <c r="HS42" s="81"/>
      <c r="HT42" s="81"/>
      <c r="HU42" s="81"/>
      <c r="HV42" s="81"/>
      <c r="HW42" s="81"/>
      <c r="HX42" s="81"/>
      <c r="HY42" s="81"/>
      <c r="HZ42" s="81"/>
      <c r="IA42" s="81"/>
      <c r="IB42" s="81"/>
      <c r="IC42" s="81"/>
      <c r="ID42" s="81"/>
      <c r="IE42" s="81"/>
      <c r="IF42" s="81"/>
      <c r="IG42" s="81"/>
      <c r="IH42" s="81"/>
      <c r="II42" s="81"/>
      <c r="IJ42" s="81"/>
      <c r="IK42" s="81"/>
      <c r="IL42" s="81"/>
      <c r="IM42" s="81"/>
      <c r="IN42" s="81"/>
      <c r="IO42" s="81"/>
      <c r="IP42" s="81"/>
      <c r="IQ42" s="81"/>
      <c r="IR42" s="81"/>
      <c r="IS42" s="81"/>
      <c r="IT42" s="81"/>
      <c r="IU42" s="81"/>
      <c r="IV42" s="81"/>
      <c r="IW42" s="81"/>
      <c r="IX42" s="81"/>
      <c r="IY42" s="81"/>
      <c r="IZ42" s="81"/>
      <c r="JA42" s="81"/>
      <c r="JB42" s="81"/>
      <c r="JC42" s="81"/>
      <c r="JD42" s="81"/>
      <c r="JE42" s="81"/>
      <c r="JF42" s="81"/>
      <c r="JG42" s="81"/>
      <c r="JH42" s="81"/>
      <c r="JI42" s="81"/>
      <c r="JJ42" s="81"/>
      <c r="JK42" s="81"/>
      <c r="JL42" s="81"/>
      <c r="JM42" s="81"/>
      <c r="JN42" s="81"/>
      <c r="JO42" s="81"/>
      <c r="JP42" s="81"/>
      <c r="JQ42" s="81"/>
      <c r="JR42" s="81"/>
      <c r="JS42" s="81"/>
      <c r="JT42" s="81"/>
      <c r="JU42" s="81"/>
      <c r="JV42" s="81"/>
      <c r="JW42" s="81"/>
      <c r="JX42" s="81"/>
      <c r="JY42" s="81"/>
      <c r="JZ42" s="81"/>
      <c r="KA42" s="81"/>
      <c r="KB42" s="81"/>
      <c r="KC42" s="81"/>
      <c r="KD42" s="81"/>
      <c r="KE42" s="81"/>
      <c r="KF42" s="81"/>
      <c r="KG42" s="81"/>
      <c r="KH42" s="81"/>
      <c r="KI42" s="81"/>
      <c r="KJ42" s="81"/>
      <c r="KK42" s="81"/>
      <c r="KL42" s="81"/>
      <c r="KM42" s="81"/>
      <c r="KN42" s="81"/>
      <c r="KO42" s="81"/>
      <c r="KP42" s="81"/>
      <c r="KQ42" s="81"/>
      <c r="KR42" s="81"/>
      <c r="KS42" s="81"/>
      <c r="KT42" s="81"/>
      <c r="KU42" s="81"/>
      <c r="KV42" s="81"/>
      <c r="KW42" s="81"/>
      <c r="KX42" s="81"/>
      <c r="KY42" s="81"/>
      <c r="KZ42" s="81"/>
      <c r="LA42" s="81"/>
      <c r="LB42" s="81"/>
      <c r="LC42" s="81"/>
      <c r="LD42" s="81"/>
      <c r="LE42" s="81"/>
      <c r="LF42" s="81"/>
      <c r="LG42" s="81"/>
      <c r="LH42" s="81"/>
      <c r="LI42" s="81"/>
      <c r="LJ42" s="81"/>
      <c r="LK42" s="81"/>
      <c r="LL42" s="81"/>
      <c r="LM42" s="81"/>
      <c r="LN42" s="81"/>
      <c r="LO42" s="81"/>
      <c r="LP42" s="81"/>
      <c r="LQ42" s="81"/>
      <c r="LR42" s="81"/>
      <c r="LS42" s="81"/>
      <c r="LT42" s="81"/>
      <c r="LU42" s="81"/>
      <c r="LV42" s="81"/>
      <c r="LW42" s="81"/>
      <c r="LX42" s="81"/>
      <c r="LY42" s="81"/>
      <c r="LZ42" s="81"/>
      <c r="MA42" s="81"/>
      <c r="MB42" s="81"/>
      <c r="MC42" s="81"/>
      <c r="MD42" s="81"/>
      <c r="ME42" s="81"/>
      <c r="MF42" s="81"/>
      <c r="MG42" s="81"/>
      <c r="MH42" s="81"/>
      <c r="MI42" s="81"/>
      <c r="MJ42" s="81"/>
      <c r="MK42" s="81"/>
      <c r="ML42" s="81"/>
      <c r="MM42" s="81"/>
      <c r="MN42" s="81"/>
      <c r="MO42" s="81"/>
      <c r="MP42" s="81"/>
      <c r="MQ42" s="81"/>
      <c r="MR42" s="81"/>
      <c r="MS42" s="81"/>
      <c r="MT42" s="81"/>
      <c r="MU42" s="81"/>
      <c r="MV42" s="81"/>
      <c r="MW42" s="81"/>
      <c r="MX42" s="81"/>
      <c r="MY42" s="81"/>
      <c r="MZ42" s="81"/>
      <c r="NA42" s="81"/>
      <c r="NB42" s="81"/>
      <c r="NC42" s="81"/>
      <c r="ND42" s="81"/>
      <c r="NE42" s="81"/>
      <c r="NF42" s="81"/>
      <c r="NG42" s="81"/>
      <c r="NH42" s="81"/>
      <c r="NI42" s="81"/>
      <c r="NJ42" s="81"/>
      <c r="NK42" s="81"/>
      <c r="NL42" s="81"/>
      <c r="NM42" s="81"/>
      <c r="NN42" s="82"/>
      <c r="NP42" s="100"/>
      <c r="NQ42" s="100"/>
      <c r="NR42" s="100"/>
      <c r="NS42" s="100"/>
      <c r="NT42" s="100"/>
      <c r="NU42" s="100"/>
      <c r="NV42" s="100"/>
      <c r="NW42" s="100"/>
      <c r="NX42" s="100"/>
      <c r="NY42" s="100"/>
      <c r="NZ42" s="100"/>
      <c r="OA42" s="100"/>
      <c r="OB42" s="100"/>
      <c r="OC42" s="100"/>
      <c r="OD42" s="100"/>
      <c r="OE42" s="100"/>
      <c r="OF42" s="100"/>
      <c r="OG42" s="100"/>
      <c r="OH42" s="100"/>
      <c r="OI42" s="100"/>
      <c r="OJ42" s="100"/>
      <c r="OK42" s="100"/>
      <c r="OL42" s="100"/>
      <c r="OM42" s="100"/>
      <c r="ON42" s="100"/>
      <c r="OO42" s="100"/>
      <c r="OP42" s="100"/>
      <c r="OQ42" s="100"/>
      <c r="OR42" s="100"/>
      <c r="OS42" s="100"/>
      <c r="OT42" s="100"/>
      <c r="OU42" s="100"/>
      <c r="OV42" s="100"/>
      <c r="OW42" s="100"/>
      <c r="OX42" s="100"/>
      <c r="OY42" s="100"/>
      <c r="OZ42" s="100"/>
      <c r="PA42" s="100"/>
      <c r="PB42" s="100"/>
      <c r="PC42" s="100"/>
      <c r="PD42" s="100"/>
      <c r="PE42" s="100"/>
      <c r="PF42" s="100"/>
      <c r="PG42" s="100"/>
      <c r="PH42" s="100"/>
      <c r="PI42" s="100"/>
      <c r="PJ42" s="100"/>
      <c r="PK42" s="100"/>
      <c r="PL42" s="100"/>
      <c r="PM42" s="100"/>
      <c r="PN42" s="100"/>
      <c r="PO42" s="100"/>
      <c r="PP42" s="100"/>
      <c r="PQ42" s="100"/>
      <c r="PR42" s="100"/>
      <c r="PS42" s="100"/>
      <c r="PT42" s="100"/>
      <c r="PU42" s="100"/>
      <c r="PV42" s="100"/>
      <c r="PW42" s="100"/>
      <c r="PX42" s="100"/>
      <c r="PY42" s="100"/>
      <c r="PZ42" s="100"/>
      <c r="QA42" s="100"/>
      <c r="QB42" s="100"/>
      <c r="QC42" s="100"/>
      <c r="QD42" s="100"/>
      <c r="QE42" s="100"/>
      <c r="QF42" s="100"/>
      <c r="QG42" s="100"/>
      <c r="QH42" s="100"/>
      <c r="QI42" s="100"/>
      <c r="QJ42" s="100"/>
      <c r="QK42" s="100"/>
      <c r="QL42" s="100"/>
      <c r="QM42" s="100"/>
      <c r="QN42" s="100"/>
      <c r="QO42" s="100"/>
      <c r="QP42" s="100"/>
      <c r="QQ42" s="100"/>
      <c r="QR42" s="100"/>
      <c r="QS42" s="100"/>
      <c r="QT42" s="100"/>
      <c r="QU42" s="100"/>
      <c r="QV42" s="100"/>
      <c r="QW42" s="100"/>
      <c r="QX42" s="100"/>
      <c r="QY42" s="100"/>
      <c r="QZ42" s="100"/>
      <c r="RA42" s="100"/>
      <c r="RB42" s="100"/>
      <c r="RC42" s="100"/>
      <c r="RD42" s="100"/>
      <c r="RE42" s="100"/>
      <c r="RF42" s="100"/>
      <c r="RG42" s="100"/>
      <c r="RH42" s="100"/>
      <c r="RI42" s="100"/>
      <c r="RJ42" s="100"/>
      <c r="RK42" s="100"/>
      <c r="RL42" s="100"/>
      <c r="RM42" s="100"/>
      <c r="RN42" s="100"/>
      <c r="RO42" s="100"/>
      <c r="RP42" s="100"/>
      <c r="RQ42" s="100"/>
      <c r="RR42" s="100"/>
      <c r="RS42" s="100"/>
      <c r="RT42" s="100"/>
      <c r="RU42" s="100"/>
      <c r="RV42" s="100"/>
      <c r="RW42" s="100"/>
      <c r="RX42" s="100"/>
      <c r="RY42" s="100"/>
      <c r="RZ42" s="100"/>
      <c r="SA42" s="100"/>
      <c r="SB42" s="100"/>
      <c r="SC42" s="100"/>
      <c r="SD42" s="100"/>
      <c r="SE42" s="100"/>
      <c r="SF42" s="100"/>
      <c r="SG42" s="100"/>
      <c r="SH42" s="100"/>
      <c r="SI42" s="100"/>
      <c r="SJ42" s="100"/>
      <c r="SK42" s="100"/>
      <c r="SL42" s="100"/>
      <c r="SM42" s="100"/>
      <c r="SN42" s="100"/>
      <c r="SO42" s="100"/>
      <c r="SP42" s="100"/>
      <c r="SQ42" s="100"/>
      <c r="SR42" s="100"/>
      <c r="SS42" s="100"/>
      <c r="ST42" s="100"/>
      <c r="SU42" s="100"/>
      <c r="SV42" s="100"/>
      <c r="SW42" s="100"/>
      <c r="SX42" s="100"/>
      <c r="SY42" s="100"/>
      <c r="SZ42" s="100"/>
      <c r="TA42" s="100"/>
      <c r="TB42" s="100"/>
      <c r="TC42" s="100"/>
    </row>
    <row r="43" spans="1:523" x14ac:dyDescent="0.15">
      <c r="NP43" s="100"/>
      <c r="NQ43" s="100"/>
      <c r="NR43" s="100"/>
      <c r="NS43" s="100"/>
      <c r="NT43" s="100"/>
      <c r="NU43" s="100"/>
      <c r="NV43" s="100"/>
      <c r="NW43" s="100"/>
      <c r="NX43" s="100"/>
      <c r="NY43" s="100"/>
      <c r="NZ43" s="100"/>
      <c r="OA43" s="100"/>
      <c r="OB43" s="100"/>
      <c r="OC43" s="100"/>
      <c r="OD43" s="100"/>
      <c r="OE43" s="100"/>
      <c r="OF43" s="100"/>
      <c r="OG43" s="100"/>
      <c r="OH43" s="100"/>
      <c r="OI43" s="100"/>
      <c r="OJ43" s="100"/>
      <c r="OK43" s="100"/>
      <c r="OL43" s="100"/>
      <c r="OM43" s="100"/>
      <c r="ON43" s="100"/>
      <c r="OO43" s="100"/>
      <c r="OP43" s="100"/>
      <c r="OQ43" s="100"/>
      <c r="OR43" s="100"/>
      <c r="OS43" s="100"/>
      <c r="OT43" s="100"/>
      <c r="OU43" s="100"/>
      <c r="OV43" s="100"/>
      <c r="OW43" s="100"/>
      <c r="OX43" s="100"/>
      <c r="OY43" s="100"/>
      <c r="OZ43" s="100"/>
      <c r="PA43" s="100"/>
      <c r="PB43" s="100"/>
      <c r="PC43" s="100"/>
      <c r="PD43" s="100"/>
      <c r="PE43" s="100"/>
      <c r="PF43" s="100"/>
      <c r="PG43" s="100"/>
      <c r="PH43" s="100"/>
      <c r="PI43" s="100"/>
      <c r="PJ43" s="100"/>
      <c r="PK43" s="100"/>
      <c r="PL43" s="100"/>
      <c r="PM43" s="100"/>
      <c r="PN43" s="100"/>
      <c r="PO43" s="100"/>
      <c r="PP43" s="100"/>
      <c r="PQ43" s="100"/>
      <c r="PR43" s="100"/>
      <c r="PS43" s="100"/>
      <c r="PT43" s="100"/>
      <c r="PU43" s="100"/>
      <c r="PV43" s="100"/>
      <c r="PW43" s="100"/>
      <c r="PX43" s="100"/>
      <c r="PY43" s="100"/>
      <c r="PZ43" s="100"/>
      <c r="QA43" s="100"/>
      <c r="QB43" s="100"/>
      <c r="QC43" s="100"/>
      <c r="QD43" s="100"/>
      <c r="QE43" s="100"/>
      <c r="QF43" s="100"/>
      <c r="QG43" s="100"/>
      <c r="QH43" s="100"/>
      <c r="QI43" s="100"/>
      <c r="QJ43" s="100"/>
      <c r="QK43" s="100"/>
      <c r="QL43" s="100"/>
      <c r="QM43" s="100"/>
      <c r="QN43" s="100"/>
      <c r="QO43" s="100"/>
      <c r="QP43" s="100"/>
      <c r="QQ43" s="100"/>
      <c r="QR43" s="100"/>
      <c r="QS43" s="100"/>
      <c r="QT43" s="100"/>
      <c r="QU43" s="100"/>
      <c r="QV43" s="100"/>
      <c r="QW43" s="100"/>
      <c r="QX43" s="100"/>
      <c r="QY43" s="100"/>
      <c r="QZ43" s="100"/>
      <c r="RA43" s="100"/>
      <c r="RB43" s="100"/>
      <c r="RC43" s="100"/>
      <c r="RD43" s="100"/>
      <c r="RE43" s="100"/>
      <c r="RF43" s="100"/>
      <c r="RG43" s="100"/>
      <c r="RH43" s="100"/>
      <c r="RI43" s="100"/>
      <c r="RJ43" s="100"/>
      <c r="RK43" s="100"/>
      <c r="RL43" s="100"/>
      <c r="RM43" s="100"/>
      <c r="RN43" s="100"/>
      <c r="RO43" s="100"/>
      <c r="RP43" s="100"/>
      <c r="RQ43" s="100"/>
      <c r="RR43" s="100"/>
      <c r="RS43" s="100"/>
      <c r="RT43" s="100"/>
      <c r="RU43" s="100"/>
      <c r="RV43" s="100"/>
      <c r="RW43" s="100"/>
      <c r="RX43" s="100"/>
      <c r="RY43" s="100"/>
      <c r="RZ43" s="100"/>
      <c r="SA43" s="100"/>
      <c r="SB43" s="100"/>
      <c r="SC43" s="100"/>
      <c r="SD43" s="100"/>
      <c r="SE43" s="100"/>
      <c r="SF43" s="100"/>
      <c r="SG43" s="100"/>
      <c r="SH43" s="100"/>
      <c r="SI43" s="100"/>
      <c r="SJ43" s="100"/>
      <c r="SK43" s="100"/>
      <c r="SL43" s="100"/>
      <c r="SM43" s="100"/>
      <c r="SN43" s="100"/>
      <c r="SO43" s="100"/>
      <c r="SP43" s="100"/>
      <c r="SQ43" s="100"/>
      <c r="SR43" s="100"/>
      <c r="SS43" s="100"/>
      <c r="ST43" s="100"/>
      <c r="SU43" s="100"/>
      <c r="SV43" s="100"/>
      <c r="SW43" s="100"/>
      <c r="SX43" s="100"/>
      <c r="SY43" s="100"/>
      <c r="SZ43" s="100"/>
      <c r="TA43" s="100"/>
      <c r="TB43" s="100"/>
      <c r="TC43" s="100"/>
    </row>
    <row r="44" spans="1:523" x14ac:dyDescent="0.15">
      <c r="NP44" s="100"/>
      <c r="NQ44" s="100"/>
      <c r="NR44" s="100"/>
      <c r="NS44" s="100"/>
      <c r="NT44" s="100"/>
      <c r="NU44" s="100"/>
      <c r="NV44" s="100"/>
      <c r="NW44" s="100"/>
      <c r="NX44" s="100"/>
      <c r="NY44" s="100"/>
      <c r="NZ44" s="100"/>
      <c r="OA44" s="100"/>
      <c r="OB44" s="100"/>
      <c r="OC44" s="100"/>
      <c r="OD44" s="100"/>
      <c r="OE44" s="100"/>
      <c r="OF44" s="100"/>
      <c r="OG44" s="100"/>
      <c r="OH44" s="100"/>
      <c r="OI44" s="100"/>
      <c r="OJ44" s="100"/>
      <c r="OK44" s="100"/>
      <c r="OL44" s="100"/>
      <c r="OM44" s="100"/>
      <c r="ON44" s="100"/>
      <c r="OO44" s="100"/>
      <c r="OP44" s="100"/>
      <c r="OQ44" s="100"/>
      <c r="OR44" s="100"/>
      <c r="OS44" s="100"/>
      <c r="OT44" s="100"/>
      <c r="OU44" s="100"/>
      <c r="OV44" s="100"/>
      <c r="OW44" s="100"/>
      <c r="OX44" s="100"/>
      <c r="OY44" s="100"/>
      <c r="OZ44" s="100"/>
      <c r="PA44" s="100"/>
      <c r="PB44" s="100"/>
      <c r="PC44" s="100"/>
      <c r="PD44" s="100"/>
      <c r="PE44" s="100"/>
      <c r="PF44" s="100"/>
      <c r="PG44" s="100"/>
      <c r="PH44" s="100"/>
      <c r="PI44" s="100"/>
      <c r="PJ44" s="100"/>
      <c r="PK44" s="100"/>
      <c r="PL44" s="100"/>
      <c r="PM44" s="100"/>
      <c r="PN44" s="100"/>
      <c r="PO44" s="100"/>
      <c r="PP44" s="100"/>
      <c r="PQ44" s="100"/>
      <c r="PR44" s="100"/>
      <c r="PS44" s="100"/>
      <c r="PT44" s="100"/>
      <c r="PU44" s="100"/>
      <c r="PV44" s="100"/>
      <c r="PW44" s="100"/>
      <c r="PX44" s="100"/>
      <c r="PY44" s="100"/>
      <c r="PZ44" s="100"/>
      <c r="QA44" s="100"/>
      <c r="QB44" s="100"/>
      <c r="QC44" s="100"/>
      <c r="QD44" s="100"/>
      <c r="QE44" s="100"/>
      <c r="QF44" s="100"/>
      <c r="QG44" s="100"/>
      <c r="QH44" s="100"/>
      <c r="QI44" s="100"/>
      <c r="QJ44" s="100"/>
      <c r="QK44" s="100"/>
      <c r="QL44" s="100"/>
      <c r="QM44" s="100"/>
      <c r="QN44" s="100"/>
      <c r="QO44" s="100"/>
      <c r="QP44" s="100"/>
      <c r="QQ44" s="100"/>
      <c r="QR44" s="100"/>
      <c r="QS44" s="100"/>
      <c r="QT44" s="100"/>
      <c r="QU44" s="100"/>
      <c r="QV44" s="100"/>
      <c r="QW44" s="100"/>
      <c r="QX44" s="100"/>
      <c r="QY44" s="100"/>
      <c r="QZ44" s="100"/>
      <c r="RA44" s="100"/>
      <c r="RB44" s="100"/>
      <c r="RC44" s="100"/>
      <c r="RD44" s="100"/>
      <c r="RE44" s="100"/>
      <c r="RF44" s="100"/>
      <c r="RG44" s="100"/>
      <c r="RH44" s="100"/>
      <c r="RI44" s="100"/>
      <c r="RJ44" s="100"/>
      <c r="RK44" s="100"/>
      <c r="RL44" s="100"/>
      <c r="RM44" s="100"/>
      <c r="RN44" s="100"/>
      <c r="RO44" s="100"/>
      <c r="RP44" s="100"/>
      <c r="RQ44" s="100"/>
      <c r="RR44" s="100"/>
      <c r="RS44" s="100"/>
      <c r="RT44" s="100"/>
      <c r="RU44" s="100"/>
      <c r="RV44" s="100"/>
      <c r="RW44" s="100"/>
      <c r="RX44" s="100"/>
      <c r="RY44" s="100"/>
      <c r="RZ44" s="100"/>
      <c r="SA44" s="100"/>
      <c r="SB44" s="100"/>
      <c r="SC44" s="100"/>
      <c r="SD44" s="100"/>
      <c r="SE44" s="100"/>
      <c r="SF44" s="100"/>
      <c r="SG44" s="100"/>
      <c r="SH44" s="100"/>
      <c r="SI44" s="100"/>
      <c r="SJ44" s="100"/>
      <c r="SK44" s="100"/>
      <c r="SL44" s="100"/>
      <c r="SM44" s="100"/>
      <c r="SN44" s="100"/>
      <c r="SO44" s="100"/>
      <c r="SP44" s="100"/>
      <c r="SQ44" s="100"/>
      <c r="SR44" s="100"/>
      <c r="SS44" s="100"/>
      <c r="ST44" s="100"/>
      <c r="SU44" s="100"/>
      <c r="SV44" s="100"/>
      <c r="SW44" s="100"/>
      <c r="SX44" s="100"/>
      <c r="SY44" s="100"/>
      <c r="SZ44" s="100"/>
      <c r="TA44" s="100"/>
      <c r="TB44" s="100"/>
      <c r="TC44" s="100"/>
    </row>
  </sheetData>
  <phoneticPr fontId="0" type="noConversion"/>
  <conditionalFormatting sqref="B5:NN42">
    <cfRule type="expression" dxfId="0" priority="1" stopIfTrue="1">
      <formula>WEEKDAY(B$5,2)&gt;5</formula>
    </cfRule>
  </conditionalFormatting>
  <pageMargins left="0.39370078740157483" right="0.39370078740157483" top="0.39370078740157483" bottom="0.39370078740157483" header="0.31496062992125984" footer="0.11811023622047245"/>
  <pageSetup paperSize="9" orientation="landscape" horizontalDpi="300" r:id="rId1"/>
  <headerFooter alignWithMargins="0">
    <oddHeader>&amp;L&amp;"Times New Roman,Gras"&amp;9&amp;K0070C0AEROPORT DE 
BEZIERS CAP-D'AGDE&amp;C&amp;"Times New Roman,Gras"&amp;10&amp;K0070C0CONSIGNE OPERATIONNELLE
PLANIFICATION ANNUELLE DE LA MAINTENANCE PREVENTIVE DES VEHICULES&amp;R&amp;"Times New Roman,Gras"&amp;10&amp;K0070C0Nom :
Schweitzer / Ferrara</oddHeader>
    <oddFooter>&amp;L&amp;K01+049Date : &amp;D&amp;C&amp;K01+049Page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4">
              <controlPr defaultSize="0" print="0" autoFill="0" autoPict="0" macro="[0]!CreeBD">
                <anchor moveWithCells="1" sizeWithCells="1">
                  <from>
                    <xdr:col>0</xdr:col>
                    <xdr:colOff>923925</xdr:colOff>
                    <xdr:row>1</xdr:row>
                    <xdr:rowOff>9525</xdr:rowOff>
                  </from>
                  <to>
                    <xdr:col>0</xdr:col>
                    <xdr:colOff>2000250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pageSetUpPr fitToPage="1"/>
  </sheetPr>
  <dimension ref="A1:K28"/>
  <sheetViews>
    <sheetView showGridLines="0" tabSelected="1" workbookViewId="0"/>
  </sheetViews>
  <sheetFormatPr baseColWidth="10" defaultRowHeight="10.5" x14ac:dyDescent="0.15"/>
  <cols>
    <col min="1" max="1" width="3.7109375" customWidth="1"/>
    <col min="2" max="2" width="30.7109375" customWidth="1"/>
    <col min="3" max="5" width="14.7109375" customWidth="1"/>
    <col min="11" max="11" width="3.7109375" customWidth="1"/>
  </cols>
  <sheetData>
    <row r="1" spans="1:11" ht="60.75" x14ac:dyDescent="0.8">
      <c r="A1" s="176"/>
      <c r="B1" s="174"/>
      <c r="C1" s="175" t="s">
        <v>133</v>
      </c>
      <c r="D1" s="174"/>
      <c r="E1" s="174"/>
      <c r="F1" s="174"/>
      <c r="G1" s="174"/>
      <c r="H1" s="174"/>
      <c r="I1" s="174"/>
      <c r="J1" s="174"/>
      <c r="K1" s="174"/>
    </row>
    <row r="4" spans="1:11" ht="8.1" customHeight="1" x14ac:dyDescent="0.15">
      <c r="B4" s="165"/>
      <c r="C4" s="165"/>
      <c r="D4" s="165"/>
      <c r="E4" s="165"/>
      <c r="F4" s="165"/>
      <c r="G4" s="165"/>
      <c r="H4" s="165"/>
      <c r="I4" s="165"/>
      <c r="J4" s="165"/>
    </row>
    <row r="10" spans="1:11" ht="8.1" customHeight="1" x14ac:dyDescent="0.15">
      <c r="B10" s="165"/>
      <c r="C10" s="165"/>
      <c r="D10" s="165"/>
      <c r="E10" s="165"/>
      <c r="F10" s="165"/>
      <c r="G10" s="165"/>
      <c r="H10" s="165"/>
      <c r="I10" s="165"/>
      <c r="J10" s="165"/>
    </row>
    <row r="19" spans="2:10" ht="25.5" x14ac:dyDescent="0.15">
      <c r="B19" s="192" t="s">
        <v>118</v>
      </c>
      <c r="C19" s="193" t="s">
        <v>117</v>
      </c>
      <c r="D19" s="194" t="s">
        <v>119</v>
      </c>
      <c r="E19" s="194" t="s">
        <v>116</v>
      </c>
    </row>
    <row r="20" spans="2:10" ht="12.75" x14ac:dyDescent="0.2">
      <c r="B20" s="189" t="s">
        <v>137</v>
      </c>
      <c r="C20" s="190">
        <v>3</v>
      </c>
      <c r="D20" s="191">
        <v>1.4895833333333335</v>
      </c>
      <c r="E20" s="199"/>
    </row>
    <row r="21" spans="2:10" ht="12.75" x14ac:dyDescent="0.2">
      <c r="B21" s="189" t="s">
        <v>139</v>
      </c>
      <c r="C21" s="190">
        <v>3</v>
      </c>
      <c r="D21" s="191">
        <v>7.0555555555555554</v>
      </c>
      <c r="E21" s="199"/>
    </row>
    <row r="22" spans="2:10" ht="12.75" x14ac:dyDescent="0.2">
      <c r="B22" s="189" t="s">
        <v>142</v>
      </c>
      <c r="C22" s="190">
        <v>2</v>
      </c>
      <c r="D22" s="191">
        <v>1.3888888888888888E-2</v>
      </c>
      <c r="E22" s="199"/>
    </row>
    <row r="23" spans="2:10" ht="12.75" x14ac:dyDescent="0.2">
      <c r="B23" s="189" t="s">
        <v>143</v>
      </c>
      <c r="C23" s="190">
        <v>2</v>
      </c>
      <c r="D23" s="191">
        <v>2.3854166666666665</v>
      </c>
      <c r="E23" s="199"/>
    </row>
    <row r="24" spans="2:10" ht="12.75" x14ac:dyDescent="0.2">
      <c r="B24" s="198" t="s">
        <v>114</v>
      </c>
      <c r="C24" s="195">
        <v>10</v>
      </c>
      <c r="D24" s="196">
        <v>10.944444444444446</v>
      </c>
      <c r="E24" s="197"/>
    </row>
    <row r="28" spans="2:10" ht="8.1" customHeight="1" x14ac:dyDescent="0.15">
      <c r="B28" s="165"/>
      <c r="C28" s="165"/>
      <c r="D28" s="165"/>
      <c r="E28" s="165"/>
      <c r="F28" s="165"/>
      <c r="G28" s="165"/>
      <c r="H28" s="165"/>
      <c r="I28" s="165"/>
      <c r="J28" s="165"/>
    </row>
  </sheetData>
  <pageMargins left="0.51181102362204722" right="0.51181102362204722" top="0.55118110236220474" bottom="0.35433070866141736" header="0.31496062992125984" footer="0.31496062992125984"/>
  <pageSetup paperSize="9" scale="72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E1449"/>
  <sheetViews>
    <sheetView workbookViewId="0">
      <selection activeCell="Q17" sqref="Q17"/>
    </sheetView>
  </sheetViews>
  <sheetFormatPr baseColWidth="10" defaultRowHeight="10.5" x14ac:dyDescent="0.15"/>
  <cols>
    <col min="1" max="1" width="32.28515625" bestFit="1" customWidth="1"/>
    <col min="2" max="2" width="12.140625" customWidth="1"/>
    <col min="3" max="3" width="12.42578125" customWidth="1"/>
    <col min="4" max="4" width="12.5703125" customWidth="1"/>
    <col min="5" max="5" width="9.28515625" customWidth="1"/>
  </cols>
  <sheetData>
    <row r="1" spans="1:5" x14ac:dyDescent="0.15">
      <c r="A1" s="9" t="s">
        <v>0</v>
      </c>
      <c r="B1" s="9" t="s">
        <v>5</v>
      </c>
      <c r="C1" s="9" t="s">
        <v>1</v>
      </c>
      <c r="D1" s="9" t="s">
        <v>6</v>
      </c>
      <c r="E1" s="9" t="s">
        <v>7</v>
      </c>
    </row>
    <row r="2" spans="1:5" x14ac:dyDescent="0.15">
      <c r="A2" s="10" t="s">
        <v>43</v>
      </c>
      <c r="B2" s="11">
        <v>43118</v>
      </c>
      <c r="C2" s="11">
        <v>43118</v>
      </c>
      <c r="D2" s="10" t="s">
        <v>112</v>
      </c>
      <c r="E2" s="10">
        <v>1</v>
      </c>
    </row>
    <row r="3" spans="1:5" x14ac:dyDescent="0.15">
      <c r="A3" s="10" t="s">
        <v>53</v>
      </c>
      <c r="B3" s="11">
        <v>43209</v>
      </c>
      <c r="C3" s="11">
        <v>43209</v>
      </c>
      <c r="D3" s="10" t="s">
        <v>112</v>
      </c>
      <c r="E3" s="10">
        <v>1</v>
      </c>
    </row>
    <row r="4" spans="1:5" x14ac:dyDescent="0.15">
      <c r="A4" s="10"/>
      <c r="B4" s="11"/>
      <c r="C4" s="11"/>
      <c r="D4" s="10"/>
      <c r="E4" s="10"/>
    </row>
    <row r="5" spans="1:5" x14ac:dyDescent="0.15">
      <c r="A5" s="10"/>
      <c r="B5" s="11"/>
      <c r="C5" s="11"/>
      <c r="D5" s="10"/>
      <c r="E5" s="10"/>
    </row>
    <row r="6" spans="1:5" x14ac:dyDescent="0.15">
      <c r="A6" s="10"/>
      <c r="B6" s="11"/>
      <c r="C6" s="11"/>
      <c r="D6" s="10"/>
      <c r="E6" s="10"/>
    </row>
    <row r="7" spans="1:5" x14ac:dyDescent="0.15">
      <c r="A7" s="10"/>
      <c r="B7" s="11"/>
      <c r="C7" s="11"/>
      <c r="D7" s="10"/>
      <c r="E7" s="10"/>
    </row>
    <row r="8" spans="1:5" x14ac:dyDescent="0.15">
      <c r="A8" s="10"/>
      <c r="B8" s="11"/>
      <c r="C8" s="11"/>
      <c r="D8" s="10"/>
      <c r="E8" s="10"/>
    </row>
    <row r="9" spans="1:5" x14ac:dyDescent="0.15">
      <c r="A9" s="10"/>
      <c r="B9" s="11"/>
      <c r="C9" s="11"/>
      <c r="D9" s="10"/>
      <c r="E9" s="10"/>
    </row>
    <row r="10" spans="1:5" x14ac:dyDescent="0.15">
      <c r="A10" s="10"/>
      <c r="B10" s="11"/>
      <c r="C10" s="11"/>
      <c r="D10" s="10"/>
      <c r="E10" s="10"/>
    </row>
    <row r="11" spans="1:5" x14ac:dyDescent="0.15">
      <c r="A11" s="10"/>
      <c r="B11" s="11"/>
      <c r="C11" s="11"/>
      <c r="D11" s="10"/>
      <c r="E11" s="10"/>
    </row>
    <row r="12" spans="1:5" x14ac:dyDescent="0.15">
      <c r="A12" s="10"/>
      <c r="B12" s="11"/>
      <c r="C12" s="11"/>
      <c r="D12" s="10"/>
      <c r="E12" s="10"/>
    </row>
    <row r="13" spans="1:5" x14ac:dyDescent="0.15">
      <c r="A13" s="10"/>
      <c r="B13" s="11"/>
      <c r="C13" s="11"/>
      <c r="D13" s="10"/>
      <c r="E13" s="10"/>
    </row>
    <row r="14" spans="1:5" x14ac:dyDescent="0.15">
      <c r="A14" s="10"/>
      <c r="B14" s="11"/>
      <c r="C14" s="11"/>
      <c r="D14" s="10"/>
      <c r="E14" s="10"/>
    </row>
    <row r="15" spans="1:5" x14ac:dyDescent="0.15">
      <c r="A15" s="10"/>
      <c r="B15" s="11"/>
      <c r="C15" s="11"/>
      <c r="D15" s="10"/>
      <c r="E15" s="10"/>
    </row>
    <row r="16" spans="1:5" x14ac:dyDescent="0.15">
      <c r="A16" s="10"/>
      <c r="B16" s="11"/>
      <c r="C16" s="11"/>
      <c r="D16" s="10"/>
      <c r="E16" s="10"/>
    </row>
    <row r="17" spans="1:5" x14ac:dyDescent="0.15">
      <c r="A17" s="10"/>
      <c r="B17" s="11"/>
      <c r="C17" s="11"/>
      <c r="D17" s="10"/>
      <c r="E17" s="10"/>
    </row>
    <row r="18" spans="1:5" x14ac:dyDescent="0.15">
      <c r="A18" s="10"/>
      <c r="B18" s="11"/>
      <c r="C18" s="11"/>
      <c r="D18" s="10"/>
      <c r="E18" s="10"/>
    </row>
    <row r="19" spans="1:5" x14ac:dyDescent="0.15">
      <c r="A19" s="10"/>
      <c r="B19" s="11"/>
      <c r="C19" s="11"/>
      <c r="D19" s="10"/>
      <c r="E19" s="10"/>
    </row>
    <row r="20" spans="1:5" x14ac:dyDescent="0.15">
      <c r="A20" s="10"/>
      <c r="B20" s="11"/>
      <c r="C20" s="11"/>
      <c r="D20" s="10"/>
      <c r="E20" s="10"/>
    </row>
    <row r="21" spans="1:5" x14ac:dyDescent="0.15">
      <c r="A21" s="10"/>
      <c r="B21" s="11"/>
      <c r="C21" s="11"/>
      <c r="D21" s="10"/>
      <c r="E21" s="10"/>
    </row>
    <row r="22" spans="1:5" x14ac:dyDescent="0.15">
      <c r="A22" s="10"/>
      <c r="B22" s="11"/>
      <c r="C22" s="11"/>
      <c r="D22" s="10"/>
      <c r="E22" s="10"/>
    </row>
    <row r="23" spans="1:5" x14ac:dyDescent="0.15">
      <c r="A23" s="10"/>
      <c r="B23" s="11"/>
      <c r="C23" s="11"/>
      <c r="D23" s="10"/>
      <c r="E23" s="10"/>
    </row>
    <row r="24" spans="1:5" x14ac:dyDescent="0.15">
      <c r="A24" s="10"/>
      <c r="B24" s="11"/>
      <c r="C24" s="11"/>
      <c r="D24" s="10"/>
      <c r="E24" s="10"/>
    </row>
    <row r="25" spans="1:5" x14ac:dyDescent="0.15">
      <c r="A25" s="10"/>
      <c r="B25" s="11"/>
      <c r="C25" s="11"/>
      <c r="D25" s="10"/>
      <c r="E25" s="10"/>
    </row>
    <row r="26" spans="1:5" x14ac:dyDescent="0.15">
      <c r="B26" s="48"/>
      <c r="C26" s="48"/>
    </row>
    <row r="27" spans="1:5" x14ac:dyDescent="0.15">
      <c r="B27" s="48"/>
      <c r="C27" s="48"/>
    </row>
    <row r="28" spans="1:5" x14ac:dyDescent="0.15">
      <c r="B28" s="48"/>
      <c r="C28" s="48"/>
    </row>
    <row r="29" spans="1:5" x14ac:dyDescent="0.15">
      <c r="B29" s="48"/>
      <c r="C29" s="48"/>
    </row>
    <row r="30" spans="1:5" x14ac:dyDescent="0.15">
      <c r="B30" s="48"/>
      <c r="C30" s="48"/>
    </row>
    <row r="31" spans="1:5" x14ac:dyDescent="0.15">
      <c r="B31" s="48"/>
      <c r="C31" s="48"/>
    </row>
    <row r="32" spans="1:5" x14ac:dyDescent="0.15">
      <c r="B32" s="48"/>
      <c r="C32" s="48"/>
    </row>
    <row r="33" spans="1:5" x14ac:dyDescent="0.15">
      <c r="A33" s="49"/>
      <c r="B33" s="50"/>
      <c r="C33" s="50"/>
      <c r="D33" s="50"/>
      <c r="E33" s="49"/>
    </row>
    <row r="34" spans="1:5" x14ac:dyDescent="0.15">
      <c r="A34" s="49"/>
      <c r="B34" s="50"/>
      <c r="C34" s="50"/>
      <c r="D34" s="50"/>
      <c r="E34" s="49"/>
    </row>
    <row r="35" spans="1:5" x14ac:dyDescent="0.15">
      <c r="A35" s="49"/>
      <c r="B35" s="50"/>
      <c r="C35" s="50"/>
      <c r="D35" s="49"/>
      <c r="E35" s="49"/>
    </row>
    <row r="36" spans="1:5" x14ac:dyDescent="0.15">
      <c r="A36" s="49"/>
      <c r="B36" s="50"/>
      <c r="C36" s="50"/>
      <c r="D36" s="49"/>
      <c r="E36" s="49"/>
    </row>
    <row r="37" spans="1:5" x14ac:dyDescent="0.15">
      <c r="A37" s="49"/>
      <c r="B37" s="50"/>
      <c r="C37" s="50"/>
      <c r="D37" s="49"/>
      <c r="E37" s="49"/>
    </row>
    <row r="38" spans="1:5" x14ac:dyDescent="0.15">
      <c r="A38" s="49"/>
      <c r="B38" s="50"/>
      <c r="C38" s="50"/>
      <c r="D38" s="49"/>
      <c r="E38" s="49"/>
    </row>
    <row r="39" spans="1:5" x14ac:dyDescent="0.15">
      <c r="A39" s="49"/>
      <c r="B39" s="50"/>
      <c r="C39" s="50"/>
      <c r="D39" s="49"/>
      <c r="E39" s="49"/>
    </row>
    <row r="40" spans="1:5" x14ac:dyDescent="0.15">
      <c r="A40" s="49"/>
      <c r="B40" s="50"/>
      <c r="C40" s="50"/>
      <c r="D40" s="49"/>
      <c r="E40" s="49"/>
    </row>
    <row r="41" spans="1:5" x14ac:dyDescent="0.15">
      <c r="A41" s="49"/>
      <c r="B41" s="50"/>
      <c r="C41" s="50"/>
      <c r="D41" s="49"/>
      <c r="E41" s="49"/>
    </row>
    <row r="42" spans="1:5" x14ac:dyDescent="0.15">
      <c r="A42" s="49"/>
      <c r="B42" s="50"/>
      <c r="C42" s="50"/>
      <c r="D42" s="49"/>
      <c r="E42" s="49"/>
    </row>
    <row r="43" spans="1:5" x14ac:dyDescent="0.15">
      <c r="A43" s="49"/>
      <c r="B43" s="50"/>
      <c r="C43" s="50"/>
      <c r="D43" s="49"/>
      <c r="E43" s="49"/>
    </row>
    <row r="44" spans="1:5" x14ac:dyDescent="0.15">
      <c r="A44" s="49"/>
      <c r="B44" s="50"/>
      <c r="C44" s="50"/>
      <c r="D44" s="49"/>
      <c r="E44" s="49"/>
    </row>
    <row r="45" spans="1:5" x14ac:dyDescent="0.15">
      <c r="A45" s="49"/>
      <c r="B45" s="50"/>
      <c r="C45" s="50"/>
      <c r="D45" s="49"/>
      <c r="E45" s="49"/>
    </row>
    <row r="46" spans="1:5" x14ac:dyDescent="0.15">
      <c r="A46" s="49"/>
      <c r="B46" s="50"/>
      <c r="C46" s="50"/>
      <c r="D46" s="49"/>
      <c r="E46" s="49"/>
    </row>
    <row r="47" spans="1:5" x14ac:dyDescent="0.15">
      <c r="A47" s="49"/>
      <c r="B47" s="50"/>
      <c r="C47" s="50"/>
      <c r="D47" s="49"/>
      <c r="E47" s="49"/>
    </row>
    <row r="48" spans="1:5" x14ac:dyDescent="0.15">
      <c r="A48" s="49"/>
      <c r="B48" s="50"/>
      <c r="C48" s="50"/>
      <c r="D48" s="49"/>
      <c r="E48" s="49"/>
    </row>
    <row r="49" spans="1:5" x14ac:dyDescent="0.15">
      <c r="A49" s="49"/>
      <c r="B49" s="50"/>
      <c r="C49" s="50"/>
      <c r="D49" s="49"/>
      <c r="E49" s="49"/>
    </row>
    <row r="50" spans="1:5" x14ac:dyDescent="0.15">
      <c r="A50" s="49"/>
      <c r="B50" s="50"/>
      <c r="C50" s="50"/>
      <c r="D50" s="49"/>
      <c r="E50" s="49"/>
    </row>
    <row r="51" spans="1:5" x14ac:dyDescent="0.15">
      <c r="A51" s="49"/>
      <c r="B51" s="50"/>
      <c r="C51" s="50"/>
      <c r="D51" s="49"/>
      <c r="E51" s="49"/>
    </row>
    <row r="52" spans="1:5" x14ac:dyDescent="0.15">
      <c r="A52" s="49"/>
      <c r="B52" s="50"/>
      <c r="C52" s="50"/>
      <c r="D52" s="49"/>
      <c r="E52" s="49"/>
    </row>
    <row r="53" spans="1:5" x14ac:dyDescent="0.15">
      <c r="A53" s="49"/>
      <c r="B53" s="50"/>
      <c r="C53" s="50"/>
      <c r="D53" s="49"/>
      <c r="E53" s="49"/>
    </row>
    <row r="54" spans="1:5" x14ac:dyDescent="0.15">
      <c r="A54" s="49"/>
      <c r="B54" s="50"/>
      <c r="C54" s="50"/>
      <c r="D54" s="49"/>
      <c r="E54" s="49"/>
    </row>
    <row r="55" spans="1:5" x14ac:dyDescent="0.15">
      <c r="A55" s="49"/>
      <c r="B55" s="50"/>
      <c r="C55" s="50"/>
      <c r="D55" s="49"/>
      <c r="E55" s="49"/>
    </row>
    <row r="56" spans="1:5" x14ac:dyDescent="0.15">
      <c r="B56" s="48"/>
      <c r="C56" s="48"/>
    </row>
    <row r="57" spans="1:5" x14ac:dyDescent="0.15">
      <c r="B57" s="48"/>
      <c r="C57" s="48"/>
    </row>
    <row r="58" spans="1:5" x14ac:dyDescent="0.15">
      <c r="A58" s="49"/>
      <c r="B58" s="50"/>
      <c r="C58" s="50"/>
      <c r="D58" s="49"/>
      <c r="E58" s="49"/>
    </row>
    <row r="59" spans="1:5" x14ac:dyDescent="0.15">
      <c r="B59" s="48"/>
      <c r="C59" s="48"/>
    </row>
    <row r="60" spans="1:5" x14ac:dyDescent="0.15">
      <c r="B60" s="48"/>
      <c r="C60" s="48"/>
    </row>
    <row r="61" spans="1:5" x14ac:dyDescent="0.15">
      <c r="B61" s="48"/>
      <c r="C61" s="48"/>
    </row>
    <row r="62" spans="1:5" x14ac:dyDescent="0.15">
      <c r="B62" s="48"/>
      <c r="C62" s="48"/>
    </row>
    <row r="63" spans="1:5" x14ac:dyDescent="0.15">
      <c r="B63" s="48"/>
      <c r="C63" s="48"/>
    </row>
    <row r="64" spans="1:5" x14ac:dyDescent="0.15">
      <c r="B64" s="48"/>
      <c r="C64" s="48"/>
    </row>
    <row r="65" spans="2:3" x14ac:dyDescent="0.15">
      <c r="B65" s="48"/>
      <c r="C65" s="48"/>
    </row>
    <row r="66" spans="2:3" x14ac:dyDescent="0.15">
      <c r="B66" s="48"/>
      <c r="C66" s="48"/>
    </row>
    <row r="67" spans="2:3" x14ac:dyDescent="0.15">
      <c r="B67" s="48"/>
      <c r="C67" s="48"/>
    </row>
    <row r="68" spans="2:3" x14ac:dyDescent="0.15">
      <c r="B68" s="48"/>
      <c r="C68" s="48"/>
    </row>
    <row r="69" spans="2:3" x14ac:dyDescent="0.15">
      <c r="B69" s="48"/>
      <c r="C69" s="48"/>
    </row>
    <row r="70" spans="2:3" x14ac:dyDescent="0.15">
      <c r="B70" s="48"/>
      <c r="C70" s="48"/>
    </row>
    <row r="71" spans="2:3" x14ac:dyDescent="0.15">
      <c r="B71" s="48"/>
      <c r="C71" s="48"/>
    </row>
    <row r="72" spans="2:3" x14ac:dyDescent="0.15">
      <c r="B72" s="48"/>
      <c r="C72" s="48"/>
    </row>
    <row r="73" spans="2:3" x14ac:dyDescent="0.15">
      <c r="B73" s="48"/>
      <c r="C73" s="48"/>
    </row>
    <row r="74" spans="2:3" x14ac:dyDescent="0.15">
      <c r="B74" s="48"/>
      <c r="C74" s="48"/>
    </row>
    <row r="75" spans="2:3" x14ac:dyDescent="0.15">
      <c r="B75" s="48"/>
      <c r="C75" s="48"/>
    </row>
    <row r="76" spans="2:3" x14ac:dyDescent="0.15">
      <c r="B76" s="48"/>
      <c r="C76" s="48"/>
    </row>
    <row r="77" spans="2:3" x14ac:dyDescent="0.15">
      <c r="B77" s="48"/>
      <c r="C77" s="48"/>
    </row>
    <row r="78" spans="2:3" x14ac:dyDescent="0.15">
      <c r="B78" s="48"/>
      <c r="C78" s="48"/>
    </row>
    <row r="79" spans="2:3" x14ac:dyDescent="0.15">
      <c r="B79" s="48"/>
      <c r="C79" s="48"/>
    </row>
    <row r="80" spans="2:3" x14ac:dyDescent="0.15">
      <c r="B80" s="48"/>
      <c r="C80" s="48"/>
    </row>
    <row r="81" spans="2:3" x14ac:dyDescent="0.15">
      <c r="B81" s="48"/>
      <c r="C81" s="48"/>
    </row>
    <row r="82" spans="2:3" x14ac:dyDescent="0.15">
      <c r="B82" s="48"/>
      <c r="C82" s="48"/>
    </row>
    <row r="83" spans="2:3" x14ac:dyDescent="0.15">
      <c r="B83" s="48"/>
      <c r="C83" s="48"/>
    </row>
    <row r="84" spans="2:3" x14ac:dyDescent="0.15">
      <c r="B84" s="48"/>
      <c r="C84" s="48"/>
    </row>
    <row r="85" spans="2:3" x14ac:dyDescent="0.15">
      <c r="B85" s="48"/>
      <c r="C85" s="48"/>
    </row>
    <row r="86" spans="2:3" x14ac:dyDescent="0.15">
      <c r="B86" s="48"/>
      <c r="C86" s="48"/>
    </row>
    <row r="87" spans="2:3" x14ac:dyDescent="0.15">
      <c r="B87" s="48"/>
      <c r="C87" s="48"/>
    </row>
    <row r="88" spans="2:3" x14ac:dyDescent="0.15">
      <c r="B88" s="48"/>
      <c r="C88" s="48"/>
    </row>
    <row r="89" spans="2:3" x14ac:dyDescent="0.15">
      <c r="B89" s="48"/>
      <c r="C89" s="48"/>
    </row>
    <row r="90" spans="2:3" x14ac:dyDescent="0.15">
      <c r="B90" s="48"/>
      <c r="C90" s="48"/>
    </row>
    <row r="91" spans="2:3" x14ac:dyDescent="0.15">
      <c r="B91" s="48"/>
      <c r="C91" s="48"/>
    </row>
    <row r="92" spans="2:3" x14ac:dyDescent="0.15">
      <c r="B92" s="48"/>
      <c r="C92" s="48"/>
    </row>
    <row r="93" spans="2:3" x14ac:dyDescent="0.15">
      <c r="B93" s="48"/>
      <c r="C93" s="48"/>
    </row>
    <row r="94" spans="2:3" x14ac:dyDescent="0.15">
      <c r="B94" s="48"/>
      <c r="C94" s="48"/>
    </row>
    <row r="95" spans="2:3" x14ac:dyDescent="0.15">
      <c r="B95" s="48"/>
      <c r="C95" s="48"/>
    </row>
    <row r="96" spans="2:3" x14ac:dyDescent="0.15">
      <c r="B96" s="48"/>
      <c r="C96" s="48"/>
    </row>
    <row r="97" spans="2:3" x14ac:dyDescent="0.15">
      <c r="B97" s="48"/>
      <c r="C97" s="48"/>
    </row>
    <row r="98" spans="2:3" x14ac:dyDescent="0.15">
      <c r="B98" s="48"/>
      <c r="C98" s="48"/>
    </row>
    <row r="99" spans="2:3" x14ac:dyDescent="0.15">
      <c r="B99" s="48"/>
      <c r="C99" s="48"/>
    </row>
    <row r="100" spans="2:3" x14ac:dyDescent="0.15">
      <c r="B100" s="48"/>
      <c r="C100" s="48"/>
    </row>
    <row r="101" spans="2:3" x14ac:dyDescent="0.15">
      <c r="B101" s="48"/>
      <c r="C101" s="48"/>
    </row>
    <row r="102" spans="2:3" x14ac:dyDescent="0.15">
      <c r="B102" s="48"/>
      <c r="C102" s="48"/>
    </row>
    <row r="103" spans="2:3" x14ac:dyDescent="0.15">
      <c r="B103" s="48"/>
      <c r="C103" s="48"/>
    </row>
    <row r="104" spans="2:3" x14ac:dyDescent="0.15">
      <c r="B104" s="48"/>
      <c r="C104" s="48"/>
    </row>
    <row r="105" spans="2:3" x14ac:dyDescent="0.15">
      <c r="B105" s="48"/>
      <c r="C105" s="48"/>
    </row>
    <row r="106" spans="2:3" x14ac:dyDescent="0.15">
      <c r="B106" s="48"/>
      <c r="C106" s="48"/>
    </row>
    <row r="107" spans="2:3" x14ac:dyDescent="0.15">
      <c r="B107" s="48"/>
      <c r="C107" s="48"/>
    </row>
    <row r="108" spans="2:3" x14ac:dyDescent="0.15">
      <c r="B108" s="48"/>
      <c r="C108" s="48"/>
    </row>
    <row r="109" spans="2:3" x14ac:dyDescent="0.15">
      <c r="B109" s="48"/>
      <c r="C109" s="48"/>
    </row>
    <row r="110" spans="2:3" x14ac:dyDescent="0.15">
      <c r="B110" s="48"/>
      <c r="C110" s="48"/>
    </row>
    <row r="111" spans="2:3" x14ac:dyDescent="0.15">
      <c r="B111" s="48"/>
      <c r="C111" s="48"/>
    </row>
    <row r="112" spans="2:3" x14ac:dyDescent="0.15">
      <c r="B112" s="48"/>
      <c r="C112" s="48"/>
    </row>
    <row r="113" spans="2:3" x14ac:dyDescent="0.15">
      <c r="B113" s="48"/>
      <c r="C113" s="48"/>
    </row>
    <row r="114" spans="2:3" x14ac:dyDescent="0.15">
      <c r="B114" s="48"/>
      <c r="C114" s="48"/>
    </row>
    <row r="115" spans="2:3" x14ac:dyDescent="0.15">
      <c r="B115" s="48"/>
      <c r="C115" s="48"/>
    </row>
    <row r="116" spans="2:3" x14ac:dyDescent="0.15">
      <c r="B116" s="48"/>
      <c r="C116" s="48"/>
    </row>
    <row r="117" spans="2:3" x14ac:dyDescent="0.15">
      <c r="B117" s="48"/>
      <c r="C117" s="48"/>
    </row>
    <row r="118" spans="2:3" x14ac:dyDescent="0.15">
      <c r="B118" s="48"/>
      <c r="C118" s="48"/>
    </row>
    <row r="119" spans="2:3" x14ac:dyDescent="0.15">
      <c r="B119" s="48"/>
      <c r="C119" s="48"/>
    </row>
    <row r="120" spans="2:3" x14ac:dyDescent="0.15">
      <c r="B120" s="48"/>
      <c r="C120" s="48"/>
    </row>
    <row r="121" spans="2:3" x14ac:dyDescent="0.15">
      <c r="B121" s="48"/>
      <c r="C121" s="48"/>
    </row>
    <row r="122" spans="2:3" x14ac:dyDescent="0.15">
      <c r="B122" s="48"/>
      <c r="C122" s="48"/>
    </row>
    <row r="123" spans="2:3" x14ac:dyDescent="0.15">
      <c r="B123" s="48"/>
      <c r="C123" s="48"/>
    </row>
    <row r="124" spans="2:3" x14ac:dyDescent="0.15">
      <c r="B124" s="48"/>
      <c r="C124" s="48"/>
    </row>
    <row r="125" spans="2:3" x14ac:dyDescent="0.15">
      <c r="B125" s="48"/>
      <c r="C125" s="48"/>
    </row>
    <row r="126" spans="2:3" x14ac:dyDescent="0.15">
      <c r="B126" s="48"/>
      <c r="C126" s="48"/>
    </row>
    <row r="127" spans="2:3" x14ac:dyDescent="0.15">
      <c r="B127" s="48"/>
      <c r="C127" s="48"/>
    </row>
    <row r="128" spans="2:3" x14ac:dyDescent="0.15">
      <c r="B128" s="48"/>
      <c r="C128" s="48"/>
    </row>
    <row r="129" spans="2:3" x14ac:dyDescent="0.15">
      <c r="B129" s="48"/>
      <c r="C129" s="48"/>
    </row>
    <row r="130" spans="2:3" x14ac:dyDescent="0.15">
      <c r="B130" s="48"/>
      <c r="C130" s="48"/>
    </row>
    <row r="131" spans="2:3" x14ac:dyDescent="0.15">
      <c r="B131" s="48"/>
      <c r="C131" s="48"/>
    </row>
    <row r="132" spans="2:3" x14ac:dyDescent="0.15">
      <c r="B132" s="48"/>
      <c r="C132" s="48"/>
    </row>
    <row r="133" spans="2:3" x14ac:dyDescent="0.15">
      <c r="B133" s="48"/>
      <c r="C133" s="48"/>
    </row>
    <row r="134" spans="2:3" x14ac:dyDescent="0.15">
      <c r="B134" s="48"/>
      <c r="C134" s="48"/>
    </row>
    <row r="135" spans="2:3" x14ac:dyDescent="0.15">
      <c r="B135" s="48"/>
      <c r="C135" s="48"/>
    </row>
    <row r="136" spans="2:3" x14ac:dyDescent="0.15">
      <c r="B136" s="48"/>
      <c r="C136" s="48"/>
    </row>
    <row r="137" spans="2:3" x14ac:dyDescent="0.15">
      <c r="B137" s="48"/>
      <c r="C137" s="48"/>
    </row>
    <row r="138" spans="2:3" x14ac:dyDescent="0.15">
      <c r="B138" s="48"/>
      <c r="C138" s="48"/>
    </row>
    <row r="139" spans="2:3" x14ac:dyDescent="0.15">
      <c r="B139" s="48"/>
      <c r="C139" s="48"/>
    </row>
    <row r="140" spans="2:3" x14ac:dyDescent="0.15">
      <c r="B140" s="48"/>
      <c r="C140" s="48"/>
    </row>
    <row r="141" spans="2:3" x14ac:dyDescent="0.15">
      <c r="B141" s="48"/>
      <c r="C141" s="48"/>
    </row>
    <row r="142" spans="2:3" x14ac:dyDescent="0.15">
      <c r="B142" s="48"/>
      <c r="C142" s="48"/>
    </row>
    <row r="143" spans="2:3" x14ac:dyDescent="0.15">
      <c r="B143" s="48"/>
      <c r="C143" s="48"/>
    </row>
    <row r="144" spans="2:3" x14ac:dyDescent="0.15">
      <c r="B144" s="48"/>
      <c r="C144" s="48"/>
    </row>
    <row r="145" spans="2:3" x14ac:dyDescent="0.15">
      <c r="B145" s="48"/>
      <c r="C145" s="48"/>
    </row>
    <row r="146" spans="2:3" x14ac:dyDescent="0.15">
      <c r="B146" s="48"/>
      <c r="C146" s="48"/>
    </row>
    <row r="147" spans="2:3" x14ac:dyDescent="0.15">
      <c r="B147" s="48"/>
      <c r="C147" s="48"/>
    </row>
    <row r="148" spans="2:3" x14ac:dyDescent="0.15">
      <c r="B148" s="48"/>
      <c r="C148" s="48"/>
    </row>
    <row r="149" spans="2:3" x14ac:dyDescent="0.15">
      <c r="B149" s="48"/>
      <c r="C149" s="48"/>
    </row>
    <row r="150" spans="2:3" x14ac:dyDescent="0.15">
      <c r="B150" s="48"/>
      <c r="C150" s="48"/>
    </row>
    <row r="151" spans="2:3" x14ac:dyDescent="0.15">
      <c r="B151" s="48"/>
      <c r="C151" s="48"/>
    </row>
    <row r="152" spans="2:3" x14ac:dyDescent="0.15">
      <c r="B152" s="48"/>
      <c r="C152" s="48"/>
    </row>
    <row r="153" spans="2:3" x14ac:dyDescent="0.15">
      <c r="B153" s="48"/>
      <c r="C153" s="48"/>
    </row>
    <row r="154" spans="2:3" x14ac:dyDescent="0.15">
      <c r="B154" s="48"/>
      <c r="C154" s="48"/>
    </row>
    <row r="155" spans="2:3" x14ac:dyDescent="0.15">
      <c r="B155" s="48"/>
      <c r="C155" s="48"/>
    </row>
    <row r="156" spans="2:3" x14ac:dyDescent="0.15">
      <c r="B156" s="48"/>
      <c r="C156" s="48"/>
    </row>
    <row r="157" spans="2:3" x14ac:dyDescent="0.15">
      <c r="B157" s="48"/>
      <c r="C157" s="48"/>
    </row>
    <row r="158" spans="2:3" x14ac:dyDescent="0.15">
      <c r="B158" s="48"/>
      <c r="C158" s="48"/>
    </row>
    <row r="159" spans="2:3" x14ac:dyDescent="0.15">
      <c r="B159" s="48"/>
      <c r="C159" s="48"/>
    </row>
    <row r="160" spans="2:3" x14ac:dyDescent="0.15">
      <c r="B160" s="48"/>
      <c r="C160" s="48"/>
    </row>
    <row r="161" spans="2:3" x14ac:dyDescent="0.15">
      <c r="B161" s="48"/>
      <c r="C161" s="48"/>
    </row>
    <row r="162" spans="2:3" x14ac:dyDescent="0.15">
      <c r="B162" s="48"/>
      <c r="C162" s="48"/>
    </row>
    <row r="163" spans="2:3" x14ac:dyDescent="0.15">
      <c r="B163" s="48"/>
      <c r="C163" s="48"/>
    </row>
    <row r="164" spans="2:3" x14ac:dyDescent="0.15">
      <c r="B164" s="48"/>
      <c r="C164" s="48"/>
    </row>
    <row r="165" spans="2:3" x14ac:dyDescent="0.15">
      <c r="B165" s="48"/>
      <c r="C165" s="48"/>
    </row>
    <row r="166" spans="2:3" x14ac:dyDescent="0.15">
      <c r="B166" s="48"/>
      <c r="C166" s="48"/>
    </row>
    <row r="167" spans="2:3" x14ac:dyDescent="0.15">
      <c r="B167" s="48"/>
      <c r="C167" s="48"/>
    </row>
    <row r="168" spans="2:3" x14ac:dyDescent="0.15">
      <c r="B168" s="48"/>
      <c r="C168" s="48"/>
    </row>
    <row r="169" spans="2:3" x14ac:dyDescent="0.15">
      <c r="B169" s="48"/>
      <c r="C169" s="48"/>
    </row>
    <row r="170" spans="2:3" x14ac:dyDescent="0.15">
      <c r="B170" s="48"/>
      <c r="C170" s="48"/>
    </row>
    <row r="171" spans="2:3" x14ac:dyDescent="0.15">
      <c r="B171" s="48"/>
      <c r="C171" s="48"/>
    </row>
    <row r="172" spans="2:3" x14ac:dyDescent="0.15">
      <c r="B172" s="48"/>
      <c r="C172" s="48"/>
    </row>
    <row r="173" spans="2:3" x14ac:dyDescent="0.15">
      <c r="B173" s="48"/>
      <c r="C173" s="48"/>
    </row>
    <row r="174" spans="2:3" x14ac:dyDescent="0.15">
      <c r="B174" s="48"/>
      <c r="C174" s="48"/>
    </row>
    <row r="175" spans="2:3" x14ac:dyDescent="0.15">
      <c r="B175" s="48"/>
      <c r="C175" s="48"/>
    </row>
    <row r="176" spans="2:3" x14ac:dyDescent="0.15">
      <c r="B176" s="48"/>
      <c r="C176" s="48"/>
    </row>
    <row r="177" spans="2:3" x14ac:dyDescent="0.15">
      <c r="B177" s="48"/>
      <c r="C177" s="48"/>
    </row>
    <row r="178" spans="2:3" x14ac:dyDescent="0.15">
      <c r="B178" s="48"/>
      <c r="C178" s="48"/>
    </row>
    <row r="179" spans="2:3" x14ac:dyDescent="0.15">
      <c r="B179" s="48"/>
      <c r="C179" s="48"/>
    </row>
    <row r="180" spans="2:3" x14ac:dyDescent="0.15">
      <c r="B180" s="48"/>
      <c r="C180" s="48"/>
    </row>
    <row r="181" spans="2:3" x14ac:dyDescent="0.15">
      <c r="B181" s="48"/>
      <c r="C181" s="48"/>
    </row>
    <row r="182" spans="2:3" x14ac:dyDescent="0.15">
      <c r="B182" s="48"/>
      <c r="C182" s="48"/>
    </row>
    <row r="183" spans="2:3" x14ac:dyDescent="0.15">
      <c r="B183" s="48"/>
      <c r="C183" s="48"/>
    </row>
    <row r="184" spans="2:3" x14ac:dyDescent="0.15">
      <c r="B184" s="48"/>
      <c r="C184" s="48"/>
    </row>
    <row r="185" spans="2:3" x14ac:dyDescent="0.15">
      <c r="B185" s="48"/>
      <c r="C185" s="48"/>
    </row>
    <row r="186" spans="2:3" x14ac:dyDescent="0.15">
      <c r="B186" s="48"/>
      <c r="C186" s="48"/>
    </row>
    <row r="187" spans="2:3" x14ac:dyDescent="0.15">
      <c r="B187" s="48"/>
      <c r="C187" s="48"/>
    </row>
    <row r="188" spans="2:3" x14ac:dyDescent="0.15">
      <c r="B188" s="48"/>
      <c r="C188" s="48"/>
    </row>
    <row r="189" spans="2:3" x14ac:dyDescent="0.15">
      <c r="B189" s="48"/>
      <c r="C189" s="48"/>
    </row>
    <row r="190" spans="2:3" x14ac:dyDescent="0.15">
      <c r="B190" s="48"/>
      <c r="C190" s="48"/>
    </row>
    <row r="191" spans="2:3" x14ac:dyDescent="0.15">
      <c r="B191" s="48"/>
      <c r="C191" s="48"/>
    </row>
    <row r="192" spans="2:3" x14ac:dyDescent="0.15">
      <c r="B192" s="48"/>
      <c r="C192" s="48"/>
    </row>
    <row r="193" spans="2:3" x14ac:dyDescent="0.15">
      <c r="B193" s="48"/>
      <c r="C193" s="48"/>
    </row>
    <row r="194" spans="2:3" x14ac:dyDescent="0.15">
      <c r="B194" s="48"/>
      <c r="C194" s="48"/>
    </row>
    <row r="195" spans="2:3" x14ac:dyDescent="0.15">
      <c r="B195" s="48"/>
      <c r="C195" s="48"/>
    </row>
    <row r="196" spans="2:3" x14ac:dyDescent="0.15">
      <c r="B196" s="48"/>
      <c r="C196" s="48"/>
    </row>
    <row r="197" spans="2:3" x14ac:dyDescent="0.15">
      <c r="B197" s="48"/>
      <c r="C197" s="48"/>
    </row>
    <row r="198" spans="2:3" x14ac:dyDescent="0.15">
      <c r="B198" s="48"/>
      <c r="C198" s="48"/>
    </row>
    <row r="199" spans="2:3" x14ac:dyDescent="0.15">
      <c r="B199" s="48"/>
      <c r="C199" s="48"/>
    </row>
    <row r="200" spans="2:3" x14ac:dyDescent="0.15">
      <c r="B200" s="48"/>
      <c r="C200" s="48"/>
    </row>
    <row r="201" spans="2:3" x14ac:dyDescent="0.15">
      <c r="B201" s="48"/>
      <c r="C201" s="48"/>
    </row>
    <row r="202" spans="2:3" x14ac:dyDescent="0.15">
      <c r="B202" s="48"/>
      <c r="C202" s="48"/>
    </row>
    <row r="203" spans="2:3" x14ac:dyDescent="0.15">
      <c r="B203" s="48"/>
      <c r="C203" s="48"/>
    </row>
    <row r="204" spans="2:3" x14ac:dyDescent="0.15">
      <c r="B204" s="48"/>
      <c r="C204" s="48"/>
    </row>
    <row r="205" spans="2:3" x14ac:dyDescent="0.15">
      <c r="B205" s="48"/>
      <c r="C205" s="48"/>
    </row>
    <row r="206" spans="2:3" x14ac:dyDescent="0.15">
      <c r="B206" s="48"/>
      <c r="C206" s="48"/>
    </row>
    <row r="207" spans="2:3" x14ac:dyDescent="0.15">
      <c r="B207" s="48"/>
      <c r="C207" s="48"/>
    </row>
    <row r="208" spans="2:3" x14ac:dyDescent="0.15">
      <c r="B208" s="48"/>
      <c r="C208" s="48"/>
    </row>
    <row r="209" spans="2:3" x14ac:dyDescent="0.15">
      <c r="B209" s="48"/>
      <c r="C209" s="48"/>
    </row>
    <row r="210" spans="2:3" x14ac:dyDescent="0.15">
      <c r="B210" s="48"/>
      <c r="C210" s="48"/>
    </row>
    <row r="211" spans="2:3" x14ac:dyDescent="0.15">
      <c r="B211" s="48"/>
      <c r="C211" s="48"/>
    </row>
    <row r="212" spans="2:3" x14ac:dyDescent="0.15">
      <c r="B212" s="48"/>
      <c r="C212" s="48"/>
    </row>
    <row r="213" spans="2:3" x14ac:dyDescent="0.15">
      <c r="B213" s="48"/>
      <c r="C213" s="48"/>
    </row>
    <row r="214" spans="2:3" x14ac:dyDescent="0.15">
      <c r="B214" s="48"/>
      <c r="C214" s="48"/>
    </row>
    <row r="215" spans="2:3" x14ac:dyDescent="0.15">
      <c r="B215" s="48"/>
      <c r="C215" s="48"/>
    </row>
    <row r="216" spans="2:3" x14ac:dyDescent="0.15">
      <c r="B216" s="48"/>
      <c r="C216" s="48"/>
    </row>
    <row r="217" spans="2:3" x14ac:dyDescent="0.15">
      <c r="B217" s="48"/>
      <c r="C217" s="48"/>
    </row>
    <row r="218" spans="2:3" x14ac:dyDescent="0.15">
      <c r="B218" s="48"/>
      <c r="C218" s="48"/>
    </row>
    <row r="219" spans="2:3" x14ac:dyDescent="0.15">
      <c r="B219" s="48"/>
      <c r="C219" s="48"/>
    </row>
    <row r="220" spans="2:3" x14ac:dyDescent="0.15">
      <c r="B220" s="48"/>
      <c r="C220" s="48"/>
    </row>
    <row r="221" spans="2:3" x14ac:dyDescent="0.15">
      <c r="B221" s="48"/>
      <c r="C221" s="48"/>
    </row>
    <row r="222" spans="2:3" x14ac:dyDescent="0.15">
      <c r="B222" s="48"/>
      <c r="C222" s="48"/>
    </row>
    <row r="223" spans="2:3" x14ac:dyDescent="0.15">
      <c r="B223" s="48"/>
      <c r="C223" s="48"/>
    </row>
    <row r="224" spans="2:3" x14ac:dyDescent="0.15">
      <c r="B224" s="48"/>
      <c r="C224" s="48"/>
    </row>
    <row r="225" spans="2:3" x14ac:dyDescent="0.15">
      <c r="B225" s="48"/>
      <c r="C225" s="48"/>
    </row>
    <row r="226" spans="2:3" x14ac:dyDescent="0.15">
      <c r="B226" s="48"/>
      <c r="C226" s="48"/>
    </row>
    <row r="227" spans="2:3" x14ac:dyDescent="0.15">
      <c r="B227" s="48"/>
      <c r="C227" s="48"/>
    </row>
    <row r="228" spans="2:3" x14ac:dyDescent="0.15">
      <c r="B228" s="48"/>
      <c r="C228" s="48"/>
    </row>
    <row r="229" spans="2:3" x14ac:dyDescent="0.15">
      <c r="B229" s="48"/>
      <c r="C229" s="48"/>
    </row>
    <row r="230" spans="2:3" x14ac:dyDescent="0.15">
      <c r="B230" s="48"/>
      <c r="C230" s="48"/>
    </row>
    <row r="231" spans="2:3" x14ac:dyDescent="0.15">
      <c r="B231" s="48"/>
      <c r="C231" s="48"/>
    </row>
    <row r="232" spans="2:3" x14ac:dyDescent="0.15">
      <c r="B232" s="48"/>
      <c r="C232" s="48"/>
    </row>
    <row r="233" spans="2:3" x14ac:dyDescent="0.15">
      <c r="B233" s="48"/>
      <c r="C233" s="48"/>
    </row>
    <row r="234" spans="2:3" x14ac:dyDescent="0.15">
      <c r="B234" s="48"/>
      <c r="C234" s="48"/>
    </row>
    <row r="235" spans="2:3" x14ac:dyDescent="0.15">
      <c r="B235" s="48"/>
      <c r="C235" s="48"/>
    </row>
    <row r="236" spans="2:3" x14ac:dyDescent="0.15">
      <c r="B236" s="48"/>
      <c r="C236" s="48"/>
    </row>
    <row r="237" spans="2:3" x14ac:dyDescent="0.15">
      <c r="B237" s="48"/>
      <c r="C237" s="48"/>
    </row>
    <row r="238" spans="2:3" x14ac:dyDescent="0.15">
      <c r="B238" s="48"/>
      <c r="C238" s="48"/>
    </row>
    <row r="239" spans="2:3" x14ac:dyDescent="0.15">
      <c r="B239" s="48"/>
      <c r="C239" s="48"/>
    </row>
    <row r="240" spans="2:3" x14ac:dyDescent="0.15">
      <c r="B240" s="48"/>
      <c r="C240" s="48"/>
    </row>
    <row r="241" spans="2:3" x14ac:dyDescent="0.15">
      <c r="B241" s="48"/>
      <c r="C241" s="48"/>
    </row>
    <row r="242" spans="2:3" x14ac:dyDescent="0.15">
      <c r="B242" s="48"/>
      <c r="C242" s="48"/>
    </row>
    <row r="243" spans="2:3" x14ac:dyDescent="0.15">
      <c r="B243" s="48"/>
      <c r="C243" s="48"/>
    </row>
    <row r="244" spans="2:3" x14ac:dyDescent="0.15">
      <c r="B244" s="48"/>
      <c r="C244" s="48"/>
    </row>
    <row r="245" spans="2:3" x14ac:dyDescent="0.15">
      <c r="B245" s="48"/>
      <c r="C245" s="48"/>
    </row>
    <row r="246" spans="2:3" x14ac:dyDescent="0.15">
      <c r="B246" s="48"/>
      <c r="C246" s="48"/>
    </row>
    <row r="247" spans="2:3" x14ac:dyDescent="0.15">
      <c r="B247" s="48"/>
      <c r="C247" s="48"/>
    </row>
    <row r="248" spans="2:3" x14ac:dyDescent="0.15">
      <c r="B248" s="48"/>
      <c r="C248" s="48"/>
    </row>
    <row r="249" spans="2:3" x14ac:dyDescent="0.15">
      <c r="B249" s="48"/>
      <c r="C249" s="48"/>
    </row>
    <row r="250" spans="2:3" x14ac:dyDescent="0.15">
      <c r="B250" s="48"/>
      <c r="C250" s="48"/>
    </row>
    <row r="251" spans="2:3" x14ac:dyDescent="0.15">
      <c r="B251" s="48"/>
      <c r="C251" s="48"/>
    </row>
    <row r="252" spans="2:3" x14ac:dyDescent="0.15">
      <c r="B252" s="48"/>
      <c r="C252" s="48"/>
    </row>
    <row r="253" spans="2:3" x14ac:dyDescent="0.15">
      <c r="B253" s="48"/>
      <c r="C253" s="48"/>
    </row>
    <row r="254" spans="2:3" x14ac:dyDescent="0.15">
      <c r="B254" s="48"/>
      <c r="C254" s="48"/>
    </row>
    <row r="255" spans="2:3" x14ac:dyDescent="0.15">
      <c r="B255" s="48"/>
      <c r="C255" s="48"/>
    </row>
    <row r="256" spans="2:3" x14ac:dyDescent="0.15">
      <c r="B256" s="48"/>
      <c r="C256" s="48"/>
    </row>
    <row r="257" spans="2:3" x14ac:dyDescent="0.15">
      <c r="B257" s="48"/>
      <c r="C257" s="48"/>
    </row>
    <row r="258" spans="2:3" x14ac:dyDescent="0.15">
      <c r="B258" s="48"/>
      <c r="C258" s="48"/>
    </row>
    <row r="259" spans="2:3" x14ac:dyDescent="0.15">
      <c r="B259" s="48"/>
      <c r="C259" s="48"/>
    </row>
    <row r="260" spans="2:3" x14ac:dyDescent="0.15">
      <c r="B260" s="48"/>
      <c r="C260" s="48"/>
    </row>
    <row r="261" spans="2:3" x14ac:dyDescent="0.15">
      <c r="B261" s="48"/>
      <c r="C261" s="48"/>
    </row>
    <row r="262" spans="2:3" x14ac:dyDescent="0.15">
      <c r="B262" s="48"/>
      <c r="C262" s="48"/>
    </row>
    <row r="263" spans="2:3" x14ac:dyDescent="0.15">
      <c r="B263" s="48"/>
      <c r="C263" s="48"/>
    </row>
    <row r="264" spans="2:3" x14ac:dyDescent="0.15">
      <c r="B264" s="48"/>
      <c r="C264" s="48"/>
    </row>
    <row r="265" spans="2:3" x14ac:dyDescent="0.15">
      <c r="B265" s="48"/>
      <c r="C265" s="48"/>
    </row>
    <row r="266" spans="2:3" x14ac:dyDescent="0.15">
      <c r="B266" s="48"/>
      <c r="C266" s="48"/>
    </row>
    <row r="267" spans="2:3" x14ac:dyDescent="0.15">
      <c r="B267" s="48"/>
      <c r="C267" s="48"/>
    </row>
    <row r="268" spans="2:3" x14ac:dyDescent="0.15">
      <c r="B268" s="48"/>
      <c r="C268" s="48"/>
    </row>
    <row r="269" spans="2:3" x14ac:dyDescent="0.15">
      <c r="B269" s="48"/>
      <c r="C269" s="48"/>
    </row>
    <row r="270" spans="2:3" x14ac:dyDescent="0.15">
      <c r="B270" s="48"/>
      <c r="C270" s="48"/>
    </row>
    <row r="271" spans="2:3" x14ac:dyDescent="0.15">
      <c r="B271" s="48"/>
      <c r="C271" s="48"/>
    </row>
    <row r="272" spans="2:3" x14ac:dyDescent="0.15">
      <c r="B272" s="48"/>
      <c r="C272" s="48"/>
    </row>
    <row r="273" spans="2:3" x14ac:dyDescent="0.15">
      <c r="B273" s="48"/>
      <c r="C273" s="48"/>
    </row>
    <row r="274" spans="2:3" x14ac:dyDescent="0.15">
      <c r="B274" s="48"/>
      <c r="C274" s="48"/>
    </row>
    <row r="275" spans="2:3" x14ac:dyDescent="0.15">
      <c r="B275" s="48"/>
      <c r="C275" s="48"/>
    </row>
    <row r="276" spans="2:3" x14ac:dyDescent="0.15">
      <c r="B276" s="48"/>
      <c r="C276" s="48"/>
    </row>
    <row r="277" spans="2:3" x14ac:dyDescent="0.15">
      <c r="B277" s="48"/>
      <c r="C277" s="48"/>
    </row>
    <row r="278" spans="2:3" x14ac:dyDescent="0.15">
      <c r="B278" s="48"/>
      <c r="C278" s="48"/>
    </row>
    <row r="279" spans="2:3" x14ac:dyDescent="0.15">
      <c r="B279" s="48"/>
      <c r="C279" s="48"/>
    </row>
    <row r="280" spans="2:3" x14ac:dyDescent="0.15">
      <c r="B280" s="48"/>
      <c r="C280" s="48"/>
    </row>
    <row r="281" spans="2:3" x14ac:dyDescent="0.15">
      <c r="B281" s="48"/>
      <c r="C281" s="48"/>
    </row>
    <row r="282" spans="2:3" x14ac:dyDescent="0.15">
      <c r="B282" s="48"/>
      <c r="C282" s="48"/>
    </row>
    <row r="283" spans="2:3" x14ac:dyDescent="0.15">
      <c r="B283" s="48"/>
      <c r="C283" s="48"/>
    </row>
    <row r="284" spans="2:3" x14ac:dyDescent="0.15">
      <c r="B284" s="48"/>
      <c r="C284" s="48"/>
    </row>
    <row r="285" spans="2:3" x14ac:dyDescent="0.15">
      <c r="B285" s="48"/>
      <c r="C285" s="48"/>
    </row>
    <row r="286" spans="2:3" x14ac:dyDescent="0.15">
      <c r="B286" s="48"/>
      <c r="C286" s="48"/>
    </row>
    <row r="287" spans="2:3" x14ac:dyDescent="0.15">
      <c r="B287" s="48"/>
      <c r="C287" s="48"/>
    </row>
    <row r="288" spans="2:3" x14ac:dyDescent="0.15">
      <c r="B288" s="48"/>
      <c r="C288" s="48"/>
    </row>
    <row r="289" spans="2:3" x14ac:dyDescent="0.15">
      <c r="B289" s="48"/>
      <c r="C289" s="48"/>
    </row>
    <row r="290" spans="2:3" x14ac:dyDescent="0.15">
      <c r="B290" s="48"/>
      <c r="C290" s="48"/>
    </row>
    <row r="291" spans="2:3" x14ac:dyDescent="0.15">
      <c r="B291" s="48"/>
      <c r="C291" s="48"/>
    </row>
    <row r="292" spans="2:3" x14ac:dyDescent="0.15">
      <c r="B292" s="48"/>
      <c r="C292" s="48"/>
    </row>
    <row r="293" spans="2:3" x14ac:dyDescent="0.15">
      <c r="B293" s="48"/>
      <c r="C293" s="48"/>
    </row>
    <row r="294" spans="2:3" x14ac:dyDescent="0.15">
      <c r="B294" s="48"/>
      <c r="C294" s="48"/>
    </row>
    <row r="295" spans="2:3" x14ac:dyDescent="0.15">
      <c r="B295" s="48"/>
      <c r="C295" s="48"/>
    </row>
    <row r="296" spans="2:3" x14ac:dyDescent="0.15">
      <c r="B296" s="48"/>
      <c r="C296" s="48"/>
    </row>
    <row r="297" spans="2:3" x14ac:dyDescent="0.15">
      <c r="B297" s="48"/>
      <c r="C297" s="48"/>
    </row>
    <row r="298" spans="2:3" x14ac:dyDescent="0.15">
      <c r="B298" s="48"/>
      <c r="C298" s="48"/>
    </row>
    <row r="299" spans="2:3" x14ac:dyDescent="0.15">
      <c r="B299" s="48"/>
      <c r="C299" s="48"/>
    </row>
    <row r="300" spans="2:3" x14ac:dyDescent="0.15">
      <c r="B300" s="48"/>
      <c r="C300" s="48"/>
    </row>
    <row r="301" spans="2:3" x14ac:dyDescent="0.15">
      <c r="B301" s="48"/>
      <c r="C301" s="48"/>
    </row>
    <row r="302" spans="2:3" x14ac:dyDescent="0.15">
      <c r="B302" s="48"/>
      <c r="C302" s="48"/>
    </row>
    <row r="303" spans="2:3" x14ac:dyDescent="0.15">
      <c r="B303" s="48"/>
      <c r="C303" s="48"/>
    </row>
    <row r="304" spans="2:3" x14ac:dyDescent="0.15">
      <c r="B304" s="48"/>
      <c r="C304" s="48"/>
    </row>
    <row r="305" spans="2:3" x14ac:dyDescent="0.15">
      <c r="B305" s="48"/>
      <c r="C305" s="48"/>
    </row>
    <row r="306" spans="2:3" x14ac:dyDescent="0.15">
      <c r="B306" s="48"/>
      <c r="C306" s="48"/>
    </row>
    <row r="307" spans="2:3" x14ac:dyDescent="0.15">
      <c r="B307" s="48"/>
      <c r="C307" s="48"/>
    </row>
    <row r="308" spans="2:3" x14ac:dyDescent="0.15">
      <c r="B308" s="48"/>
      <c r="C308" s="48"/>
    </row>
    <row r="309" spans="2:3" x14ac:dyDescent="0.15">
      <c r="B309" s="48"/>
      <c r="C309" s="48"/>
    </row>
    <row r="310" spans="2:3" x14ac:dyDescent="0.15">
      <c r="B310" s="48"/>
      <c r="C310" s="48"/>
    </row>
    <row r="311" spans="2:3" x14ac:dyDescent="0.15">
      <c r="B311" s="48"/>
      <c r="C311" s="48"/>
    </row>
    <row r="312" spans="2:3" x14ac:dyDescent="0.15">
      <c r="B312" s="48"/>
      <c r="C312" s="48"/>
    </row>
    <row r="313" spans="2:3" x14ac:dyDescent="0.15">
      <c r="B313" s="48"/>
      <c r="C313" s="48"/>
    </row>
    <row r="314" spans="2:3" x14ac:dyDescent="0.15">
      <c r="B314" s="48"/>
      <c r="C314" s="48"/>
    </row>
    <row r="315" spans="2:3" x14ac:dyDescent="0.15">
      <c r="B315" s="48"/>
      <c r="C315" s="48"/>
    </row>
    <row r="316" spans="2:3" x14ac:dyDescent="0.15">
      <c r="B316" s="48"/>
      <c r="C316" s="48"/>
    </row>
    <row r="317" spans="2:3" x14ac:dyDescent="0.15">
      <c r="B317" s="48"/>
      <c r="C317" s="48"/>
    </row>
    <row r="318" spans="2:3" x14ac:dyDescent="0.15">
      <c r="B318" s="48"/>
      <c r="C318" s="48"/>
    </row>
    <row r="319" spans="2:3" x14ac:dyDescent="0.15">
      <c r="B319" s="48"/>
      <c r="C319" s="48"/>
    </row>
    <row r="320" spans="2:3" x14ac:dyDescent="0.15">
      <c r="B320" s="48"/>
      <c r="C320" s="48"/>
    </row>
    <row r="321" spans="2:3" x14ac:dyDescent="0.15">
      <c r="B321" s="48"/>
      <c r="C321" s="48"/>
    </row>
    <row r="322" spans="2:3" x14ac:dyDescent="0.15">
      <c r="B322" s="48"/>
      <c r="C322" s="48"/>
    </row>
    <row r="323" spans="2:3" x14ac:dyDescent="0.15">
      <c r="B323" s="48"/>
      <c r="C323" s="48"/>
    </row>
    <row r="324" spans="2:3" x14ac:dyDescent="0.15">
      <c r="B324" s="48"/>
      <c r="C324" s="48"/>
    </row>
    <row r="325" spans="2:3" x14ac:dyDescent="0.15">
      <c r="B325" s="48"/>
      <c r="C325" s="48"/>
    </row>
    <row r="326" spans="2:3" x14ac:dyDescent="0.15">
      <c r="B326" s="48"/>
      <c r="C326" s="48"/>
    </row>
    <row r="327" spans="2:3" x14ac:dyDescent="0.15">
      <c r="B327" s="48"/>
      <c r="C327" s="48"/>
    </row>
    <row r="328" spans="2:3" x14ac:dyDescent="0.15">
      <c r="B328" s="48"/>
      <c r="C328" s="48"/>
    </row>
    <row r="329" spans="2:3" x14ac:dyDescent="0.15">
      <c r="B329" s="48"/>
      <c r="C329" s="48"/>
    </row>
    <row r="330" spans="2:3" x14ac:dyDescent="0.15">
      <c r="B330" s="48"/>
      <c r="C330" s="48"/>
    </row>
    <row r="331" spans="2:3" x14ac:dyDescent="0.15">
      <c r="B331" s="48"/>
      <c r="C331" s="48"/>
    </row>
    <row r="332" spans="2:3" x14ac:dyDescent="0.15">
      <c r="B332" s="48"/>
      <c r="C332" s="48"/>
    </row>
    <row r="333" spans="2:3" x14ac:dyDescent="0.15">
      <c r="B333" s="48"/>
      <c r="C333" s="48"/>
    </row>
    <row r="334" spans="2:3" x14ac:dyDescent="0.15">
      <c r="B334" s="48"/>
      <c r="C334" s="48"/>
    </row>
    <row r="335" spans="2:3" x14ac:dyDescent="0.15">
      <c r="B335" s="48"/>
      <c r="C335" s="48"/>
    </row>
    <row r="336" spans="2:3" x14ac:dyDescent="0.15">
      <c r="B336" s="48"/>
      <c r="C336" s="48"/>
    </row>
    <row r="337" spans="2:3" x14ac:dyDescent="0.15">
      <c r="B337" s="48"/>
      <c r="C337" s="48"/>
    </row>
    <row r="338" spans="2:3" x14ac:dyDescent="0.15">
      <c r="B338" s="48"/>
      <c r="C338" s="48"/>
    </row>
    <row r="339" spans="2:3" x14ac:dyDescent="0.15">
      <c r="B339" s="48"/>
      <c r="C339" s="48"/>
    </row>
    <row r="340" spans="2:3" x14ac:dyDescent="0.15">
      <c r="B340" s="48"/>
      <c r="C340" s="48"/>
    </row>
    <row r="341" spans="2:3" x14ac:dyDescent="0.15">
      <c r="B341" s="48"/>
      <c r="C341" s="48"/>
    </row>
    <row r="342" spans="2:3" x14ac:dyDescent="0.15">
      <c r="B342" s="48"/>
      <c r="C342" s="48"/>
    </row>
    <row r="343" spans="2:3" x14ac:dyDescent="0.15">
      <c r="B343" s="48"/>
      <c r="C343" s="48"/>
    </row>
    <row r="344" spans="2:3" x14ac:dyDescent="0.15">
      <c r="B344" s="48"/>
      <c r="C344" s="48"/>
    </row>
    <row r="345" spans="2:3" x14ac:dyDescent="0.15">
      <c r="B345" s="48"/>
      <c r="C345" s="48"/>
    </row>
    <row r="346" spans="2:3" x14ac:dyDescent="0.15">
      <c r="B346" s="48"/>
      <c r="C346" s="48"/>
    </row>
    <row r="347" spans="2:3" x14ac:dyDescent="0.15">
      <c r="B347" s="48"/>
      <c r="C347" s="48"/>
    </row>
    <row r="348" spans="2:3" x14ac:dyDescent="0.15">
      <c r="B348" s="48"/>
      <c r="C348" s="48"/>
    </row>
    <row r="349" spans="2:3" x14ac:dyDescent="0.15">
      <c r="B349" s="48"/>
      <c r="C349" s="48"/>
    </row>
    <row r="350" spans="2:3" x14ac:dyDescent="0.15">
      <c r="B350" s="48"/>
      <c r="C350" s="48"/>
    </row>
    <row r="351" spans="2:3" x14ac:dyDescent="0.15">
      <c r="B351" s="48"/>
      <c r="C351" s="48"/>
    </row>
    <row r="352" spans="2:3" x14ac:dyDescent="0.15">
      <c r="B352" s="48"/>
      <c r="C352" s="48"/>
    </row>
    <row r="353" spans="2:3" x14ac:dyDescent="0.15">
      <c r="B353" s="48"/>
      <c r="C353" s="48"/>
    </row>
    <row r="354" spans="2:3" x14ac:dyDescent="0.15">
      <c r="B354" s="48"/>
      <c r="C354" s="48"/>
    </row>
    <row r="355" spans="2:3" x14ac:dyDescent="0.15">
      <c r="B355" s="48"/>
      <c r="C355" s="48"/>
    </row>
    <row r="356" spans="2:3" x14ac:dyDescent="0.15">
      <c r="B356" s="48"/>
      <c r="C356" s="48"/>
    </row>
    <row r="357" spans="2:3" x14ac:dyDescent="0.15">
      <c r="B357" s="48"/>
      <c r="C357" s="48"/>
    </row>
    <row r="358" spans="2:3" x14ac:dyDescent="0.15">
      <c r="B358" s="48"/>
      <c r="C358" s="48"/>
    </row>
    <row r="359" spans="2:3" x14ac:dyDescent="0.15">
      <c r="B359" s="48"/>
      <c r="C359" s="48"/>
    </row>
    <row r="360" spans="2:3" x14ac:dyDescent="0.15">
      <c r="B360" s="48"/>
      <c r="C360" s="48"/>
    </row>
    <row r="361" spans="2:3" x14ac:dyDescent="0.15">
      <c r="B361" s="48"/>
      <c r="C361" s="48"/>
    </row>
    <row r="362" spans="2:3" x14ac:dyDescent="0.15">
      <c r="B362" s="48"/>
      <c r="C362" s="48"/>
    </row>
    <row r="363" spans="2:3" x14ac:dyDescent="0.15">
      <c r="B363" s="48"/>
      <c r="C363" s="48"/>
    </row>
    <row r="364" spans="2:3" x14ac:dyDescent="0.15">
      <c r="B364" s="48"/>
      <c r="C364" s="48"/>
    </row>
    <row r="365" spans="2:3" x14ac:dyDescent="0.15">
      <c r="B365" s="48"/>
      <c r="C365" s="48"/>
    </row>
    <row r="366" spans="2:3" x14ac:dyDescent="0.15">
      <c r="B366" s="48"/>
      <c r="C366" s="48"/>
    </row>
    <row r="367" spans="2:3" x14ac:dyDescent="0.15">
      <c r="B367" s="48"/>
      <c r="C367" s="48"/>
    </row>
    <row r="368" spans="2:3" x14ac:dyDescent="0.15">
      <c r="B368" s="48"/>
      <c r="C368" s="48"/>
    </row>
    <row r="369" spans="2:3" x14ac:dyDescent="0.15">
      <c r="B369" s="48"/>
      <c r="C369" s="48"/>
    </row>
    <row r="370" spans="2:3" x14ac:dyDescent="0.15">
      <c r="B370" s="48"/>
      <c r="C370" s="48"/>
    </row>
    <row r="371" spans="2:3" x14ac:dyDescent="0.15">
      <c r="B371" s="48"/>
      <c r="C371" s="48"/>
    </row>
    <row r="372" spans="2:3" x14ac:dyDescent="0.15">
      <c r="B372" s="48"/>
      <c r="C372" s="48"/>
    </row>
    <row r="373" spans="2:3" x14ac:dyDescent="0.15">
      <c r="B373" s="48"/>
      <c r="C373" s="48"/>
    </row>
    <row r="374" spans="2:3" x14ac:dyDescent="0.15">
      <c r="B374" s="48"/>
      <c r="C374" s="48"/>
    </row>
    <row r="375" spans="2:3" x14ac:dyDescent="0.15">
      <c r="B375" s="48"/>
      <c r="C375" s="48"/>
    </row>
    <row r="376" spans="2:3" x14ac:dyDescent="0.15">
      <c r="B376" s="48"/>
      <c r="C376" s="48"/>
    </row>
    <row r="377" spans="2:3" x14ac:dyDescent="0.15">
      <c r="B377" s="48"/>
      <c r="C377" s="48"/>
    </row>
    <row r="378" spans="2:3" x14ac:dyDescent="0.15">
      <c r="B378" s="48"/>
      <c r="C378" s="48"/>
    </row>
    <row r="379" spans="2:3" x14ac:dyDescent="0.15">
      <c r="B379" s="48"/>
      <c r="C379" s="48"/>
    </row>
    <row r="380" spans="2:3" x14ac:dyDescent="0.15">
      <c r="B380" s="48"/>
      <c r="C380" s="48"/>
    </row>
    <row r="381" spans="2:3" x14ac:dyDescent="0.15">
      <c r="B381" s="48"/>
      <c r="C381" s="48"/>
    </row>
    <row r="382" spans="2:3" x14ac:dyDescent="0.15">
      <c r="B382" s="48"/>
      <c r="C382" s="48"/>
    </row>
    <row r="383" spans="2:3" x14ac:dyDescent="0.15">
      <c r="B383" s="48"/>
      <c r="C383" s="48"/>
    </row>
    <row r="384" spans="2:3" x14ac:dyDescent="0.15">
      <c r="B384" s="48"/>
      <c r="C384" s="48"/>
    </row>
    <row r="385" spans="2:3" x14ac:dyDescent="0.15">
      <c r="B385" s="48"/>
      <c r="C385" s="48"/>
    </row>
    <row r="386" spans="2:3" x14ac:dyDescent="0.15">
      <c r="B386" s="48"/>
      <c r="C386" s="48"/>
    </row>
    <row r="387" spans="2:3" x14ac:dyDescent="0.15">
      <c r="B387" s="48"/>
      <c r="C387" s="48"/>
    </row>
    <row r="388" spans="2:3" x14ac:dyDescent="0.15">
      <c r="B388" s="48"/>
      <c r="C388" s="48"/>
    </row>
    <row r="389" spans="2:3" x14ac:dyDescent="0.15">
      <c r="B389" s="48"/>
      <c r="C389" s="48"/>
    </row>
    <row r="390" spans="2:3" x14ac:dyDescent="0.15">
      <c r="B390" s="48"/>
      <c r="C390" s="48"/>
    </row>
    <row r="391" spans="2:3" x14ac:dyDescent="0.15">
      <c r="B391" s="48"/>
      <c r="C391" s="48"/>
    </row>
    <row r="392" spans="2:3" x14ac:dyDescent="0.15">
      <c r="B392" s="48"/>
      <c r="C392" s="48"/>
    </row>
    <row r="393" spans="2:3" x14ac:dyDescent="0.15">
      <c r="B393" s="48"/>
      <c r="C393" s="48"/>
    </row>
    <row r="394" spans="2:3" x14ac:dyDescent="0.15">
      <c r="B394" s="48"/>
      <c r="C394" s="48"/>
    </row>
    <row r="395" spans="2:3" x14ac:dyDescent="0.15">
      <c r="B395" s="48"/>
      <c r="C395" s="48"/>
    </row>
    <row r="396" spans="2:3" x14ac:dyDescent="0.15">
      <c r="B396" s="48"/>
      <c r="C396" s="48"/>
    </row>
    <row r="397" spans="2:3" x14ac:dyDescent="0.15">
      <c r="B397" s="48"/>
      <c r="C397" s="48"/>
    </row>
    <row r="398" spans="2:3" x14ac:dyDescent="0.15">
      <c r="B398" s="48"/>
      <c r="C398" s="48"/>
    </row>
    <row r="399" spans="2:3" x14ac:dyDescent="0.15">
      <c r="B399" s="48"/>
      <c r="C399" s="48"/>
    </row>
    <row r="400" spans="2:3" x14ac:dyDescent="0.15">
      <c r="B400" s="48"/>
      <c r="C400" s="48"/>
    </row>
    <row r="401" spans="2:3" x14ac:dyDescent="0.15">
      <c r="B401" s="48"/>
      <c r="C401" s="48"/>
    </row>
    <row r="402" spans="2:3" x14ac:dyDescent="0.15">
      <c r="B402" s="48"/>
      <c r="C402" s="48"/>
    </row>
    <row r="403" spans="2:3" x14ac:dyDescent="0.15">
      <c r="B403" s="48"/>
      <c r="C403" s="48"/>
    </row>
    <row r="404" spans="2:3" x14ac:dyDescent="0.15">
      <c r="B404" s="48"/>
      <c r="C404" s="48"/>
    </row>
    <row r="405" spans="2:3" x14ac:dyDescent="0.15">
      <c r="B405" s="48"/>
      <c r="C405" s="48"/>
    </row>
    <row r="406" spans="2:3" x14ac:dyDescent="0.15">
      <c r="B406" s="48"/>
      <c r="C406" s="48"/>
    </row>
    <row r="407" spans="2:3" x14ac:dyDescent="0.15">
      <c r="B407" s="48"/>
      <c r="C407" s="48"/>
    </row>
    <row r="408" spans="2:3" x14ac:dyDescent="0.15">
      <c r="B408" s="48"/>
      <c r="C408" s="48"/>
    </row>
    <row r="409" spans="2:3" x14ac:dyDescent="0.15">
      <c r="B409" s="48"/>
      <c r="C409" s="48"/>
    </row>
    <row r="410" spans="2:3" x14ac:dyDescent="0.15">
      <c r="B410" s="48"/>
      <c r="C410" s="48"/>
    </row>
    <row r="411" spans="2:3" x14ac:dyDescent="0.15">
      <c r="B411" s="48"/>
      <c r="C411" s="48"/>
    </row>
    <row r="412" spans="2:3" x14ac:dyDescent="0.15">
      <c r="B412" s="48"/>
      <c r="C412" s="48"/>
    </row>
    <row r="413" spans="2:3" x14ac:dyDescent="0.15">
      <c r="B413" s="48"/>
      <c r="C413" s="48"/>
    </row>
    <row r="414" spans="2:3" x14ac:dyDescent="0.15">
      <c r="B414" s="48"/>
      <c r="C414" s="48"/>
    </row>
    <row r="415" spans="2:3" x14ac:dyDescent="0.15">
      <c r="B415" s="48"/>
      <c r="C415" s="48"/>
    </row>
    <row r="416" spans="2:3" x14ac:dyDescent="0.15">
      <c r="B416" s="48"/>
      <c r="C416" s="48"/>
    </row>
    <row r="417" spans="2:3" x14ac:dyDescent="0.15">
      <c r="B417" s="48"/>
      <c r="C417" s="48"/>
    </row>
    <row r="418" spans="2:3" x14ac:dyDescent="0.15">
      <c r="B418" s="48"/>
      <c r="C418" s="48"/>
    </row>
    <row r="419" spans="2:3" x14ac:dyDescent="0.15">
      <c r="B419" s="48"/>
      <c r="C419" s="48"/>
    </row>
    <row r="420" spans="2:3" x14ac:dyDescent="0.15">
      <c r="B420" s="48"/>
      <c r="C420" s="48"/>
    </row>
    <row r="421" spans="2:3" x14ac:dyDescent="0.15">
      <c r="B421" s="48"/>
      <c r="C421" s="48"/>
    </row>
    <row r="422" spans="2:3" x14ac:dyDescent="0.15">
      <c r="B422" s="48"/>
      <c r="C422" s="48"/>
    </row>
    <row r="423" spans="2:3" x14ac:dyDescent="0.15">
      <c r="B423" s="48"/>
      <c r="C423" s="48"/>
    </row>
    <row r="424" spans="2:3" x14ac:dyDescent="0.15">
      <c r="B424" s="48"/>
      <c r="C424" s="48"/>
    </row>
    <row r="425" spans="2:3" x14ac:dyDescent="0.15">
      <c r="B425" s="48"/>
      <c r="C425" s="48"/>
    </row>
    <row r="426" spans="2:3" x14ac:dyDescent="0.15">
      <c r="B426" s="48"/>
      <c r="C426" s="48"/>
    </row>
    <row r="427" spans="2:3" x14ac:dyDescent="0.15">
      <c r="B427" s="48"/>
      <c r="C427" s="48"/>
    </row>
    <row r="428" spans="2:3" x14ac:dyDescent="0.15">
      <c r="B428" s="48"/>
      <c r="C428" s="48"/>
    </row>
    <row r="429" spans="2:3" x14ac:dyDescent="0.15">
      <c r="B429" s="48"/>
      <c r="C429" s="48"/>
    </row>
    <row r="430" spans="2:3" x14ac:dyDescent="0.15">
      <c r="B430" s="48"/>
      <c r="C430" s="48"/>
    </row>
    <row r="431" spans="2:3" x14ac:dyDescent="0.15">
      <c r="B431" s="48"/>
      <c r="C431" s="48"/>
    </row>
    <row r="432" spans="2:3" x14ac:dyDescent="0.15">
      <c r="B432" s="48"/>
      <c r="C432" s="48"/>
    </row>
    <row r="433" spans="2:3" x14ac:dyDescent="0.15">
      <c r="B433" s="48"/>
      <c r="C433" s="48"/>
    </row>
    <row r="434" spans="2:3" x14ac:dyDescent="0.15">
      <c r="B434" s="48"/>
      <c r="C434" s="48"/>
    </row>
    <row r="435" spans="2:3" x14ac:dyDescent="0.15">
      <c r="B435" s="48"/>
      <c r="C435" s="48"/>
    </row>
    <row r="436" spans="2:3" x14ac:dyDescent="0.15">
      <c r="B436" s="48"/>
      <c r="C436" s="48"/>
    </row>
    <row r="437" spans="2:3" x14ac:dyDescent="0.15">
      <c r="B437" s="48"/>
      <c r="C437" s="48"/>
    </row>
    <row r="438" spans="2:3" x14ac:dyDescent="0.15">
      <c r="B438" s="48"/>
      <c r="C438" s="48"/>
    </row>
    <row r="439" spans="2:3" x14ac:dyDescent="0.15">
      <c r="B439" s="48"/>
      <c r="C439" s="48"/>
    </row>
    <row r="440" spans="2:3" x14ac:dyDescent="0.15">
      <c r="B440" s="48"/>
      <c r="C440" s="48"/>
    </row>
    <row r="441" spans="2:3" x14ac:dyDescent="0.15">
      <c r="B441" s="48"/>
      <c r="C441" s="48"/>
    </row>
    <row r="442" spans="2:3" x14ac:dyDescent="0.15">
      <c r="B442" s="48"/>
      <c r="C442" s="48"/>
    </row>
    <row r="443" spans="2:3" x14ac:dyDescent="0.15">
      <c r="B443" s="48"/>
      <c r="C443" s="48"/>
    </row>
    <row r="444" spans="2:3" x14ac:dyDescent="0.15">
      <c r="B444" s="48"/>
      <c r="C444" s="48"/>
    </row>
    <row r="445" spans="2:3" x14ac:dyDescent="0.15">
      <c r="B445" s="48"/>
      <c r="C445" s="48"/>
    </row>
    <row r="446" spans="2:3" x14ac:dyDescent="0.15">
      <c r="B446" s="48"/>
      <c r="C446" s="48"/>
    </row>
    <row r="447" spans="2:3" x14ac:dyDescent="0.15">
      <c r="B447" s="48"/>
      <c r="C447" s="48"/>
    </row>
    <row r="448" spans="2:3" x14ac:dyDescent="0.15">
      <c r="B448" s="48"/>
      <c r="C448" s="48"/>
    </row>
    <row r="449" spans="2:3" x14ac:dyDescent="0.15">
      <c r="B449" s="48"/>
      <c r="C449" s="48"/>
    </row>
    <row r="450" spans="2:3" x14ac:dyDescent="0.15">
      <c r="B450" s="48"/>
      <c r="C450" s="48"/>
    </row>
    <row r="451" spans="2:3" x14ac:dyDescent="0.15">
      <c r="B451" s="48"/>
      <c r="C451" s="48"/>
    </row>
    <row r="452" spans="2:3" x14ac:dyDescent="0.15">
      <c r="B452" s="48"/>
      <c r="C452" s="48"/>
    </row>
    <row r="453" spans="2:3" x14ac:dyDescent="0.15">
      <c r="B453" s="48"/>
      <c r="C453" s="48"/>
    </row>
    <row r="454" spans="2:3" x14ac:dyDescent="0.15">
      <c r="B454" s="48"/>
      <c r="C454" s="48"/>
    </row>
    <row r="455" spans="2:3" x14ac:dyDescent="0.15">
      <c r="B455" s="48"/>
      <c r="C455" s="48"/>
    </row>
    <row r="456" spans="2:3" x14ac:dyDescent="0.15">
      <c r="B456" s="48"/>
      <c r="C456" s="48"/>
    </row>
    <row r="457" spans="2:3" x14ac:dyDescent="0.15">
      <c r="B457" s="48"/>
      <c r="C457" s="48"/>
    </row>
    <row r="458" spans="2:3" x14ac:dyDescent="0.15">
      <c r="B458" s="48"/>
      <c r="C458" s="48"/>
    </row>
    <row r="459" spans="2:3" x14ac:dyDescent="0.15">
      <c r="B459" s="48"/>
      <c r="C459" s="48"/>
    </row>
    <row r="460" spans="2:3" x14ac:dyDescent="0.15">
      <c r="B460" s="48"/>
      <c r="C460" s="48"/>
    </row>
    <row r="461" spans="2:3" x14ac:dyDescent="0.15">
      <c r="B461" s="48"/>
      <c r="C461" s="48"/>
    </row>
    <row r="462" spans="2:3" x14ac:dyDescent="0.15">
      <c r="B462" s="48"/>
      <c r="C462" s="48"/>
    </row>
    <row r="463" spans="2:3" x14ac:dyDescent="0.15">
      <c r="B463" s="48"/>
      <c r="C463" s="48"/>
    </row>
    <row r="464" spans="2:3" x14ac:dyDescent="0.15">
      <c r="B464" s="48"/>
      <c r="C464" s="48"/>
    </row>
    <row r="465" spans="2:3" x14ac:dyDescent="0.15">
      <c r="B465" s="48"/>
      <c r="C465" s="48"/>
    </row>
    <row r="466" spans="2:3" x14ac:dyDescent="0.15">
      <c r="B466" s="48"/>
      <c r="C466" s="48"/>
    </row>
    <row r="467" spans="2:3" x14ac:dyDescent="0.15">
      <c r="B467" s="48"/>
      <c r="C467" s="48"/>
    </row>
    <row r="468" spans="2:3" x14ac:dyDescent="0.15">
      <c r="B468" s="48"/>
      <c r="C468" s="48"/>
    </row>
    <row r="469" spans="2:3" x14ac:dyDescent="0.15">
      <c r="B469" s="48"/>
      <c r="C469" s="48"/>
    </row>
    <row r="470" spans="2:3" x14ac:dyDescent="0.15">
      <c r="B470" s="48"/>
      <c r="C470" s="48"/>
    </row>
    <row r="471" spans="2:3" x14ac:dyDescent="0.15">
      <c r="B471" s="48"/>
      <c r="C471" s="48"/>
    </row>
    <row r="472" spans="2:3" x14ac:dyDescent="0.15">
      <c r="B472" s="48"/>
      <c r="C472" s="48"/>
    </row>
    <row r="473" spans="2:3" x14ac:dyDescent="0.15">
      <c r="B473" s="48"/>
      <c r="C473" s="48"/>
    </row>
    <row r="474" spans="2:3" x14ac:dyDescent="0.15">
      <c r="B474" s="48"/>
      <c r="C474" s="48"/>
    </row>
    <row r="475" spans="2:3" x14ac:dyDescent="0.15">
      <c r="B475" s="48"/>
      <c r="C475" s="48"/>
    </row>
    <row r="476" spans="2:3" x14ac:dyDescent="0.15">
      <c r="B476" s="48"/>
      <c r="C476" s="48"/>
    </row>
    <row r="477" spans="2:3" x14ac:dyDescent="0.15">
      <c r="B477" s="48"/>
      <c r="C477" s="48"/>
    </row>
    <row r="478" spans="2:3" x14ac:dyDescent="0.15">
      <c r="B478" s="48"/>
      <c r="C478" s="48"/>
    </row>
    <row r="479" spans="2:3" x14ac:dyDescent="0.15">
      <c r="B479" s="48"/>
      <c r="C479" s="48"/>
    </row>
    <row r="480" spans="2:3" x14ac:dyDescent="0.15">
      <c r="B480" s="48"/>
      <c r="C480" s="48"/>
    </row>
    <row r="481" spans="2:3" x14ac:dyDescent="0.15">
      <c r="B481" s="48"/>
      <c r="C481" s="48"/>
    </row>
    <row r="482" spans="2:3" x14ac:dyDescent="0.15">
      <c r="B482" s="48"/>
      <c r="C482" s="48"/>
    </row>
    <row r="483" spans="2:3" x14ac:dyDescent="0.15">
      <c r="B483" s="48"/>
      <c r="C483" s="48"/>
    </row>
    <row r="484" spans="2:3" x14ac:dyDescent="0.15">
      <c r="B484" s="48"/>
      <c r="C484" s="48"/>
    </row>
    <row r="485" spans="2:3" x14ac:dyDescent="0.15">
      <c r="B485" s="48"/>
      <c r="C485" s="48"/>
    </row>
    <row r="486" spans="2:3" x14ac:dyDescent="0.15">
      <c r="B486" s="48"/>
      <c r="C486" s="48"/>
    </row>
    <row r="487" spans="2:3" x14ac:dyDescent="0.15">
      <c r="B487" s="48"/>
      <c r="C487" s="48"/>
    </row>
    <row r="488" spans="2:3" x14ac:dyDescent="0.15">
      <c r="B488" s="48"/>
      <c r="C488" s="48"/>
    </row>
    <row r="489" spans="2:3" x14ac:dyDescent="0.15">
      <c r="B489" s="48"/>
      <c r="C489" s="48"/>
    </row>
    <row r="490" spans="2:3" x14ac:dyDescent="0.15">
      <c r="B490" s="48"/>
      <c r="C490" s="48"/>
    </row>
    <row r="491" spans="2:3" x14ac:dyDescent="0.15">
      <c r="B491" s="48"/>
      <c r="C491" s="48"/>
    </row>
    <row r="492" spans="2:3" x14ac:dyDescent="0.15">
      <c r="B492" s="48"/>
      <c r="C492" s="48"/>
    </row>
    <row r="493" spans="2:3" x14ac:dyDescent="0.15">
      <c r="B493" s="48"/>
      <c r="C493" s="48"/>
    </row>
    <row r="494" spans="2:3" x14ac:dyDescent="0.15">
      <c r="B494" s="48"/>
      <c r="C494" s="48"/>
    </row>
    <row r="495" spans="2:3" x14ac:dyDescent="0.15">
      <c r="B495" s="48"/>
      <c r="C495" s="48"/>
    </row>
    <row r="496" spans="2:3" x14ac:dyDescent="0.15">
      <c r="B496" s="48"/>
      <c r="C496" s="48"/>
    </row>
    <row r="497" spans="2:3" x14ac:dyDescent="0.15">
      <c r="B497" s="48"/>
      <c r="C497" s="48"/>
    </row>
    <row r="498" spans="2:3" x14ac:dyDescent="0.15">
      <c r="B498" s="48"/>
      <c r="C498" s="48"/>
    </row>
    <row r="499" spans="2:3" x14ac:dyDescent="0.15">
      <c r="B499" s="48"/>
      <c r="C499" s="48"/>
    </row>
    <row r="500" spans="2:3" x14ac:dyDescent="0.15">
      <c r="B500" s="48"/>
      <c r="C500" s="48"/>
    </row>
    <row r="501" spans="2:3" x14ac:dyDescent="0.15">
      <c r="B501" s="48"/>
      <c r="C501" s="48"/>
    </row>
    <row r="502" spans="2:3" x14ac:dyDescent="0.15">
      <c r="B502" s="48"/>
      <c r="C502" s="48"/>
    </row>
    <row r="503" spans="2:3" x14ac:dyDescent="0.15">
      <c r="B503" s="48"/>
      <c r="C503" s="48"/>
    </row>
    <row r="504" spans="2:3" x14ac:dyDescent="0.15">
      <c r="B504" s="48"/>
      <c r="C504" s="48"/>
    </row>
    <row r="505" spans="2:3" x14ac:dyDescent="0.15">
      <c r="B505" s="48"/>
      <c r="C505" s="48"/>
    </row>
    <row r="506" spans="2:3" x14ac:dyDescent="0.15">
      <c r="B506" s="48"/>
      <c r="C506" s="48"/>
    </row>
    <row r="507" spans="2:3" x14ac:dyDescent="0.15">
      <c r="B507" s="48"/>
      <c r="C507" s="48"/>
    </row>
    <row r="508" spans="2:3" x14ac:dyDescent="0.15">
      <c r="B508" s="48"/>
      <c r="C508" s="48"/>
    </row>
    <row r="509" spans="2:3" x14ac:dyDescent="0.15">
      <c r="B509" s="48"/>
      <c r="C509" s="48"/>
    </row>
    <row r="510" spans="2:3" x14ac:dyDescent="0.15">
      <c r="B510" s="48"/>
      <c r="C510" s="48"/>
    </row>
    <row r="511" spans="2:3" x14ac:dyDescent="0.15">
      <c r="B511" s="48"/>
      <c r="C511" s="48"/>
    </row>
    <row r="512" spans="2:3" x14ac:dyDescent="0.15">
      <c r="B512" s="48"/>
      <c r="C512" s="48"/>
    </row>
    <row r="513" spans="2:3" x14ac:dyDescent="0.15">
      <c r="B513" s="48"/>
      <c r="C513" s="48"/>
    </row>
    <row r="514" spans="2:3" x14ac:dyDescent="0.15">
      <c r="B514" s="48"/>
      <c r="C514" s="48"/>
    </row>
    <row r="515" spans="2:3" x14ac:dyDescent="0.15">
      <c r="B515" s="48"/>
      <c r="C515" s="48"/>
    </row>
    <row r="516" spans="2:3" x14ac:dyDescent="0.15">
      <c r="B516" s="48"/>
      <c r="C516" s="48"/>
    </row>
    <row r="517" spans="2:3" x14ac:dyDescent="0.15">
      <c r="B517" s="48"/>
      <c r="C517" s="48"/>
    </row>
    <row r="518" spans="2:3" x14ac:dyDescent="0.15">
      <c r="B518" s="48"/>
      <c r="C518" s="48"/>
    </row>
    <row r="519" spans="2:3" x14ac:dyDescent="0.15">
      <c r="B519" s="48"/>
      <c r="C519" s="48"/>
    </row>
    <row r="520" spans="2:3" x14ac:dyDescent="0.15">
      <c r="B520" s="48"/>
      <c r="C520" s="48"/>
    </row>
    <row r="521" spans="2:3" x14ac:dyDescent="0.15">
      <c r="B521" s="48"/>
      <c r="C521" s="48"/>
    </row>
    <row r="522" spans="2:3" x14ac:dyDescent="0.15">
      <c r="B522" s="48"/>
      <c r="C522" s="48"/>
    </row>
    <row r="523" spans="2:3" x14ac:dyDescent="0.15">
      <c r="B523" s="48"/>
      <c r="C523" s="48"/>
    </row>
    <row r="524" spans="2:3" x14ac:dyDescent="0.15">
      <c r="B524" s="48"/>
      <c r="C524" s="48"/>
    </row>
    <row r="525" spans="2:3" x14ac:dyDescent="0.15">
      <c r="B525" s="48"/>
      <c r="C525" s="48"/>
    </row>
    <row r="526" spans="2:3" x14ac:dyDescent="0.15">
      <c r="B526" s="48"/>
      <c r="C526" s="48"/>
    </row>
    <row r="527" spans="2:3" x14ac:dyDescent="0.15">
      <c r="B527" s="48"/>
      <c r="C527" s="48"/>
    </row>
    <row r="528" spans="2:3" x14ac:dyDescent="0.15">
      <c r="B528" s="48"/>
      <c r="C528" s="48"/>
    </row>
    <row r="529" spans="2:3" x14ac:dyDescent="0.15">
      <c r="B529" s="48"/>
      <c r="C529" s="48"/>
    </row>
    <row r="530" spans="2:3" x14ac:dyDescent="0.15">
      <c r="B530" s="48"/>
      <c r="C530" s="48"/>
    </row>
    <row r="531" spans="2:3" x14ac:dyDescent="0.15">
      <c r="B531" s="48"/>
      <c r="C531" s="48"/>
    </row>
    <row r="532" spans="2:3" x14ac:dyDescent="0.15">
      <c r="B532" s="48"/>
      <c r="C532" s="48"/>
    </row>
    <row r="533" spans="2:3" x14ac:dyDescent="0.15">
      <c r="B533" s="48"/>
      <c r="C533" s="48"/>
    </row>
    <row r="534" spans="2:3" x14ac:dyDescent="0.15">
      <c r="B534" s="48"/>
      <c r="C534" s="48"/>
    </row>
    <row r="535" spans="2:3" x14ac:dyDescent="0.15">
      <c r="B535" s="48"/>
      <c r="C535" s="48"/>
    </row>
    <row r="536" spans="2:3" x14ac:dyDescent="0.15">
      <c r="B536" s="48"/>
      <c r="C536" s="48"/>
    </row>
    <row r="537" spans="2:3" x14ac:dyDescent="0.15">
      <c r="B537" s="48"/>
      <c r="C537" s="48"/>
    </row>
    <row r="538" spans="2:3" x14ac:dyDescent="0.15">
      <c r="B538" s="48"/>
      <c r="C538" s="48"/>
    </row>
    <row r="539" spans="2:3" x14ac:dyDescent="0.15">
      <c r="B539" s="48"/>
      <c r="C539" s="48"/>
    </row>
    <row r="540" spans="2:3" x14ac:dyDescent="0.15">
      <c r="B540" s="48"/>
      <c r="C540" s="48"/>
    </row>
    <row r="541" spans="2:3" x14ac:dyDescent="0.15">
      <c r="B541" s="48"/>
      <c r="C541" s="48"/>
    </row>
    <row r="542" spans="2:3" x14ac:dyDescent="0.15">
      <c r="B542" s="48"/>
      <c r="C542" s="48"/>
    </row>
    <row r="543" spans="2:3" x14ac:dyDescent="0.15">
      <c r="B543" s="48"/>
      <c r="C543" s="48"/>
    </row>
    <row r="544" spans="2:3" x14ac:dyDescent="0.15">
      <c r="B544" s="48"/>
      <c r="C544" s="48"/>
    </row>
    <row r="545" spans="2:3" x14ac:dyDescent="0.15">
      <c r="B545" s="48"/>
      <c r="C545" s="48"/>
    </row>
    <row r="546" spans="2:3" x14ac:dyDescent="0.15">
      <c r="B546" s="48"/>
      <c r="C546" s="48"/>
    </row>
    <row r="547" spans="2:3" x14ac:dyDescent="0.15">
      <c r="B547" s="48"/>
      <c r="C547" s="48"/>
    </row>
    <row r="548" spans="2:3" x14ac:dyDescent="0.15">
      <c r="B548" s="48"/>
      <c r="C548" s="48"/>
    </row>
    <row r="549" spans="2:3" x14ac:dyDescent="0.15">
      <c r="B549" s="48"/>
      <c r="C549" s="48"/>
    </row>
    <row r="550" spans="2:3" x14ac:dyDescent="0.15">
      <c r="B550" s="48"/>
      <c r="C550" s="48"/>
    </row>
    <row r="551" spans="2:3" x14ac:dyDescent="0.15">
      <c r="B551" s="48"/>
      <c r="C551" s="48"/>
    </row>
    <row r="552" spans="2:3" x14ac:dyDescent="0.15">
      <c r="B552" s="48"/>
      <c r="C552" s="48"/>
    </row>
    <row r="553" spans="2:3" x14ac:dyDescent="0.15">
      <c r="B553" s="48"/>
      <c r="C553" s="48"/>
    </row>
    <row r="554" spans="2:3" x14ac:dyDescent="0.15">
      <c r="B554" s="48"/>
      <c r="C554" s="48"/>
    </row>
    <row r="555" spans="2:3" x14ac:dyDescent="0.15">
      <c r="B555" s="48"/>
      <c r="C555" s="48"/>
    </row>
    <row r="556" spans="2:3" x14ac:dyDescent="0.15">
      <c r="B556" s="48"/>
      <c r="C556" s="48"/>
    </row>
    <row r="557" spans="2:3" x14ac:dyDescent="0.15">
      <c r="B557" s="48"/>
      <c r="C557" s="48"/>
    </row>
    <row r="558" spans="2:3" x14ac:dyDescent="0.15">
      <c r="B558" s="48"/>
      <c r="C558" s="48"/>
    </row>
    <row r="559" spans="2:3" x14ac:dyDescent="0.15">
      <c r="B559" s="48"/>
      <c r="C559" s="48"/>
    </row>
    <row r="560" spans="2:3" x14ac:dyDescent="0.15">
      <c r="B560" s="48"/>
      <c r="C560" s="48"/>
    </row>
    <row r="561" spans="2:3" x14ac:dyDescent="0.15">
      <c r="B561" s="48"/>
      <c r="C561" s="48"/>
    </row>
    <row r="562" spans="2:3" x14ac:dyDescent="0.15">
      <c r="B562" s="48"/>
      <c r="C562" s="48"/>
    </row>
    <row r="563" spans="2:3" x14ac:dyDescent="0.15">
      <c r="B563" s="48"/>
      <c r="C563" s="48"/>
    </row>
    <row r="564" spans="2:3" x14ac:dyDescent="0.15">
      <c r="B564" s="48"/>
      <c r="C564" s="48"/>
    </row>
    <row r="565" spans="2:3" x14ac:dyDescent="0.15">
      <c r="B565" s="48"/>
      <c r="C565" s="48"/>
    </row>
    <row r="566" spans="2:3" x14ac:dyDescent="0.15">
      <c r="B566" s="48"/>
      <c r="C566" s="48"/>
    </row>
    <row r="567" spans="2:3" x14ac:dyDescent="0.15">
      <c r="B567" s="48"/>
      <c r="C567" s="48"/>
    </row>
    <row r="568" spans="2:3" x14ac:dyDescent="0.15">
      <c r="B568" s="48"/>
      <c r="C568" s="48"/>
    </row>
    <row r="569" spans="2:3" x14ac:dyDescent="0.15">
      <c r="B569" s="48"/>
      <c r="C569" s="48"/>
    </row>
    <row r="570" spans="2:3" x14ac:dyDescent="0.15">
      <c r="B570" s="48"/>
      <c r="C570" s="48"/>
    </row>
    <row r="571" spans="2:3" x14ac:dyDescent="0.15">
      <c r="B571" s="48"/>
      <c r="C571" s="48"/>
    </row>
    <row r="572" spans="2:3" x14ac:dyDescent="0.15">
      <c r="B572" s="48"/>
      <c r="C572" s="48"/>
    </row>
    <row r="573" spans="2:3" x14ac:dyDescent="0.15">
      <c r="B573" s="48"/>
      <c r="C573" s="48"/>
    </row>
    <row r="574" spans="2:3" x14ac:dyDescent="0.15">
      <c r="B574" s="48"/>
      <c r="C574" s="48"/>
    </row>
    <row r="575" spans="2:3" x14ac:dyDescent="0.15">
      <c r="B575" s="48"/>
      <c r="C575" s="48"/>
    </row>
    <row r="576" spans="2:3" x14ac:dyDescent="0.15">
      <c r="B576" s="48"/>
      <c r="C576" s="48"/>
    </row>
    <row r="577" spans="2:3" x14ac:dyDescent="0.15">
      <c r="B577" s="48"/>
      <c r="C577" s="48"/>
    </row>
    <row r="578" spans="2:3" x14ac:dyDescent="0.15">
      <c r="B578" s="48"/>
      <c r="C578" s="48"/>
    </row>
    <row r="579" spans="2:3" x14ac:dyDescent="0.15">
      <c r="B579" s="48"/>
      <c r="C579" s="48"/>
    </row>
    <row r="580" spans="2:3" x14ac:dyDescent="0.15">
      <c r="B580" s="48"/>
      <c r="C580" s="48"/>
    </row>
    <row r="581" spans="2:3" x14ac:dyDescent="0.15">
      <c r="B581" s="48"/>
      <c r="C581" s="48"/>
    </row>
    <row r="582" spans="2:3" x14ac:dyDescent="0.15">
      <c r="B582" s="48"/>
      <c r="C582" s="48"/>
    </row>
    <row r="583" spans="2:3" x14ac:dyDescent="0.15">
      <c r="B583" s="48"/>
      <c r="C583" s="48"/>
    </row>
    <row r="584" spans="2:3" x14ac:dyDescent="0.15">
      <c r="B584" s="48"/>
      <c r="C584" s="48"/>
    </row>
    <row r="585" spans="2:3" x14ac:dyDescent="0.15">
      <c r="B585" s="48"/>
      <c r="C585" s="48"/>
    </row>
    <row r="586" spans="2:3" x14ac:dyDescent="0.15">
      <c r="B586" s="48"/>
      <c r="C586" s="48"/>
    </row>
    <row r="587" spans="2:3" x14ac:dyDescent="0.15">
      <c r="B587" s="48"/>
      <c r="C587" s="48"/>
    </row>
    <row r="588" spans="2:3" x14ac:dyDescent="0.15">
      <c r="B588" s="48"/>
      <c r="C588" s="48"/>
    </row>
    <row r="589" spans="2:3" x14ac:dyDescent="0.15">
      <c r="B589" s="48"/>
      <c r="C589" s="48"/>
    </row>
    <row r="590" spans="2:3" x14ac:dyDescent="0.15">
      <c r="B590" s="48"/>
      <c r="C590" s="48"/>
    </row>
    <row r="591" spans="2:3" x14ac:dyDescent="0.15">
      <c r="B591" s="48"/>
      <c r="C591" s="48"/>
    </row>
    <row r="592" spans="2:3" x14ac:dyDescent="0.15">
      <c r="B592" s="48"/>
      <c r="C592" s="48"/>
    </row>
    <row r="593" spans="2:3" x14ac:dyDescent="0.15">
      <c r="B593" s="48"/>
      <c r="C593" s="48"/>
    </row>
    <row r="594" spans="2:3" x14ac:dyDescent="0.15">
      <c r="B594" s="48"/>
      <c r="C594" s="48"/>
    </row>
    <row r="595" spans="2:3" x14ac:dyDescent="0.15">
      <c r="B595" s="48"/>
      <c r="C595" s="48"/>
    </row>
    <row r="596" spans="2:3" x14ac:dyDescent="0.15">
      <c r="B596" s="48"/>
      <c r="C596" s="48"/>
    </row>
    <row r="597" spans="2:3" x14ac:dyDescent="0.15">
      <c r="B597" s="48"/>
      <c r="C597" s="48"/>
    </row>
    <row r="598" spans="2:3" x14ac:dyDescent="0.15">
      <c r="B598" s="48"/>
      <c r="C598" s="48"/>
    </row>
    <row r="599" spans="2:3" x14ac:dyDescent="0.15">
      <c r="B599" s="48"/>
      <c r="C599" s="48"/>
    </row>
    <row r="600" spans="2:3" x14ac:dyDescent="0.15">
      <c r="B600" s="48"/>
      <c r="C600" s="48"/>
    </row>
    <row r="601" spans="2:3" x14ac:dyDescent="0.15">
      <c r="B601" s="48"/>
      <c r="C601" s="48"/>
    </row>
    <row r="602" spans="2:3" x14ac:dyDescent="0.15">
      <c r="B602" s="48"/>
      <c r="C602" s="48"/>
    </row>
    <row r="603" spans="2:3" x14ac:dyDescent="0.15">
      <c r="B603" s="48"/>
      <c r="C603" s="48"/>
    </row>
    <row r="604" spans="2:3" x14ac:dyDescent="0.15">
      <c r="B604" s="48"/>
      <c r="C604" s="48"/>
    </row>
    <row r="605" spans="2:3" x14ac:dyDescent="0.15">
      <c r="B605" s="48"/>
      <c r="C605" s="48"/>
    </row>
    <row r="606" spans="2:3" x14ac:dyDescent="0.15">
      <c r="B606" s="48"/>
      <c r="C606" s="48"/>
    </row>
    <row r="607" spans="2:3" x14ac:dyDescent="0.15">
      <c r="B607" s="48"/>
      <c r="C607" s="48"/>
    </row>
    <row r="608" spans="2:3" x14ac:dyDescent="0.15">
      <c r="B608" s="48"/>
      <c r="C608" s="48"/>
    </row>
    <row r="609" spans="2:3" x14ac:dyDescent="0.15">
      <c r="B609" s="48"/>
      <c r="C609" s="48"/>
    </row>
    <row r="610" spans="2:3" x14ac:dyDescent="0.15">
      <c r="B610" s="48"/>
      <c r="C610" s="48"/>
    </row>
    <row r="611" spans="2:3" x14ac:dyDescent="0.15">
      <c r="B611" s="48"/>
      <c r="C611" s="48"/>
    </row>
    <row r="612" spans="2:3" x14ac:dyDescent="0.15">
      <c r="B612" s="48"/>
      <c r="C612" s="48"/>
    </row>
    <row r="613" spans="2:3" x14ac:dyDescent="0.15">
      <c r="B613" s="48"/>
      <c r="C613" s="48"/>
    </row>
    <row r="614" spans="2:3" x14ac:dyDescent="0.15">
      <c r="B614" s="48"/>
      <c r="C614" s="48"/>
    </row>
    <row r="615" spans="2:3" x14ac:dyDescent="0.15">
      <c r="B615" s="48"/>
      <c r="C615" s="48"/>
    </row>
    <row r="616" spans="2:3" x14ac:dyDescent="0.15">
      <c r="B616" s="48"/>
      <c r="C616" s="48"/>
    </row>
    <row r="617" spans="2:3" x14ac:dyDescent="0.15">
      <c r="B617" s="48"/>
      <c r="C617" s="48"/>
    </row>
    <row r="618" spans="2:3" x14ac:dyDescent="0.15">
      <c r="B618" s="48"/>
      <c r="C618" s="48"/>
    </row>
    <row r="619" spans="2:3" x14ac:dyDescent="0.15">
      <c r="B619" s="48"/>
      <c r="C619" s="48"/>
    </row>
    <row r="620" spans="2:3" x14ac:dyDescent="0.15">
      <c r="B620" s="48"/>
      <c r="C620" s="48"/>
    </row>
    <row r="621" spans="2:3" x14ac:dyDescent="0.15">
      <c r="B621" s="48"/>
      <c r="C621" s="48"/>
    </row>
    <row r="622" spans="2:3" x14ac:dyDescent="0.15">
      <c r="B622" s="48"/>
      <c r="C622" s="48"/>
    </row>
    <row r="623" spans="2:3" x14ac:dyDescent="0.15">
      <c r="B623" s="48"/>
      <c r="C623" s="48"/>
    </row>
    <row r="624" spans="2:3" x14ac:dyDescent="0.15">
      <c r="B624" s="48"/>
      <c r="C624" s="48"/>
    </row>
    <row r="625" spans="2:3" x14ac:dyDescent="0.15">
      <c r="B625" s="48"/>
      <c r="C625" s="48"/>
    </row>
    <row r="626" spans="2:3" x14ac:dyDescent="0.15">
      <c r="B626" s="48"/>
      <c r="C626" s="48"/>
    </row>
    <row r="627" spans="2:3" x14ac:dyDescent="0.15">
      <c r="B627" s="48"/>
      <c r="C627" s="48"/>
    </row>
    <row r="628" spans="2:3" x14ac:dyDescent="0.15">
      <c r="B628" s="48"/>
      <c r="C628" s="48"/>
    </row>
    <row r="629" spans="2:3" x14ac:dyDescent="0.15">
      <c r="B629" s="48"/>
      <c r="C629" s="48"/>
    </row>
    <row r="630" spans="2:3" x14ac:dyDescent="0.15">
      <c r="B630" s="48"/>
      <c r="C630" s="48"/>
    </row>
    <row r="631" spans="2:3" x14ac:dyDescent="0.15">
      <c r="B631" s="48"/>
      <c r="C631" s="48"/>
    </row>
    <row r="632" spans="2:3" x14ac:dyDescent="0.15">
      <c r="B632" s="48"/>
      <c r="C632" s="48"/>
    </row>
    <row r="633" spans="2:3" x14ac:dyDescent="0.15">
      <c r="B633" s="48"/>
      <c r="C633" s="48"/>
    </row>
    <row r="634" spans="2:3" x14ac:dyDescent="0.15">
      <c r="B634" s="48"/>
      <c r="C634" s="48"/>
    </row>
    <row r="635" spans="2:3" x14ac:dyDescent="0.15">
      <c r="B635" s="48"/>
      <c r="C635" s="48"/>
    </row>
    <row r="636" spans="2:3" x14ac:dyDescent="0.15">
      <c r="B636" s="48"/>
      <c r="C636" s="48"/>
    </row>
    <row r="637" spans="2:3" x14ac:dyDescent="0.15">
      <c r="B637" s="48"/>
      <c r="C637" s="48"/>
    </row>
    <row r="638" spans="2:3" x14ac:dyDescent="0.15">
      <c r="B638" s="48"/>
      <c r="C638" s="48"/>
    </row>
    <row r="639" spans="2:3" x14ac:dyDescent="0.15">
      <c r="B639" s="48"/>
      <c r="C639" s="48"/>
    </row>
    <row r="640" spans="2:3" x14ac:dyDescent="0.15">
      <c r="B640" s="48"/>
      <c r="C640" s="48"/>
    </row>
    <row r="641" spans="2:3" x14ac:dyDescent="0.15">
      <c r="B641" s="48"/>
      <c r="C641" s="48"/>
    </row>
    <row r="642" spans="2:3" x14ac:dyDescent="0.15">
      <c r="B642" s="48"/>
      <c r="C642" s="48"/>
    </row>
    <row r="643" spans="2:3" x14ac:dyDescent="0.15">
      <c r="B643" s="48"/>
      <c r="C643" s="48"/>
    </row>
    <row r="644" spans="2:3" x14ac:dyDescent="0.15">
      <c r="B644" s="48"/>
      <c r="C644" s="48"/>
    </row>
    <row r="645" spans="2:3" x14ac:dyDescent="0.15">
      <c r="B645" s="48"/>
      <c r="C645" s="48"/>
    </row>
    <row r="646" spans="2:3" x14ac:dyDescent="0.15">
      <c r="B646" s="48"/>
      <c r="C646" s="48"/>
    </row>
    <row r="647" spans="2:3" x14ac:dyDescent="0.15">
      <c r="B647" s="48"/>
      <c r="C647" s="48"/>
    </row>
    <row r="648" spans="2:3" x14ac:dyDescent="0.15">
      <c r="B648" s="48"/>
      <c r="C648" s="48"/>
    </row>
    <row r="649" spans="2:3" x14ac:dyDescent="0.15">
      <c r="B649" s="48"/>
      <c r="C649" s="48"/>
    </row>
    <row r="650" spans="2:3" x14ac:dyDescent="0.15">
      <c r="B650" s="48"/>
      <c r="C650" s="48"/>
    </row>
    <row r="651" spans="2:3" x14ac:dyDescent="0.15">
      <c r="B651" s="48"/>
      <c r="C651" s="48"/>
    </row>
    <row r="652" spans="2:3" x14ac:dyDescent="0.15">
      <c r="B652" s="48"/>
      <c r="C652" s="48"/>
    </row>
    <row r="653" spans="2:3" x14ac:dyDescent="0.15">
      <c r="B653" s="48"/>
      <c r="C653" s="48"/>
    </row>
    <row r="654" spans="2:3" x14ac:dyDescent="0.15">
      <c r="B654" s="48"/>
      <c r="C654" s="48"/>
    </row>
    <row r="655" spans="2:3" x14ac:dyDescent="0.15">
      <c r="B655" s="48"/>
      <c r="C655" s="48"/>
    </row>
    <row r="656" spans="2:3" x14ac:dyDescent="0.15">
      <c r="B656" s="48"/>
      <c r="C656" s="48"/>
    </row>
    <row r="657" spans="2:3" x14ac:dyDescent="0.15">
      <c r="B657" s="48"/>
      <c r="C657" s="48"/>
    </row>
    <row r="658" spans="2:3" x14ac:dyDescent="0.15">
      <c r="B658" s="48"/>
      <c r="C658" s="48"/>
    </row>
    <row r="659" spans="2:3" x14ac:dyDescent="0.15">
      <c r="B659" s="48"/>
      <c r="C659" s="48"/>
    </row>
    <row r="660" spans="2:3" x14ac:dyDescent="0.15">
      <c r="B660" s="48"/>
      <c r="C660" s="48"/>
    </row>
    <row r="661" spans="2:3" x14ac:dyDescent="0.15">
      <c r="B661" s="48"/>
      <c r="C661" s="48"/>
    </row>
    <row r="662" spans="2:3" x14ac:dyDescent="0.15">
      <c r="B662" s="48"/>
      <c r="C662" s="48"/>
    </row>
    <row r="663" spans="2:3" x14ac:dyDescent="0.15">
      <c r="B663" s="48"/>
      <c r="C663" s="48"/>
    </row>
    <row r="664" spans="2:3" x14ac:dyDescent="0.15">
      <c r="B664" s="48"/>
      <c r="C664" s="48"/>
    </row>
    <row r="665" spans="2:3" x14ac:dyDescent="0.15">
      <c r="B665" s="48"/>
      <c r="C665" s="48"/>
    </row>
    <row r="666" spans="2:3" x14ac:dyDescent="0.15">
      <c r="B666" s="48"/>
      <c r="C666" s="48"/>
    </row>
    <row r="667" spans="2:3" x14ac:dyDescent="0.15">
      <c r="B667" s="48"/>
      <c r="C667" s="48"/>
    </row>
    <row r="668" spans="2:3" x14ac:dyDescent="0.15">
      <c r="B668" s="48"/>
      <c r="C668" s="48"/>
    </row>
    <row r="669" spans="2:3" x14ac:dyDescent="0.15">
      <c r="B669" s="48"/>
      <c r="C669" s="48"/>
    </row>
    <row r="670" spans="2:3" x14ac:dyDescent="0.15">
      <c r="B670" s="48"/>
      <c r="C670" s="48"/>
    </row>
    <row r="671" spans="2:3" x14ac:dyDescent="0.15">
      <c r="B671" s="48"/>
      <c r="C671" s="48"/>
    </row>
    <row r="672" spans="2:3" x14ac:dyDescent="0.15">
      <c r="B672" s="48"/>
      <c r="C672" s="48"/>
    </row>
    <row r="673" spans="1:5" x14ac:dyDescent="0.15">
      <c r="B673" s="48"/>
      <c r="C673" s="48"/>
    </row>
    <row r="674" spans="1:5" x14ac:dyDescent="0.15">
      <c r="B674" s="48"/>
      <c r="C674" s="48"/>
    </row>
    <row r="675" spans="1:5" x14ac:dyDescent="0.15">
      <c r="B675" s="48"/>
      <c r="C675" s="48"/>
    </row>
    <row r="676" spans="1:5" x14ac:dyDescent="0.15">
      <c r="B676" s="48"/>
      <c r="C676" s="48"/>
    </row>
    <row r="677" spans="1:5" x14ac:dyDescent="0.15">
      <c r="B677" s="48"/>
      <c r="C677" s="48"/>
    </row>
    <row r="678" spans="1:5" x14ac:dyDescent="0.15">
      <c r="B678" s="48"/>
      <c r="C678" s="48"/>
    </row>
    <row r="679" spans="1:5" x14ac:dyDescent="0.15">
      <c r="A679" s="49"/>
      <c r="B679" s="50"/>
      <c r="C679" s="50"/>
      <c r="D679" s="49"/>
      <c r="E679" s="49"/>
    </row>
    <row r="680" spans="1:5" x14ac:dyDescent="0.15">
      <c r="A680" s="49"/>
      <c r="B680" s="50"/>
      <c r="C680" s="50"/>
      <c r="D680" s="49"/>
      <c r="E680" s="49"/>
    </row>
    <row r="681" spans="1:5" x14ac:dyDescent="0.15">
      <c r="A681" s="49"/>
      <c r="B681" s="50"/>
      <c r="C681" s="50"/>
      <c r="D681" s="49"/>
      <c r="E681" s="51"/>
    </row>
    <row r="682" spans="1:5" x14ac:dyDescent="0.15">
      <c r="A682" s="49"/>
      <c r="B682" s="50"/>
      <c r="C682" s="50"/>
      <c r="D682" s="49"/>
      <c r="E682" s="49"/>
    </row>
    <row r="683" spans="1:5" x14ac:dyDescent="0.15">
      <c r="A683" s="49"/>
      <c r="B683" s="50"/>
      <c r="C683" s="50"/>
      <c r="D683" s="49"/>
      <c r="E683" s="49"/>
    </row>
    <row r="684" spans="1:5" x14ac:dyDescent="0.15">
      <c r="A684" s="49"/>
      <c r="B684" s="50"/>
      <c r="C684" s="50"/>
      <c r="D684" s="49"/>
      <c r="E684" s="49"/>
    </row>
    <row r="685" spans="1:5" x14ac:dyDescent="0.15">
      <c r="A685" s="49"/>
      <c r="B685" s="50"/>
      <c r="C685" s="50"/>
      <c r="D685" s="49"/>
      <c r="E685" s="49"/>
    </row>
    <row r="686" spans="1:5" x14ac:dyDescent="0.15">
      <c r="A686" s="49"/>
      <c r="B686" s="50"/>
      <c r="C686" s="50"/>
      <c r="D686" s="49"/>
      <c r="E686" s="49"/>
    </row>
    <row r="687" spans="1:5" x14ac:dyDescent="0.15">
      <c r="A687" s="49"/>
      <c r="B687" s="50"/>
      <c r="C687" s="50"/>
      <c r="D687" s="49"/>
      <c r="E687" s="49"/>
    </row>
    <row r="688" spans="1:5" x14ac:dyDescent="0.15">
      <c r="A688" s="49"/>
      <c r="B688" s="50"/>
      <c r="C688" s="50"/>
      <c r="D688" s="49"/>
      <c r="E688" s="49"/>
    </row>
    <row r="689" spans="1:5" x14ac:dyDescent="0.15">
      <c r="A689" s="49"/>
      <c r="B689" s="50"/>
      <c r="C689" s="50"/>
      <c r="D689" s="49"/>
      <c r="E689" s="49"/>
    </row>
    <row r="690" spans="1:5" x14ac:dyDescent="0.15">
      <c r="A690" s="49"/>
      <c r="B690" s="50"/>
      <c r="C690" s="50"/>
      <c r="D690" s="49"/>
      <c r="E690" s="49"/>
    </row>
    <row r="691" spans="1:5" x14ac:dyDescent="0.15">
      <c r="A691" s="49"/>
      <c r="B691" s="50"/>
      <c r="C691" s="50"/>
      <c r="D691" s="49"/>
      <c r="E691" s="49"/>
    </row>
    <row r="692" spans="1:5" x14ac:dyDescent="0.15">
      <c r="A692" s="49"/>
      <c r="B692" s="50"/>
      <c r="C692" s="50"/>
      <c r="D692" s="49"/>
      <c r="E692" s="49"/>
    </row>
    <row r="693" spans="1:5" x14ac:dyDescent="0.15">
      <c r="A693" s="49"/>
      <c r="B693" s="50"/>
      <c r="C693" s="50"/>
      <c r="D693" s="49"/>
      <c r="E693" s="49"/>
    </row>
    <row r="694" spans="1:5" x14ac:dyDescent="0.15">
      <c r="A694" s="49"/>
      <c r="B694" s="50"/>
      <c r="C694" s="50"/>
      <c r="D694" s="49"/>
      <c r="E694" s="49"/>
    </row>
    <row r="695" spans="1:5" x14ac:dyDescent="0.15">
      <c r="A695" s="49"/>
      <c r="B695" s="50"/>
      <c r="C695" s="50"/>
      <c r="D695" s="49"/>
      <c r="E695" s="49"/>
    </row>
    <row r="696" spans="1:5" x14ac:dyDescent="0.15">
      <c r="A696" s="49"/>
      <c r="B696" s="50"/>
      <c r="C696" s="50"/>
      <c r="D696" s="49"/>
      <c r="E696" s="49"/>
    </row>
    <row r="697" spans="1:5" x14ac:dyDescent="0.15">
      <c r="A697" s="49"/>
      <c r="B697" s="50"/>
      <c r="C697" s="50"/>
      <c r="D697" s="49"/>
      <c r="E697" s="49"/>
    </row>
    <row r="698" spans="1:5" x14ac:dyDescent="0.15">
      <c r="A698" s="49"/>
      <c r="B698" s="50"/>
      <c r="C698" s="50"/>
      <c r="D698" s="49"/>
      <c r="E698" s="49"/>
    </row>
    <row r="699" spans="1:5" x14ac:dyDescent="0.15">
      <c r="A699" s="49"/>
      <c r="B699" s="50"/>
      <c r="C699" s="50"/>
      <c r="D699" s="49"/>
      <c r="E699" s="49"/>
    </row>
    <row r="700" spans="1:5" x14ac:dyDescent="0.15">
      <c r="A700" s="49"/>
      <c r="B700" s="50"/>
      <c r="C700" s="50"/>
      <c r="D700" s="49"/>
      <c r="E700" s="49"/>
    </row>
    <row r="701" spans="1:5" x14ac:dyDescent="0.15">
      <c r="A701" s="49"/>
      <c r="B701" s="50"/>
      <c r="C701" s="50"/>
      <c r="D701" s="49"/>
      <c r="E701" s="49"/>
    </row>
    <row r="702" spans="1:5" x14ac:dyDescent="0.15">
      <c r="A702" s="49"/>
      <c r="B702" s="50"/>
      <c r="C702" s="50"/>
      <c r="D702" s="49"/>
      <c r="E702" s="49"/>
    </row>
    <row r="703" spans="1:5" x14ac:dyDescent="0.15">
      <c r="B703" s="48"/>
      <c r="C703" s="48"/>
    </row>
    <row r="704" spans="1:5" x14ac:dyDescent="0.15">
      <c r="B704" s="48"/>
      <c r="C704" s="48"/>
    </row>
    <row r="705" spans="2:3" x14ac:dyDescent="0.15">
      <c r="B705" s="48"/>
      <c r="C705" s="48"/>
    </row>
    <row r="706" spans="2:3" x14ac:dyDescent="0.15">
      <c r="B706" s="48"/>
      <c r="C706" s="48"/>
    </row>
    <row r="707" spans="2:3" x14ac:dyDescent="0.15">
      <c r="B707" s="48"/>
      <c r="C707" s="48"/>
    </row>
    <row r="708" spans="2:3" x14ac:dyDescent="0.15">
      <c r="B708" s="48"/>
      <c r="C708" s="48"/>
    </row>
    <row r="709" spans="2:3" x14ac:dyDescent="0.15">
      <c r="B709" s="48"/>
      <c r="C709" s="48"/>
    </row>
    <row r="710" spans="2:3" x14ac:dyDescent="0.15">
      <c r="B710" s="48"/>
      <c r="C710" s="48"/>
    </row>
    <row r="711" spans="2:3" x14ac:dyDescent="0.15">
      <c r="B711" s="48"/>
      <c r="C711" s="48"/>
    </row>
    <row r="712" spans="2:3" x14ac:dyDescent="0.15">
      <c r="B712" s="48"/>
      <c r="C712" s="48"/>
    </row>
    <row r="713" spans="2:3" x14ac:dyDescent="0.15">
      <c r="B713" s="48"/>
      <c r="C713" s="48"/>
    </row>
    <row r="714" spans="2:3" x14ac:dyDescent="0.15">
      <c r="B714" s="48"/>
      <c r="C714" s="48"/>
    </row>
    <row r="715" spans="2:3" x14ac:dyDescent="0.15">
      <c r="B715" s="48"/>
      <c r="C715" s="48"/>
    </row>
    <row r="716" spans="2:3" x14ac:dyDescent="0.15">
      <c r="B716" s="48"/>
      <c r="C716" s="48"/>
    </row>
    <row r="717" spans="2:3" x14ac:dyDescent="0.15">
      <c r="B717" s="48"/>
      <c r="C717" s="48"/>
    </row>
    <row r="718" spans="2:3" x14ac:dyDescent="0.15">
      <c r="B718" s="48"/>
      <c r="C718" s="48"/>
    </row>
    <row r="719" spans="2:3" x14ac:dyDescent="0.15">
      <c r="B719" s="48"/>
      <c r="C719" s="48"/>
    </row>
    <row r="720" spans="2:3" x14ac:dyDescent="0.15">
      <c r="B720" s="48"/>
      <c r="C720" s="48"/>
    </row>
    <row r="721" spans="2:3" x14ac:dyDescent="0.15">
      <c r="B721" s="48"/>
      <c r="C721" s="48"/>
    </row>
    <row r="722" spans="2:3" x14ac:dyDescent="0.15">
      <c r="B722" s="48"/>
      <c r="C722" s="48"/>
    </row>
    <row r="723" spans="2:3" x14ac:dyDescent="0.15">
      <c r="B723" s="48"/>
      <c r="C723" s="48"/>
    </row>
    <row r="724" spans="2:3" x14ac:dyDescent="0.15">
      <c r="B724" s="48"/>
      <c r="C724" s="48"/>
    </row>
    <row r="725" spans="2:3" x14ac:dyDescent="0.15">
      <c r="B725" s="48"/>
      <c r="C725" s="48"/>
    </row>
    <row r="726" spans="2:3" x14ac:dyDescent="0.15">
      <c r="B726" s="48"/>
      <c r="C726" s="48"/>
    </row>
    <row r="727" spans="2:3" x14ac:dyDescent="0.15">
      <c r="B727" s="48"/>
      <c r="C727" s="48"/>
    </row>
    <row r="728" spans="2:3" x14ac:dyDescent="0.15">
      <c r="B728" s="48"/>
      <c r="C728" s="48"/>
    </row>
    <row r="729" spans="2:3" x14ac:dyDescent="0.15">
      <c r="B729" s="48"/>
      <c r="C729" s="48"/>
    </row>
    <row r="730" spans="2:3" x14ac:dyDescent="0.15">
      <c r="B730" s="48"/>
      <c r="C730" s="48"/>
    </row>
    <row r="731" spans="2:3" x14ac:dyDescent="0.15">
      <c r="B731" s="48"/>
      <c r="C731" s="48"/>
    </row>
    <row r="732" spans="2:3" x14ac:dyDescent="0.15">
      <c r="B732" s="48"/>
      <c r="C732" s="48"/>
    </row>
    <row r="733" spans="2:3" x14ac:dyDescent="0.15">
      <c r="B733" s="48"/>
      <c r="C733" s="48"/>
    </row>
    <row r="734" spans="2:3" x14ac:dyDescent="0.15">
      <c r="B734" s="48"/>
      <c r="C734" s="48"/>
    </row>
    <row r="735" spans="2:3" x14ac:dyDescent="0.15">
      <c r="B735" s="48"/>
      <c r="C735" s="48"/>
    </row>
    <row r="736" spans="2:3" x14ac:dyDescent="0.15">
      <c r="B736" s="48"/>
      <c r="C736" s="48"/>
    </row>
    <row r="737" spans="2:3" x14ac:dyDescent="0.15">
      <c r="B737" s="48"/>
      <c r="C737" s="48"/>
    </row>
    <row r="738" spans="2:3" x14ac:dyDescent="0.15">
      <c r="B738" s="48"/>
      <c r="C738" s="48"/>
    </row>
    <row r="739" spans="2:3" x14ac:dyDescent="0.15">
      <c r="B739" s="48"/>
      <c r="C739" s="48"/>
    </row>
    <row r="740" spans="2:3" x14ac:dyDescent="0.15">
      <c r="B740" s="48"/>
      <c r="C740" s="48"/>
    </row>
    <row r="741" spans="2:3" x14ac:dyDescent="0.15">
      <c r="B741" s="48"/>
      <c r="C741" s="48"/>
    </row>
    <row r="742" spans="2:3" x14ac:dyDescent="0.15">
      <c r="B742" s="48"/>
      <c r="C742" s="48"/>
    </row>
    <row r="743" spans="2:3" x14ac:dyDescent="0.15">
      <c r="B743" s="48"/>
      <c r="C743" s="48"/>
    </row>
    <row r="744" spans="2:3" x14ac:dyDescent="0.15">
      <c r="B744" s="48"/>
      <c r="C744" s="48"/>
    </row>
    <row r="745" spans="2:3" x14ac:dyDescent="0.15">
      <c r="B745" s="48"/>
      <c r="C745" s="48"/>
    </row>
    <row r="746" spans="2:3" x14ac:dyDescent="0.15">
      <c r="B746" s="48"/>
      <c r="C746" s="48"/>
    </row>
    <row r="747" spans="2:3" x14ac:dyDescent="0.15">
      <c r="B747" s="48"/>
      <c r="C747" s="48"/>
    </row>
    <row r="748" spans="2:3" x14ac:dyDescent="0.15">
      <c r="B748" s="48"/>
      <c r="C748" s="48"/>
    </row>
    <row r="749" spans="2:3" x14ac:dyDescent="0.15">
      <c r="B749" s="48"/>
      <c r="C749" s="48"/>
    </row>
    <row r="750" spans="2:3" x14ac:dyDescent="0.15">
      <c r="B750" s="48"/>
      <c r="C750" s="48"/>
    </row>
    <row r="751" spans="2:3" x14ac:dyDescent="0.15">
      <c r="B751" s="48"/>
      <c r="C751" s="48"/>
    </row>
    <row r="752" spans="2:3" x14ac:dyDescent="0.15">
      <c r="B752" s="48"/>
      <c r="C752" s="48"/>
    </row>
    <row r="753" spans="2:3" x14ac:dyDescent="0.15">
      <c r="B753" s="48"/>
      <c r="C753" s="48"/>
    </row>
    <row r="754" spans="2:3" x14ac:dyDescent="0.15">
      <c r="B754" s="48"/>
      <c r="C754" s="48"/>
    </row>
    <row r="755" spans="2:3" x14ac:dyDescent="0.15">
      <c r="B755" s="48"/>
      <c r="C755" s="48"/>
    </row>
    <row r="756" spans="2:3" x14ac:dyDescent="0.15">
      <c r="B756" s="48"/>
      <c r="C756" s="48"/>
    </row>
    <row r="757" spans="2:3" x14ac:dyDescent="0.15">
      <c r="B757" s="48"/>
      <c r="C757" s="48"/>
    </row>
    <row r="758" spans="2:3" x14ac:dyDescent="0.15">
      <c r="B758" s="48"/>
      <c r="C758" s="48"/>
    </row>
    <row r="759" spans="2:3" x14ac:dyDescent="0.15">
      <c r="B759" s="48"/>
      <c r="C759" s="48"/>
    </row>
    <row r="760" spans="2:3" x14ac:dyDescent="0.15">
      <c r="B760" s="48"/>
      <c r="C760" s="48"/>
    </row>
    <row r="761" spans="2:3" x14ac:dyDescent="0.15">
      <c r="B761" s="48"/>
      <c r="C761" s="48"/>
    </row>
    <row r="762" spans="2:3" x14ac:dyDescent="0.15">
      <c r="B762" s="48"/>
      <c r="C762" s="48"/>
    </row>
    <row r="763" spans="2:3" x14ac:dyDescent="0.15">
      <c r="B763" s="48"/>
      <c r="C763" s="48"/>
    </row>
    <row r="764" spans="2:3" x14ac:dyDescent="0.15">
      <c r="B764" s="48"/>
      <c r="C764" s="48"/>
    </row>
    <row r="765" spans="2:3" x14ac:dyDescent="0.15">
      <c r="B765" s="48"/>
      <c r="C765" s="48"/>
    </row>
    <row r="766" spans="2:3" x14ac:dyDescent="0.15">
      <c r="B766" s="48"/>
      <c r="C766" s="48"/>
    </row>
    <row r="767" spans="2:3" x14ac:dyDescent="0.15">
      <c r="B767" s="48"/>
      <c r="C767" s="48"/>
    </row>
    <row r="768" spans="2:3" x14ac:dyDescent="0.15">
      <c r="B768" s="48"/>
      <c r="C768" s="48"/>
    </row>
    <row r="769" spans="2:3" x14ac:dyDescent="0.15">
      <c r="B769" s="48"/>
      <c r="C769" s="48"/>
    </row>
    <row r="770" spans="2:3" x14ac:dyDescent="0.15">
      <c r="B770" s="48"/>
      <c r="C770" s="48"/>
    </row>
    <row r="771" spans="2:3" x14ac:dyDescent="0.15">
      <c r="B771" s="48"/>
      <c r="C771" s="48"/>
    </row>
    <row r="772" spans="2:3" x14ac:dyDescent="0.15">
      <c r="B772" s="48"/>
      <c r="C772" s="48"/>
    </row>
    <row r="773" spans="2:3" x14ac:dyDescent="0.15">
      <c r="B773" s="48"/>
      <c r="C773" s="48"/>
    </row>
    <row r="774" spans="2:3" x14ac:dyDescent="0.15">
      <c r="B774" s="48"/>
      <c r="C774" s="48"/>
    </row>
    <row r="775" spans="2:3" x14ac:dyDescent="0.15">
      <c r="B775" s="48"/>
      <c r="C775" s="48"/>
    </row>
    <row r="776" spans="2:3" x14ac:dyDescent="0.15">
      <c r="B776" s="48"/>
      <c r="C776" s="48"/>
    </row>
    <row r="777" spans="2:3" x14ac:dyDescent="0.15">
      <c r="B777" s="48"/>
      <c r="C777" s="48"/>
    </row>
    <row r="778" spans="2:3" x14ac:dyDescent="0.15">
      <c r="B778" s="48"/>
      <c r="C778" s="48"/>
    </row>
    <row r="779" spans="2:3" x14ac:dyDescent="0.15">
      <c r="B779" s="48"/>
      <c r="C779" s="48"/>
    </row>
    <row r="780" spans="2:3" x14ac:dyDescent="0.15">
      <c r="B780" s="48"/>
      <c r="C780" s="48"/>
    </row>
    <row r="781" spans="2:3" x14ac:dyDescent="0.15">
      <c r="B781" s="48"/>
      <c r="C781" s="48"/>
    </row>
    <row r="782" spans="2:3" x14ac:dyDescent="0.15">
      <c r="B782" s="48"/>
      <c r="C782" s="48"/>
    </row>
    <row r="783" spans="2:3" x14ac:dyDescent="0.15">
      <c r="B783" s="48"/>
      <c r="C783" s="48"/>
    </row>
    <row r="784" spans="2:3" x14ac:dyDescent="0.15">
      <c r="B784" s="48"/>
      <c r="C784" s="48"/>
    </row>
    <row r="785" spans="2:3" x14ac:dyDescent="0.15">
      <c r="B785" s="48"/>
      <c r="C785" s="48"/>
    </row>
    <row r="786" spans="2:3" x14ac:dyDescent="0.15">
      <c r="B786" s="48"/>
      <c r="C786" s="48"/>
    </row>
    <row r="787" spans="2:3" x14ac:dyDescent="0.15">
      <c r="B787" s="48"/>
      <c r="C787" s="48"/>
    </row>
    <row r="788" spans="2:3" x14ac:dyDescent="0.15">
      <c r="B788" s="48"/>
      <c r="C788" s="48"/>
    </row>
    <row r="789" spans="2:3" x14ac:dyDescent="0.15">
      <c r="B789" s="48"/>
      <c r="C789" s="48"/>
    </row>
    <row r="790" spans="2:3" x14ac:dyDescent="0.15">
      <c r="B790" s="48"/>
      <c r="C790" s="48"/>
    </row>
    <row r="791" spans="2:3" x14ac:dyDescent="0.15">
      <c r="B791" s="48"/>
      <c r="C791" s="48"/>
    </row>
    <row r="792" spans="2:3" x14ac:dyDescent="0.15">
      <c r="B792" s="48"/>
      <c r="C792" s="48"/>
    </row>
    <row r="793" spans="2:3" x14ac:dyDescent="0.15">
      <c r="B793" s="48"/>
      <c r="C793" s="48"/>
    </row>
    <row r="794" spans="2:3" x14ac:dyDescent="0.15">
      <c r="B794" s="48"/>
      <c r="C794" s="48"/>
    </row>
    <row r="795" spans="2:3" x14ac:dyDescent="0.15">
      <c r="B795" s="48"/>
      <c r="C795" s="48"/>
    </row>
    <row r="796" spans="2:3" x14ac:dyDescent="0.15">
      <c r="B796" s="48"/>
      <c r="C796" s="48"/>
    </row>
    <row r="797" spans="2:3" x14ac:dyDescent="0.15">
      <c r="B797" s="48"/>
      <c r="C797" s="48"/>
    </row>
    <row r="798" spans="2:3" x14ac:dyDescent="0.15">
      <c r="B798" s="48"/>
      <c r="C798" s="48"/>
    </row>
    <row r="799" spans="2:3" x14ac:dyDescent="0.15">
      <c r="B799" s="48"/>
      <c r="C799" s="48"/>
    </row>
    <row r="800" spans="2:3" x14ac:dyDescent="0.15">
      <c r="B800" s="48"/>
      <c r="C800" s="48"/>
    </row>
    <row r="801" spans="2:3" x14ac:dyDescent="0.15">
      <c r="B801" s="48"/>
      <c r="C801" s="48"/>
    </row>
    <row r="802" spans="2:3" x14ac:dyDescent="0.15">
      <c r="B802" s="48"/>
      <c r="C802" s="48"/>
    </row>
    <row r="803" spans="2:3" x14ac:dyDescent="0.15">
      <c r="B803" s="48"/>
      <c r="C803" s="48"/>
    </row>
    <row r="804" spans="2:3" x14ac:dyDescent="0.15">
      <c r="B804" s="48"/>
      <c r="C804" s="48"/>
    </row>
    <row r="805" spans="2:3" x14ac:dyDescent="0.15">
      <c r="B805" s="48"/>
      <c r="C805" s="48"/>
    </row>
    <row r="806" spans="2:3" x14ac:dyDescent="0.15">
      <c r="B806" s="48"/>
      <c r="C806" s="48"/>
    </row>
    <row r="807" spans="2:3" x14ac:dyDescent="0.15">
      <c r="B807" s="48"/>
      <c r="C807" s="48"/>
    </row>
    <row r="808" spans="2:3" x14ac:dyDescent="0.15">
      <c r="B808" s="48"/>
      <c r="C808" s="48"/>
    </row>
    <row r="809" spans="2:3" x14ac:dyDescent="0.15">
      <c r="B809" s="48"/>
      <c r="C809" s="48"/>
    </row>
    <row r="810" spans="2:3" x14ac:dyDescent="0.15">
      <c r="B810" s="48"/>
      <c r="C810" s="48"/>
    </row>
    <row r="811" spans="2:3" x14ac:dyDescent="0.15">
      <c r="B811" s="48"/>
      <c r="C811" s="48"/>
    </row>
    <row r="812" spans="2:3" x14ac:dyDescent="0.15">
      <c r="B812" s="48"/>
      <c r="C812" s="48"/>
    </row>
    <row r="813" spans="2:3" x14ac:dyDescent="0.15">
      <c r="B813" s="48"/>
      <c r="C813" s="48"/>
    </row>
    <row r="814" spans="2:3" x14ac:dyDescent="0.15">
      <c r="B814" s="48"/>
      <c r="C814" s="48"/>
    </row>
    <row r="815" spans="2:3" x14ac:dyDescent="0.15">
      <c r="B815" s="48"/>
      <c r="C815" s="48"/>
    </row>
    <row r="816" spans="2:3" x14ac:dyDescent="0.15">
      <c r="B816" s="48"/>
      <c r="C816" s="48"/>
    </row>
    <row r="817" spans="2:3" x14ac:dyDescent="0.15">
      <c r="B817" s="48"/>
      <c r="C817" s="48"/>
    </row>
    <row r="818" spans="2:3" x14ac:dyDescent="0.15">
      <c r="B818" s="48"/>
      <c r="C818" s="48"/>
    </row>
    <row r="819" spans="2:3" x14ac:dyDescent="0.15">
      <c r="B819" s="48"/>
      <c r="C819" s="48"/>
    </row>
    <row r="820" spans="2:3" x14ac:dyDescent="0.15">
      <c r="B820" s="48"/>
      <c r="C820" s="48"/>
    </row>
    <row r="821" spans="2:3" x14ac:dyDescent="0.15">
      <c r="B821" s="48"/>
      <c r="C821" s="48"/>
    </row>
    <row r="822" spans="2:3" x14ac:dyDescent="0.15">
      <c r="B822" s="48"/>
      <c r="C822" s="48"/>
    </row>
    <row r="823" spans="2:3" x14ac:dyDescent="0.15">
      <c r="B823" s="48"/>
      <c r="C823" s="48"/>
    </row>
    <row r="824" spans="2:3" x14ac:dyDescent="0.15">
      <c r="B824" s="48"/>
      <c r="C824" s="48"/>
    </row>
    <row r="825" spans="2:3" x14ac:dyDescent="0.15">
      <c r="B825" s="48"/>
      <c r="C825" s="48"/>
    </row>
    <row r="826" spans="2:3" x14ac:dyDescent="0.15">
      <c r="B826" s="48"/>
      <c r="C826" s="48"/>
    </row>
    <row r="827" spans="2:3" x14ac:dyDescent="0.15">
      <c r="B827" s="48"/>
      <c r="C827" s="48"/>
    </row>
    <row r="828" spans="2:3" x14ac:dyDescent="0.15">
      <c r="B828" s="48"/>
      <c r="C828" s="48"/>
    </row>
    <row r="829" spans="2:3" x14ac:dyDescent="0.15">
      <c r="B829" s="48"/>
      <c r="C829" s="48"/>
    </row>
    <row r="830" spans="2:3" x14ac:dyDescent="0.15">
      <c r="B830" s="48"/>
      <c r="C830" s="48"/>
    </row>
    <row r="831" spans="2:3" x14ac:dyDescent="0.15">
      <c r="B831" s="48"/>
      <c r="C831" s="48"/>
    </row>
    <row r="832" spans="2:3" x14ac:dyDescent="0.15">
      <c r="B832" s="48"/>
      <c r="C832" s="48"/>
    </row>
    <row r="833" spans="2:3" x14ac:dyDescent="0.15">
      <c r="B833" s="48"/>
      <c r="C833" s="48"/>
    </row>
    <row r="834" spans="2:3" x14ac:dyDescent="0.15">
      <c r="B834" s="48"/>
      <c r="C834" s="48"/>
    </row>
    <row r="835" spans="2:3" x14ac:dyDescent="0.15">
      <c r="B835" s="48"/>
      <c r="C835" s="48"/>
    </row>
    <row r="836" spans="2:3" x14ac:dyDescent="0.15">
      <c r="B836" s="48"/>
      <c r="C836" s="48"/>
    </row>
    <row r="837" spans="2:3" x14ac:dyDescent="0.15">
      <c r="B837" s="48"/>
      <c r="C837" s="48"/>
    </row>
    <row r="838" spans="2:3" x14ac:dyDescent="0.15">
      <c r="B838" s="48"/>
      <c r="C838" s="48"/>
    </row>
    <row r="839" spans="2:3" x14ac:dyDescent="0.15">
      <c r="B839" s="48"/>
      <c r="C839" s="48"/>
    </row>
    <row r="840" spans="2:3" x14ac:dyDescent="0.15">
      <c r="B840" s="48"/>
      <c r="C840" s="48"/>
    </row>
    <row r="841" spans="2:3" x14ac:dyDescent="0.15">
      <c r="B841" s="48"/>
      <c r="C841" s="48"/>
    </row>
    <row r="842" spans="2:3" x14ac:dyDescent="0.15">
      <c r="B842" s="48"/>
      <c r="C842" s="48"/>
    </row>
    <row r="843" spans="2:3" x14ac:dyDescent="0.15">
      <c r="B843" s="48"/>
      <c r="C843" s="48"/>
    </row>
    <row r="844" spans="2:3" x14ac:dyDescent="0.15">
      <c r="B844" s="48"/>
      <c r="C844" s="48"/>
    </row>
    <row r="845" spans="2:3" x14ac:dyDescent="0.15">
      <c r="B845" s="48"/>
      <c r="C845" s="48"/>
    </row>
    <row r="846" spans="2:3" x14ac:dyDescent="0.15">
      <c r="B846" s="48"/>
      <c r="C846" s="48"/>
    </row>
    <row r="847" spans="2:3" x14ac:dyDescent="0.15">
      <c r="B847" s="48"/>
      <c r="C847" s="48"/>
    </row>
    <row r="848" spans="2:3" x14ac:dyDescent="0.15">
      <c r="B848" s="48"/>
      <c r="C848" s="48"/>
    </row>
    <row r="849" spans="2:3" x14ac:dyDescent="0.15">
      <c r="B849" s="48"/>
      <c r="C849" s="48"/>
    </row>
    <row r="850" spans="2:3" x14ac:dyDescent="0.15">
      <c r="B850" s="48"/>
      <c r="C850" s="48"/>
    </row>
    <row r="851" spans="2:3" x14ac:dyDescent="0.15">
      <c r="B851" s="48"/>
      <c r="C851" s="48"/>
    </row>
    <row r="852" spans="2:3" x14ac:dyDescent="0.15">
      <c r="B852" s="48"/>
      <c r="C852" s="48"/>
    </row>
    <row r="853" spans="2:3" x14ac:dyDescent="0.15">
      <c r="B853" s="48"/>
      <c r="C853" s="48"/>
    </row>
    <row r="854" spans="2:3" x14ac:dyDescent="0.15">
      <c r="B854" s="48"/>
      <c r="C854" s="48"/>
    </row>
    <row r="855" spans="2:3" x14ac:dyDescent="0.15">
      <c r="B855" s="48"/>
      <c r="C855" s="48"/>
    </row>
    <row r="856" spans="2:3" x14ac:dyDescent="0.15">
      <c r="B856" s="48"/>
      <c r="C856" s="48"/>
    </row>
    <row r="857" spans="2:3" x14ac:dyDescent="0.15">
      <c r="B857" s="48"/>
      <c r="C857" s="48"/>
    </row>
    <row r="858" spans="2:3" x14ac:dyDescent="0.15">
      <c r="B858" s="48"/>
      <c r="C858" s="48"/>
    </row>
    <row r="859" spans="2:3" x14ac:dyDescent="0.15">
      <c r="B859" s="48"/>
      <c r="C859" s="48"/>
    </row>
    <row r="860" spans="2:3" x14ac:dyDescent="0.15">
      <c r="B860" s="48"/>
      <c r="C860" s="48"/>
    </row>
    <row r="861" spans="2:3" x14ac:dyDescent="0.15">
      <c r="B861" s="48"/>
      <c r="C861" s="48"/>
    </row>
    <row r="862" spans="2:3" x14ac:dyDescent="0.15">
      <c r="B862" s="48"/>
      <c r="C862" s="48"/>
    </row>
    <row r="863" spans="2:3" x14ac:dyDescent="0.15">
      <c r="B863" s="48"/>
      <c r="C863" s="48"/>
    </row>
    <row r="864" spans="2:3" x14ac:dyDescent="0.15">
      <c r="B864" s="48"/>
      <c r="C864" s="48"/>
    </row>
    <row r="865" spans="2:3" x14ac:dyDescent="0.15">
      <c r="B865" s="48"/>
      <c r="C865" s="48"/>
    </row>
    <row r="866" spans="2:3" x14ac:dyDescent="0.15">
      <c r="B866" s="48"/>
      <c r="C866" s="48"/>
    </row>
    <row r="867" spans="2:3" x14ac:dyDescent="0.15">
      <c r="B867" s="48"/>
      <c r="C867" s="48"/>
    </row>
    <row r="868" spans="2:3" x14ac:dyDescent="0.15">
      <c r="B868" s="48"/>
      <c r="C868" s="48"/>
    </row>
    <row r="869" spans="2:3" x14ac:dyDescent="0.15">
      <c r="B869" s="48"/>
      <c r="C869" s="48"/>
    </row>
    <row r="870" spans="2:3" x14ac:dyDescent="0.15">
      <c r="B870" s="48"/>
      <c r="C870" s="48"/>
    </row>
    <row r="871" spans="2:3" x14ac:dyDescent="0.15">
      <c r="B871" s="48"/>
      <c r="C871" s="48"/>
    </row>
    <row r="872" spans="2:3" x14ac:dyDescent="0.15">
      <c r="B872" s="48"/>
      <c r="C872" s="48"/>
    </row>
    <row r="873" spans="2:3" x14ac:dyDescent="0.15">
      <c r="B873" s="48"/>
      <c r="C873" s="48"/>
    </row>
    <row r="874" spans="2:3" x14ac:dyDescent="0.15">
      <c r="B874" s="48"/>
      <c r="C874" s="48"/>
    </row>
    <row r="875" spans="2:3" x14ac:dyDescent="0.15">
      <c r="B875" s="48"/>
      <c r="C875" s="48"/>
    </row>
    <row r="876" spans="2:3" x14ac:dyDescent="0.15">
      <c r="B876" s="48"/>
      <c r="C876" s="48"/>
    </row>
    <row r="877" spans="2:3" x14ac:dyDescent="0.15">
      <c r="B877" s="48"/>
      <c r="C877" s="48"/>
    </row>
    <row r="878" spans="2:3" x14ac:dyDescent="0.15">
      <c r="B878" s="48"/>
      <c r="C878" s="48"/>
    </row>
    <row r="879" spans="2:3" x14ac:dyDescent="0.15">
      <c r="B879" s="48"/>
      <c r="C879" s="48"/>
    </row>
    <row r="880" spans="2:3" x14ac:dyDescent="0.15">
      <c r="B880" s="48"/>
      <c r="C880" s="48"/>
    </row>
    <row r="881" spans="2:3" x14ac:dyDescent="0.15">
      <c r="B881" s="48"/>
      <c r="C881" s="48"/>
    </row>
    <row r="882" spans="2:3" x14ac:dyDescent="0.15">
      <c r="B882" s="48"/>
      <c r="C882" s="48"/>
    </row>
    <row r="883" spans="2:3" x14ac:dyDescent="0.15">
      <c r="B883" s="48"/>
      <c r="C883" s="48"/>
    </row>
    <row r="884" spans="2:3" x14ac:dyDescent="0.15">
      <c r="B884" s="48"/>
      <c r="C884" s="48"/>
    </row>
    <row r="885" spans="2:3" x14ac:dyDescent="0.15">
      <c r="B885" s="48"/>
      <c r="C885" s="48"/>
    </row>
    <row r="886" spans="2:3" x14ac:dyDescent="0.15">
      <c r="B886" s="48"/>
      <c r="C886" s="48"/>
    </row>
    <row r="887" spans="2:3" x14ac:dyDescent="0.15">
      <c r="B887" s="48"/>
      <c r="C887" s="48"/>
    </row>
    <row r="888" spans="2:3" x14ac:dyDescent="0.15">
      <c r="B888" s="48"/>
      <c r="C888" s="48"/>
    </row>
    <row r="889" spans="2:3" x14ac:dyDescent="0.15">
      <c r="B889" s="48"/>
      <c r="C889" s="48"/>
    </row>
    <row r="890" spans="2:3" x14ac:dyDescent="0.15">
      <c r="B890" s="48"/>
      <c r="C890" s="48"/>
    </row>
    <row r="891" spans="2:3" x14ac:dyDescent="0.15">
      <c r="B891" s="48"/>
      <c r="C891" s="48"/>
    </row>
    <row r="892" spans="2:3" x14ac:dyDescent="0.15">
      <c r="B892" s="48"/>
      <c r="C892" s="48"/>
    </row>
    <row r="893" spans="2:3" x14ac:dyDescent="0.15">
      <c r="B893" s="48"/>
      <c r="C893" s="48"/>
    </row>
    <row r="894" spans="2:3" x14ac:dyDescent="0.15">
      <c r="B894" s="48"/>
      <c r="C894" s="48"/>
    </row>
    <row r="895" spans="2:3" x14ac:dyDescent="0.15">
      <c r="B895" s="48"/>
      <c r="C895" s="48"/>
    </row>
    <row r="896" spans="2:3" x14ac:dyDescent="0.15">
      <c r="B896" s="48"/>
      <c r="C896" s="48"/>
    </row>
    <row r="897" spans="2:3" x14ac:dyDescent="0.15">
      <c r="B897" s="48"/>
      <c r="C897" s="48"/>
    </row>
    <row r="898" spans="2:3" x14ac:dyDescent="0.15">
      <c r="B898" s="48"/>
      <c r="C898" s="48"/>
    </row>
    <row r="899" spans="2:3" x14ac:dyDescent="0.15">
      <c r="B899" s="48"/>
      <c r="C899" s="48"/>
    </row>
    <row r="900" spans="2:3" x14ac:dyDescent="0.15">
      <c r="B900" s="48"/>
      <c r="C900" s="48"/>
    </row>
    <row r="901" spans="2:3" x14ac:dyDescent="0.15">
      <c r="B901" s="48"/>
      <c r="C901" s="48"/>
    </row>
    <row r="902" spans="2:3" x14ac:dyDescent="0.15">
      <c r="B902" s="48"/>
      <c r="C902" s="48"/>
    </row>
    <row r="903" spans="2:3" x14ac:dyDescent="0.15">
      <c r="B903" s="48"/>
      <c r="C903" s="48"/>
    </row>
    <row r="904" spans="2:3" x14ac:dyDescent="0.15">
      <c r="B904" s="48"/>
      <c r="C904" s="48"/>
    </row>
    <row r="905" spans="2:3" x14ac:dyDescent="0.15">
      <c r="B905" s="48"/>
      <c r="C905" s="48"/>
    </row>
    <row r="906" spans="2:3" x14ac:dyDescent="0.15">
      <c r="B906" s="48"/>
      <c r="C906" s="48"/>
    </row>
    <row r="907" spans="2:3" x14ac:dyDescent="0.15">
      <c r="B907" s="48"/>
      <c r="C907" s="48"/>
    </row>
    <row r="908" spans="2:3" x14ac:dyDescent="0.15">
      <c r="B908" s="48"/>
      <c r="C908" s="48"/>
    </row>
    <row r="909" spans="2:3" x14ac:dyDescent="0.15">
      <c r="B909" s="48"/>
      <c r="C909" s="48"/>
    </row>
    <row r="910" spans="2:3" x14ac:dyDescent="0.15">
      <c r="B910" s="48"/>
      <c r="C910" s="48"/>
    </row>
    <row r="911" spans="2:3" x14ac:dyDescent="0.15">
      <c r="B911" s="48"/>
      <c r="C911" s="48"/>
    </row>
    <row r="912" spans="2:3" x14ac:dyDescent="0.15">
      <c r="B912" s="48"/>
      <c r="C912" s="48"/>
    </row>
    <row r="913" spans="2:3" x14ac:dyDescent="0.15">
      <c r="B913" s="48"/>
      <c r="C913" s="48"/>
    </row>
    <row r="914" spans="2:3" x14ac:dyDescent="0.15">
      <c r="B914" s="48"/>
      <c r="C914" s="48"/>
    </row>
    <row r="915" spans="2:3" x14ac:dyDescent="0.15">
      <c r="B915" s="48"/>
      <c r="C915" s="48"/>
    </row>
    <row r="916" spans="2:3" x14ac:dyDescent="0.15">
      <c r="B916" s="48"/>
      <c r="C916" s="48"/>
    </row>
    <row r="917" spans="2:3" x14ac:dyDescent="0.15">
      <c r="B917" s="48"/>
      <c r="C917" s="48"/>
    </row>
    <row r="918" spans="2:3" x14ac:dyDescent="0.15">
      <c r="B918" s="48"/>
      <c r="C918" s="48"/>
    </row>
    <row r="919" spans="2:3" x14ac:dyDescent="0.15">
      <c r="B919" s="48"/>
      <c r="C919" s="48"/>
    </row>
    <row r="920" spans="2:3" x14ac:dyDescent="0.15">
      <c r="B920" s="48"/>
      <c r="C920" s="48"/>
    </row>
    <row r="921" spans="2:3" x14ac:dyDescent="0.15">
      <c r="B921" s="48"/>
      <c r="C921" s="48"/>
    </row>
    <row r="922" spans="2:3" x14ac:dyDescent="0.15">
      <c r="B922" s="48"/>
      <c r="C922" s="48"/>
    </row>
    <row r="923" spans="2:3" x14ac:dyDescent="0.15">
      <c r="B923" s="48"/>
      <c r="C923" s="48"/>
    </row>
    <row r="924" spans="2:3" x14ac:dyDescent="0.15">
      <c r="B924" s="48"/>
      <c r="C924" s="48"/>
    </row>
    <row r="925" spans="2:3" x14ac:dyDescent="0.15">
      <c r="B925" s="48"/>
      <c r="C925" s="48"/>
    </row>
    <row r="926" spans="2:3" x14ac:dyDescent="0.15">
      <c r="B926" s="48"/>
      <c r="C926" s="48"/>
    </row>
    <row r="927" spans="2:3" x14ac:dyDescent="0.15">
      <c r="B927" s="48"/>
      <c r="C927" s="48"/>
    </row>
    <row r="928" spans="2:3" x14ac:dyDescent="0.15">
      <c r="B928" s="48"/>
      <c r="C928" s="48"/>
    </row>
    <row r="929" spans="2:3" x14ac:dyDescent="0.15">
      <c r="B929" s="48"/>
      <c r="C929" s="48"/>
    </row>
    <row r="930" spans="2:3" x14ac:dyDescent="0.15">
      <c r="B930" s="48"/>
      <c r="C930" s="48"/>
    </row>
    <row r="931" spans="2:3" x14ac:dyDescent="0.15">
      <c r="B931" s="48"/>
      <c r="C931" s="48"/>
    </row>
    <row r="932" spans="2:3" x14ac:dyDescent="0.15">
      <c r="B932" s="48"/>
      <c r="C932" s="48"/>
    </row>
    <row r="933" spans="2:3" x14ac:dyDescent="0.15">
      <c r="B933" s="48"/>
      <c r="C933" s="48"/>
    </row>
    <row r="934" spans="2:3" x14ac:dyDescent="0.15">
      <c r="B934" s="48"/>
      <c r="C934" s="48"/>
    </row>
    <row r="935" spans="2:3" x14ac:dyDescent="0.15">
      <c r="B935" s="48"/>
      <c r="C935" s="48"/>
    </row>
    <row r="936" spans="2:3" x14ac:dyDescent="0.15">
      <c r="B936" s="48"/>
      <c r="C936" s="48"/>
    </row>
    <row r="937" spans="2:3" x14ac:dyDescent="0.15">
      <c r="B937" s="48"/>
      <c r="C937" s="48"/>
    </row>
    <row r="938" spans="2:3" x14ac:dyDescent="0.15">
      <c r="B938" s="48"/>
      <c r="C938" s="48"/>
    </row>
    <row r="939" spans="2:3" x14ac:dyDescent="0.15">
      <c r="B939" s="48"/>
      <c r="C939" s="48"/>
    </row>
    <row r="940" spans="2:3" x14ac:dyDescent="0.15">
      <c r="B940" s="48"/>
      <c r="C940" s="48"/>
    </row>
    <row r="941" spans="2:3" x14ac:dyDescent="0.15">
      <c r="B941" s="48"/>
      <c r="C941" s="48"/>
    </row>
    <row r="942" spans="2:3" x14ac:dyDescent="0.15">
      <c r="B942" s="48"/>
      <c r="C942" s="48"/>
    </row>
    <row r="943" spans="2:3" x14ac:dyDescent="0.15">
      <c r="B943" s="48"/>
      <c r="C943" s="48"/>
    </row>
    <row r="944" spans="2:3" x14ac:dyDescent="0.15">
      <c r="B944" s="48"/>
      <c r="C944" s="48"/>
    </row>
    <row r="945" spans="2:3" x14ac:dyDescent="0.15">
      <c r="B945" s="48"/>
      <c r="C945" s="48"/>
    </row>
    <row r="946" spans="2:3" x14ac:dyDescent="0.15">
      <c r="B946" s="48"/>
      <c r="C946" s="48"/>
    </row>
    <row r="947" spans="2:3" x14ac:dyDescent="0.15">
      <c r="B947" s="48"/>
      <c r="C947" s="48"/>
    </row>
    <row r="948" spans="2:3" x14ac:dyDescent="0.15">
      <c r="B948" s="48"/>
      <c r="C948" s="48"/>
    </row>
    <row r="949" spans="2:3" x14ac:dyDescent="0.15">
      <c r="B949" s="48"/>
      <c r="C949" s="48"/>
    </row>
    <row r="950" spans="2:3" x14ac:dyDescent="0.15">
      <c r="B950" s="48"/>
      <c r="C950" s="48"/>
    </row>
    <row r="951" spans="2:3" x14ac:dyDescent="0.15">
      <c r="B951" s="48"/>
      <c r="C951" s="48"/>
    </row>
    <row r="952" spans="2:3" x14ac:dyDescent="0.15">
      <c r="B952" s="48"/>
      <c r="C952" s="48"/>
    </row>
    <row r="953" spans="2:3" x14ac:dyDescent="0.15">
      <c r="B953" s="48"/>
      <c r="C953" s="48"/>
    </row>
    <row r="954" spans="2:3" x14ac:dyDescent="0.15">
      <c r="B954" s="48"/>
      <c r="C954" s="48"/>
    </row>
    <row r="955" spans="2:3" x14ac:dyDescent="0.15">
      <c r="B955" s="48"/>
      <c r="C955" s="48"/>
    </row>
    <row r="956" spans="2:3" x14ac:dyDescent="0.15">
      <c r="B956" s="48"/>
      <c r="C956" s="48"/>
    </row>
    <row r="957" spans="2:3" x14ac:dyDescent="0.15">
      <c r="B957" s="48"/>
      <c r="C957" s="48"/>
    </row>
    <row r="958" spans="2:3" x14ac:dyDescent="0.15">
      <c r="B958" s="48"/>
      <c r="C958" s="48"/>
    </row>
    <row r="959" spans="2:3" x14ac:dyDescent="0.15">
      <c r="B959" s="48"/>
      <c r="C959" s="48"/>
    </row>
    <row r="960" spans="2:3" x14ac:dyDescent="0.15">
      <c r="B960" s="48"/>
      <c r="C960" s="48"/>
    </row>
    <row r="961" spans="2:3" x14ac:dyDescent="0.15">
      <c r="B961" s="48"/>
      <c r="C961" s="48"/>
    </row>
    <row r="962" spans="2:3" x14ac:dyDescent="0.15">
      <c r="B962" s="48"/>
      <c r="C962" s="48"/>
    </row>
    <row r="963" spans="2:3" x14ac:dyDescent="0.15">
      <c r="B963" s="48"/>
      <c r="C963" s="48"/>
    </row>
    <row r="964" spans="2:3" x14ac:dyDescent="0.15">
      <c r="B964" s="48"/>
      <c r="C964" s="48"/>
    </row>
    <row r="965" spans="2:3" x14ac:dyDescent="0.15">
      <c r="B965" s="48"/>
      <c r="C965" s="48"/>
    </row>
    <row r="966" spans="2:3" x14ac:dyDescent="0.15">
      <c r="B966" s="48"/>
      <c r="C966" s="48"/>
    </row>
    <row r="967" spans="2:3" x14ac:dyDescent="0.15">
      <c r="B967" s="48"/>
      <c r="C967" s="48"/>
    </row>
    <row r="968" spans="2:3" x14ac:dyDescent="0.15">
      <c r="B968" s="48"/>
      <c r="C968" s="48"/>
    </row>
    <row r="969" spans="2:3" x14ac:dyDescent="0.15">
      <c r="B969" s="48"/>
      <c r="C969" s="48"/>
    </row>
    <row r="970" spans="2:3" x14ac:dyDescent="0.15">
      <c r="B970" s="48"/>
      <c r="C970" s="48"/>
    </row>
    <row r="971" spans="2:3" x14ac:dyDescent="0.15">
      <c r="B971" s="48"/>
      <c r="C971" s="48"/>
    </row>
    <row r="972" spans="2:3" x14ac:dyDescent="0.15">
      <c r="B972" s="48"/>
      <c r="C972" s="48"/>
    </row>
    <row r="973" spans="2:3" x14ac:dyDescent="0.15">
      <c r="B973" s="48"/>
      <c r="C973" s="48"/>
    </row>
    <row r="974" spans="2:3" x14ac:dyDescent="0.15">
      <c r="B974" s="48"/>
      <c r="C974" s="48"/>
    </row>
    <row r="975" spans="2:3" x14ac:dyDescent="0.15">
      <c r="B975" s="48"/>
      <c r="C975" s="48"/>
    </row>
    <row r="976" spans="2:3" x14ac:dyDescent="0.15">
      <c r="B976" s="48"/>
      <c r="C976" s="48"/>
    </row>
    <row r="977" spans="2:3" x14ac:dyDescent="0.15">
      <c r="B977" s="48"/>
      <c r="C977" s="48"/>
    </row>
    <row r="978" spans="2:3" x14ac:dyDescent="0.15">
      <c r="B978" s="48"/>
      <c r="C978" s="48"/>
    </row>
    <row r="979" spans="2:3" x14ac:dyDescent="0.15">
      <c r="B979" s="48"/>
      <c r="C979" s="48"/>
    </row>
    <row r="980" spans="2:3" x14ac:dyDescent="0.15">
      <c r="B980" s="48"/>
      <c r="C980" s="48"/>
    </row>
    <row r="981" spans="2:3" x14ac:dyDescent="0.15">
      <c r="B981" s="48"/>
      <c r="C981" s="48"/>
    </row>
    <row r="982" spans="2:3" x14ac:dyDescent="0.15">
      <c r="B982" s="48"/>
      <c r="C982" s="48"/>
    </row>
    <row r="983" spans="2:3" x14ac:dyDescent="0.15">
      <c r="B983" s="48"/>
      <c r="C983" s="48"/>
    </row>
    <row r="984" spans="2:3" x14ac:dyDescent="0.15">
      <c r="B984" s="48"/>
      <c r="C984" s="48"/>
    </row>
    <row r="985" spans="2:3" x14ac:dyDescent="0.15">
      <c r="B985" s="48"/>
      <c r="C985" s="48"/>
    </row>
    <row r="986" spans="2:3" x14ac:dyDescent="0.15">
      <c r="B986" s="48"/>
      <c r="C986" s="48"/>
    </row>
    <row r="987" spans="2:3" x14ac:dyDescent="0.15">
      <c r="B987" s="48"/>
      <c r="C987" s="48"/>
    </row>
    <row r="988" spans="2:3" x14ac:dyDescent="0.15">
      <c r="B988" s="48"/>
      <c r="C988" s="48"/>
    </row>
    <row r="989" spans="2:3" x14ac:dyDescent="0.15">
      <c r="B989" s="48"/>
      <c r="C989" s="48"/>
    </row>
    <row r="990" spans="2:3" x14ac:dyDescent="0.15">
      <c r="B990" s="48"/>
      <c r="C990" s="48"/>
    </row>
    <row r="991" spans="2:3" x14ac:dyDescent="0.15">
      <c r="B991" s="48"/>
      <c r="C991" s="48"/>
    </row>
    <row r="992" spans="2:3" x14ac:dyDescent="0.15">
      <c r="B992" s="48"/>
      <c r="C992" s="48"/>
    </row>
    <row r="993" spans="2:3" x14ac:dyDescent="0.15">
      <c r="B993" s="48"/>
      <c r="C993" s="48"/>
    </row>
    <row r="994" spans="2:3" x14ac:dyDescent="0.15">
      <c r="B994" s="48"/>
      <c r="C994" s="48"/>
    </row>
    <row r="995" spans="2:3" x14ac:dyDescent="0.15">
      <c r="B995" s="48"/>
      <c r="C995" s="48"/>
    </row>
    <row r="996" spans="2:3" x14ac:dyDescent="0.15">
      <c r="B996" s="48"/>
      <c r="C996" s="48"/>
    </row>
    <row r="997" spans="2:3" x14ac:dyDescent="0.15">
      <c r="B997" s="48"/>
      <c r="C997" s="48"/>
    </row>
    <row r="998" spans="2:3" x14ac:dyDescent="0.15">
      <c r="B998" s="48"/>
      <c r="C998" s="48"/>
    </row>
    <row r="999" spans="2:3" x14ac:dyDescent="0.15">
      <c r="B999" s="48"/>
      <c r="C999" s="48"/>
    </row>
    <row r="1000" spans="2:3" x14ac:dyDescent="0.15">
      <c r="B1000" s="48"/>
      <c r="C1000" s="48"/>
    </row>
    <row r="1001" spans="2:3" x14ac:dyDescent="0.15">
      <c r="B1001" s="48"/>
      <c r="C1001" s="48"/>
    </row>
    <row r="1002" spans="2:3" x14ac:dyDescent="0.15">
      <c r="B1002" s="48"/>
      <c r="C1002" s="48"/>
    </row>
    <row r="1003" spans="2:3" x14ac:dyDescent="0.15">
      <c r="B1003" s="48"/>
      <c r="C1003" s="48"/>
    </row>
    <row r="1004" spans="2:3" x14ac:dyDescent="0.15">
      <c r="B1004" s="48"/>
      <c r="C1004" s="48"/>
    </row>
    <row r="1005" spans="2:3" x14ac:dyDescent="0.15">
      <c r="B1005" s="48"/>
      <c r="C1005" s="48"/>
    </row>
    <row r="1006" spans="2:3" x14ac:dyDescent="0.15">
      <c r="B1006" s="48"/>
      <c r="C1006" s="48"/>
    </row>
    <row r="1007" spans="2:3" x14ac:dyDescent="0.15">
      <c r="B1007" s="48"/>
      <c r="C1007" s="48"/>
    </row>
    <row r="1008" spans="2:3" x14ac:dyDescent="0.15">
      <c r="B1008" s="48"/>
      <c r="C1008" s="48"/>
    </row>
    <row r="1009" spans="2:3" x14ac:dyDescent="0.15">
      <c r="B1009" s="48"/>
      <c r="C1009" s="48"/>
    </row>
    <row r="1010" spans="2:3" x14ac:dyDescent="0.15">
      <c r="B1010" s="48"/>
      <c r="C1010" s="48"/>
    </row>
    <row r="1011" spans="2:3" x14ac:dyDescent="0.15">
      <c r="B1011" s="48"/>
      <c r="C1011" s="48"/>
    </row>
    <row r="1012" spans="2:3" x14ac:dyDescent="0.15">
      <c r="B1012" s="48"/>
      <c r="C1012" s="48"/>
    </row>
    <row r="1013" spans="2:3" x14ac:dyDescent="0.15">
      <c r="B1013" s="48"/>
      <c r="C1013" s="48"/>
    </row>
    <row r="1014" spans="2:3" x14ac:dyDescent="0.15">
      <c r="B1014" s="48"/>
      <c r="C1014" s="48"/>
    </row>
    <row r="1015" spans="2:3" x14ac:dyDescent="0.15">
      <c r="B1015" s="48"/>
      <c r="C1015" s="48"/>
    </row>
    <row r="1016" spans="2:3" x14ac:dyDescent="0.15">
      <c r="B1016" s="48"/>
      <c r="C1016" s="48"/>
    </row>
    <row r="1017" spans="2:3" x14ac:dyDescent="0.15">
      <c r="B1017" s="48"/>
      <c r="C1017" s="48"/>
    </row>
    <row r="1018" spans="2:3" x14ac:dyDescent="0.15">
      <c r="B1018" s="48"/>
      <c r="C1018" s="48"/>
    </row>
    <row r="1019" spans="2:3" x14ac:dyDescent="0.15">
      <c r="B1019" s="48"/>
      <c r="C1019" s="48"/>
    </row>
    <row r="1020" spans="2:3" x14ac:dyDescent="0.15">
      <c r="B1020" s="48"/>
      <c r="C1020" s="48"/>
    </row>
    <row r="1021" spans="2:3" x14ac:dyDescent="0.15">
      <c r="B1021" s="48"/>
      <c r="C1021" s="48"/>
    </row>
    <row r="1022" spans="2:3" x14ac:dyDescent="0.15">
      <c r="B1022" s="48"/>
      <c r="C1022" s="48"/>
    </row>
    <row r="1023" spans="2:3" x14ac:dyDescent="0.15">
      <c r="B1023" s="48"/>
      <c r="C1023" s="48"/>
    </row>
    <row r="1024" spans="2:3" x14ac:dyDescent="0.15">
      <c r="B1024" s="48"/>
      <c r="C1024" s="48"/>
    </row>
    <row r="1025" spans="2:3" x14ac:dyDescent="0.15">
      <c r="B1025" s="48"/>
      <c r="C1025" s="48"/>
    </row>
    <row r="1026" spans="2:3" x14ac:dyDescent="0.15">
      <c r="B1026" s="48"/>
      <c r="C1026" s="48"/>
    </row>
    <row r="1027" spans="2:3" x14ac:dyDescent="0.15">
      <c r="B1027" s="48"/>
      <c r="C1027" s="48"/>
    </row>
    <row r="1028" spans="2:3" x14ac:dyDescent="0.15">
      <c r="B1028" s="48"/>
      <c r="C1028" s="48"/>
    </row>
    <row r="1029" spans="2:3" x14ac:dyDescent="0.15">
      <c r="B1029" s="48"/>
      <c r="C1029" s="48"/>
    </row>
    <row r="1030" spans="2:3" x14ac:dyDescent="0.15">
      <c r="B1030" s="48"/>
      <c r="C1030" s="48"/>
    </row>
    <row r="1031" spans="2:3" x14ac:dyDescent="0.15">
      <c r="B1031" s="48"/>
      <c r="C1031" s="48"/>
    </row>
    <row r="1032" spans="2:3" x14ac:dyDescent="0.15">
      <c r="B1032" s="48"/>
      <c r="C1032" s="48"/>
    </row>
    <row r="1033" spans="2:3" x14ac:dyDescent="0.15">
      <c r="B1033" s="48"/>
      <c r="C1033" s="48"/>
    </row>
    <row r="1034" spans="2:3" x14ac:dyDescent="0.15">
      <c r="B1034" s="48"/>
      <c r="C1034" s="48"/>
    </row>
    <row r="1035" spans="2:3" x14ac:dyDescent="0.15">
      <c r="B1035" s="48"/>
      <c r="C1035" s="48"/>
    </row>
    <row r="1036" spans="2:3" x14ac:dyDescent="0.15">
      <c r="B1036" s="48"/>
      <c r="C1036" s="48"/>
    </row>
    <row r="1037" spans="2:3" x14ac:dyDescent="0.15">
      <c r="B1037" s="48"/>
      <c r="C1037" s="48"/>
    </row>
    <row r="1038" spans="2:3" x14ac:dyDescent="0.15">
      <c r="B1038" s="48"/>
      <c r="C1038" s="48"/>
    </row>
    <row r="1039" spans="2:3" x14ac:dyDescent="0.15">
      <c r="B1039" s="48"/>
      <c r="C1039" s="48"/>
    </row>
    <row r="1040" spans="2:3" x14ac:dyDescent="0.15">
      <c r="B1040" s="48"/>
      <c r="C1040" s="48"/>
    </row>
    <row r="1041" spans="2:3" x14ac:dyDescent="0.15">
      <c r="B1041" s="48"/>
      <c r="C1041" s="48"/>
    </row>
    <row r="1042" spans="2:3" x14ac:dyDescent="0.15">
      <c r="B1042" s="48"/>
      <c r="C1042" s="48"/>
    </row>
    <row r="1043" spans="2:3" x14ac:dyDescent="0.15">
      <c r="B1043" s="48"/>
      <c r="C1043" s="48"/>
    </row>
    <row r="1044" spans="2:3" x14ac:dyDescent="0.15">
      <c r="B1044" s="48"/>
      <c r="C1044" s="48"/>
    </row>
    <row r="1045" spans="2:3" x14ac:dyDescent="0.15">
      <c r="B1045" s="48"/>
      <c r="C1045" s="48"/>
    </row>
    <row r="1046" spans="2:3" x14ac:dyDescent="0.15">
      <c r="B1046" s="48"/>
      <c r="C1046" s="48"/>
    </row>
    <row r="1047" spans="2:3" x14ac:dyDescent="0.15">
      <c r="B1047" s="48"/>
      <c r="C1047" s="48"/>
    </row>
    <row r="1048" spans="2:3" x14ac:dyDescent="0.15">
      <c r="B1048" s="48"/>
      <c r="C1048" s="48"/>
    </row>
    <row r="1049" spans="2:3" x14ac:dyDescent="0.15">
      <c r="B1049" s="48"/>
      <c r="C1049" s="48"/>
    </row>
    <row r="1050" spans="2:3" x14ac:dyDescent="0.15">
      <c r="B1050" s="48"/>
      <c r="C1050" s="48"/>
    </row>
    <row r="1051" spans="2:3" x14ac:dyDescent="0.15">
      <c r="B1051" s="48"/>
      <c r="C1051" s="48"/>
    </row>
    <row r="1052" spans="2:3" x14ac:dyDescent="0.15">
      <c r="B1052" s="48"/>
      <c r="C1052" s="48"/>
    </row>
    <row r="1053" spans="2:3" x14ac:dyDescent="0.15">
      <c r="B1053" s="48"/>
      <c r="C1053" s="48"/>
    </row>
    <row r="1054" spans="2:3" x14ac:dyDescent="0.15">
      <c r="B1054" s="48"/>
      <c r="C1054" s="48"/>
    </row>
    <row r="1055" spans="2:3" x14ac:dyDescent="0.15">
      <c r="B1055" s="48"/>
      <c r="C1055" s="48"/>
    </row>
    <row r="1056" spans="2:3" x14ac:dyDescent="0.15">
      <c r="B1056" s="48"/>
      <c r="C1056" s="48"/>
    </row>
    <row r="1057" spans="2:3" x14ac:dyDescent="0.15">
      <c r="B1057" s="48"/>
      <c r="C1057" s="48"/>
    </row>
    <row r="1058" spans="2:3" x14ac:dyDescent="0.15">
      <c r="B1058" s="48"/>
      <c r="C1058" s="48"/>
    </row>
    <row r="1059" spans="2:3" x14ac:dyDescent="0.15">
      <c r="B1059" s="48"/>
      <c r="C1059" s="48"/>
    </row>
    <row r="1060" spans="2:3" x14ac:dyDescent="0.15">
      <c r="B1060" s="48"/>
      <c r="C1060" s="48"/>
    </row>
    <row r="1061" spans="2:3" x14ac:dyDescent="0.15">
      <c r="B1061" s="48"/>
      <c r="C1061" s="48"/>
    </row>
    <row r="1062" spans="2:3" x14ac:dyDescent="0.15">
      <c r="B1062" s="48"/>
      <c r="C1062" s="48"/>
    </row>
    <row r="1063" spans="2:3" x14ac:dyDescent="0.15">
      <c r="B1063" s="48"/>
      <c r="C1063" s="48"/>
    </row>
    <row r="1064" spans="2:3" x14ac:dyDescent="0.15">
      <c r="B1064" s="48"/>
      <c r="C1064" s="48"/>
    </row>
    <row r="1065" spans="2:3" x14ac:dyDescent="0.15">
      <c r="B1065" s="48"/>
      <c r="C1065" s="48"/>
    </row>
    <row r="1066" spans="2:3" x14ac:dyDescent="0.15">
      <c r="B1066" s="48"/>
      <c r="C1066" s="48"/>
    </row>
    <row r="1067" spans="2:3" x14ac:dyDescent="0.15">
      <c r="B1067" s="48"/>
      <c r="C1067" s="48"/>
    </row>
    <row r="1068" spans="2:3" x14ac:dyDescent="0.15">
      <c r="B1068" s="48"/>
      <c r="C1068" s="48"/>
    </row>
    <row r="1069" spans="2:3" x14ac:dyDescent="0.15">
      <c r="B1069" s="48"/>
      <c r="C1069" s="48"/>
    </row>
    <row r="1070" spans="2:3" x14ac:dyDescent="0.15">
      <c r="B1070" s="48"/>
      <c r="C1070" s="48"/>
    </row>
    <row r="1071" spans="2:3" x14ac:dyDescent="0.15">
      <c r="B1071" s="48"/>
      <c r="C1071" s="48"/>
    </row>
    <row r="1072" spans="2:3" x14ac:dyDescent="0.15">
      <c r="B1072" s="48"/>
      <c r="C1072" s="48"/>
    </row>
    <row r="1073" spans="2:3" x14ac:dyDescent="0.15">
      <c r="B1073" s="48"/>
      <c r="C1073" s="48"/>
    </row>
    <row r="1074" spans="2:3" x14ac:dyDescent="0.15">
      <c r="B1074" s="48"/>
      <c r="C1074" s="48"/>
    </row>
    <row r="1075" spans="2:3" x14ac:dyDescent="0.15">
      <c r="B1075" s="48"/>
      <c r="C1075" s="48"/>
    </row>
    <row r="1076" spans="2:3" x14ac:dyDescent="0.15">
      <c r="B1076" s="48"/>
      <c r="C1076" s="48"/>
    </row>
    <row r="1077" spans="2:3" x14ac:dyDescent="0.15">
      <c r="B1077" s="48"/>
      <c r="C1077" s="48"/>
    </row>
    <row r="1078" spans="2:3" x14ac:dyDescent="0.15">
      <c r="B1078" s="48"/>
      <c r="C1078" s="48"/>
    </row>
    <row r="1079" spans="2:3" x14ac:dyDescent="0.15">
      <c r="B1079" s="48"/>
      <c r="C1079" s="48"/>
    </row>
    <row r="1080" spans="2:3" x14ac:dyDescent="0.15">
      <c r="B1080" s="48"/>
      <c r="C1080" s="48"/>
    </row>
    <row r="1081" spans="2:3" x14ac:dyDescent="0.15">
      <c r="B1081" s="48"/>
      <c r="C1081" s="48"/>
    </row>
    <row r="1082" spans="2:3" x14ac:dyDescent="0.15">
      <c r="B1082" s="48"/>
      <c r="C1082" s="48"/>
    </row>
    <row r="1083" spans="2:3" x14ac:dyDescent="0.15">
      <c r="B1083" s="48"/>
      <c r="C1083" s="48"/>
    </row>
    <row r="1084" spans="2:3" x14ac:dyDescent="0.15">
      <c r="B1084" s="48"/>
      <c r="C1084" s="48"/>
    </row>
    <row r="1085" spans="2:3" x14ac:dyDescent="0.15">
      <c r="B1085" s="48"/>
      <c r="C1085" s="48"/>
    </row>
    <row r="1086" spans="2:3" x14ac:dyDescent="0.15">
      <c r="B1086" s="48"/>
      <c r="C1086" s="48"/>
    </row>
    <row r="1087" spans="2:3" x14ac:dyDescent="0.15">
      <c r="B1087" s="48"/>
      <c r="C1087" s="48"/>
    </row>
    <row r="1088" spans="2:3" x14ac:dyDescent="0.15">
      <c r="B1088" s="48"/>
      <c r="C1088" s="48"/>
    </row>
    <row r="1089" spans="2:3" x14ac:dyDescent="0.15">
      <c r="B1089" s="48"/>
      <c r="C1089" s="48"/>
    </row>
    <row r="1090" spans="2:3" x14ac:dyDescent="0.15">
      <c r="B1090" s="48"/>
      <c r="C1090" s="48"/>
    </row>
    <row r="1091" spans="2:3" x14ac:dyDescent="0.15">
      <c r="B1091" s="48"/>
      <c r="C1091" s="48"/>
    </row>
    <row r="1092" spans="2:3" x14ac:dyDescent="0.15">
      <c r="B1092" s="48"/>
      <c r="C1092" s="48"/>
    </row>
    <row r="1093" spans="2:3" x14ac:dyDescent="0.15">
      <c r="B1093" s="48"/>
      <c r="C1093" s="48"/>
    </row>
    <row r="1094" spans="2:3" x14ac:dyDescent="0.15">
      <c r="B1094" s="48"/>
      <c r="C1094" s="48"/>
    </row>
    <row r="1095" spans="2:3" x14ac:dyDescent="0.15">
      <c r="B1095" s="48"/>
      <c r="C1095" s="48"/>
    </row>
    <row r="1096" spans="2:3" x14ac:dyDescent="0.15">
      <c r="B1096" s="48"/>
      <c r="C1096" s="48"/>
    </row>
    <row r="1097" spans="2:3" x14ac:dyDescent="0.15">
      <c r="B1097" s="48"/>
      <c r="C1097" s="48"/>
    </row>
    <row r="1098" spans="2:3" x14ac:dyDescent="0.15">
      <c r="B1098" s="48"/>
      <c r="C1098" s="48"/>
    </row>
    <row r="1099" spans="2:3" x14ac:dyDescent="0.15">
      <c r="B1099" s="48"/>
      <c r="C1099" s="48"/>
    </row>
    <row r="1100" spans="2:3" x14ac:dyDescent="0.15">
      <c r="B1100" s="48"/>
      <c r="C1100" s="48"/>
    </row>
    <row r="1101" spans="2:3" x14ac:dyDescent="0.15">
      <c r="B1101" s="48"/>
      <c r="C1101" s="48"/>
    </row>
    <row r="1102" spans="2:3" x14ac:dyDescent="0.15">
      <c r="B1102" s="48"/>
      <c r="C1102" s="48"/>
    </row>
    <row r="1103" spans="2:3" x14ac:dyDescent="0.15">
      <c r="B1103" s="48"/>
      <c r="C1103" s="48"/>
    </row>
    <row r="1104" spans="2:3" x14ac:dyDescent="0.15">
      <c r="B1104" s="48"/>
      <c r="C1104" s="48"/>
    </row>
    <row r="1105" spans="2:3" x14ac:dyDescent="0.15">
      <c r="B1105" s="48"/>
      <c r="C1105" s="48"/>
    </row>
    <row r="1106" spans="2:3" x14ac:dyDescent="0.15">
      <c r="B1106" s="48"/>
      <c r="C1106" s="48"/>
    </row>
    <row r="1107" spans="2:3" x14ac:dyDescent="0.15">
      <c r="B1107" s="48"/>
      <c r="C1107" s="48"/>
    </row>
    <row r="1108" spans="2:3" x14ac:dyDescent="0.15">
      <c r="B1108" s="48"/>
      <c r="C1108" s="48"/>
    </row>
    <row r="1109" spans="2:3" x14ac:dyDescent="0.15">
      <c r="B1109" s="48"/>
      <c r="C1109" s="48"/>
    </row>
    <row r="1110" spans="2:3" x14ac:dyDescent="0.15">
      <c r="B1110" s="48"/>
      <c r="C1110" s="48"/>
    </row>
    <row r="1111" spans="2:3" x14ac:dyDescent="0.15">
      <c r="B1111" s="48"/>
      <c r="C1111" s="48"/>
    </row>
    <row r="1112" spans="2:3" x14ac:dyDescent="0.15">
      <c r="B1112" s="48"/>
      <c r="C1112" s="48"/>
    </row>
    <row r="1113" spans="2:3" x14ac:dyDescent="0.15">
      <c r="B1113" s="48"/>
      <c r="C1113" s="48"/>
    </row>
    <row r="1114" spans="2:3" x14ac:dyDescent="0.15">
      <c r="B1114" s="48"/>
      <c r="C1114" s="48"/>
    </row>
    <row r="1115" spans="2:3" x14ac:dyDescent="0.15">
      <c r="B1115" s="48"/>
      <c r="C1115" s="48"/>
    </row>
    <row r="1116" spans="2:3" x14ac:dyDescent="0.15">
      <c r="B1116" s="48"/>
      <c r="C1116" s="48"/>
    </row>
    <row r="1117" spans="2:3" x14ac:dyDescent="0.15">
      <c r="B1117" s="48"/>
      <c r="C1117" s="48"/>
    </row>
    <row r="1118" spans="2:3" x14ac:dyDescent="0.15">
      <c r="B1118" s="48"/>
      <c r="C1118" s="48"/>
    </row>
    <row r="1119" spans="2:3" x14ac:dyDescent="0.15">
      <c r="B1119" s="48"/>
      <c r="C1119" s="48"/>
    </row>
    <row r="1120" spans="2:3" x14ac:dyDescent="0.15">
      <c r="B1120" s="48"/>
      <c r="C1120" s="48"/>
    </row>
    <row r="1121" spans="2:3" x14ac:dyDescent="0.15">
      <c r="B1121" s="48"/>
      <c r="C1121" s="48"/>
    </row>
    <row r="1122" spans="2:3" x14ac:dyDescent="0.15">
      <c r="B1122" s="48"/>
      <c r="C1122" s="48"/>
    </row>
    <row r="1123" spans="2:3" x14ac:dyDescent="0.15">
      <c r="B1123" s="48"/>
      <c r="C1123" s="48"/>
    </row>
    <row r="1124" spans="2:3" x14ac:dyDescent="0.15">
      <c r="B1124" s="48"/>
      <c r="C1124" s="48"/>
    </row>
    <row r="1125" spans="2:3" x14ac:dyDescent="0.15">
      <c r="B1125" s="48"/>
      <c r="C1125" s="48"/>
    </row>
    <row r="1126" spans="2:3" x14ac:dyDescent="0.15">
      <c r="B1126" s="48"/>
      <c r="C1126" s="48"/>
    </row>
    <row r="1127" spans="2:3" x14ac:dyDescent="0.15">
      <c r="B1127" s="48"/>
      <c r="C1127" s="48"/>
    </row>
    <row r="1128" spans="2:3" x14ac:dyDescent="0.15">
      <c r="B1128" s="48"/>
      <c r="C1128" s="48"/>
    </row>
    <row r="1129" spans="2:3" x14ac:dyDescent="0.15">
      <c r="B1129" s="48"/>
      <c r="C1129" s="48"/>
    </row>
    <row r="1130" spans="2:3" x14ac:dyDescent="0.15">
      <c r="B1130" s="48"/>
      <c r="C1130" s="48"/>
    </row>
    <row r="1131" spans="2:3" x14ac:dyDescent="0.15">
      <c r="B1131" s="48"/>
      <c r="C1131" s="48"/>
    </row>
    <row r="1132" spans="2:3" x14ac:dyDescent="0.15">
      <c r="B1132" s="48"/>
      <c r="C1132" s="48"/>
    </row>
    <row r="1133" spans="2:3" x14ac:dyDescent="0.15">
      <c r="B1133" s="48"/>
      <c r="C1133" s="48"/>
    </row>
    <row r="1134" spans="2:3" x14ac:dyDescent="0.15">
      <c r="B1134" s="48"/>
      <c r="C1134" s="48"/>
    </row>
    <row r="1135" spans="2:3" x14ac:dyDescent="0.15">
      <c r="B1135" s="48"/>
      <c r="C1135" s="48"/>
    </row>
    <row r="1136" spans="2:3" x14ac:dyDescent="0.15">
      <c r="B1136" s="48"/>
      <c r="C1136" s="48"/>
    </row>
    <row r="1137" spans="2:3" x14ac:dyDescent="0.15">
      <c r="B1137" s="48"/>
      <c r="C1137" s="48"/>
    </row>
    <row r="1138" spans="2:3" x14ac:dyDescent="0.15">
      <c r="B1138" s="48"/>
      <c r="C1138" s="48"/>
    </row>
    <row r="1139" spans="2:3" x14ac:dyDescent="0.15">
      <c r="B1139" s="48"/>
      <c r="C1139" s="48"/>
    </row>
    <row r="1140" spans="2:3" x14ac:dyDescent="0.15">
      <c r="B1140" s="48"/>
      <c r="C1140" s="48"/>
    </row>
    <row r="1141" spans="2:3" x14ac:dyDescent="0.15">
      <c r="B1141" s="48"/>
      <c r="C1141" s="48"/>
    </row>
    <row r="1142" spans="2:3" x14ac:dyDescent="0.15">
      <c r="B1142" s="48"/>
      <c r="C1142" s="48"/>
    </row>
    <row r="1143" spans="2:3" x14ac:dyDescent="0.15">
      <c r="B1143" s="48"/>
      <c r="C1143" s="48"/>
    </row>
    <row r="1144" spans="2:3" x14ac:dyDescent="0.15">
      <c r="B1144" s="48"/>
      <c r="C1144" s="48"/>
    </row>
    <row r="1145" spans="2:3" x14ac:dyDescent="0.15">
      <c r="B1145" s="48"/>
      <c r="C1145" s="48"/>
    </row>
    <row r="1146" spans="2:3" x14ac:dyDescent="0.15">
      <c r="B1146" s="48"/>
      <c r="C1146" s="48"/>
    </row>
    <row r="1147" spans="2:3" x14ac:dyDescent="0.15">
      <c r="B1147" s="48"/>
      <c r="C1147" s="48"/>
    </row>
    <row r="1148" spans="2:3" x14ac:dyDescent="0.15">
      <c r="B1148" s="48"/>
      <c r="C1148" s="48"/>
    </row>
    <row r="1149" spans="2:3" x14ac:dyDescent="0.15">
      <c r="B1149" s="48"/>
      <c r="C1149" s="48"/>
    </row>
    <row r="1150" spans="2:3" x14ac:dyDescent="0.15">
      <c r="B1150" s="48"/>
      <c r="C1150" s="48"/>
    </row>
    <row r="1151" spans="2:3" x14ac:dyDescent="0.15">
      <c r="B1151" s="48"/>
      <c r="C1151" s="48"/>
    </row>
    <row r="1152" spans="2:3" x14ac:dyDescent="0.15">
      <c r="B1152" s="48"/>
      <c r="C1152" s="48"/>
    </row>
    <row r="1153" spans="2:3" x14ac:dyDescent="0.15">
      <c r="B1153" s="48"/>
      <c r="C1153" s="48"/>
    </row>
    <row r="1154" spans="2:3" x14ac:dyDescent="0.15">
      <c r="B1154" s="48"/>
      <c r="C1154" s="48"/>
    </row>
    <row r="1155" spans="2:3" x14ac:dyDescent="0.15">
      <c r="B1155" s="48"/>
      <c r="C1155" s="48"/>
    </row>
    <row r="1156" spans="2:3" x14ac:dyDescent="0.15">
      <c r="B1156" s="48"/>
      <c r="C1156" s="48"/>
    </row>
    <row r="1157" spans="2:3" x14ac:dyDescent="0.15">
      <c r="B1157" s="48"/>
      <c r="C1157" s="48"/>
    </row>
    <row r="1158" spans="2:3" x14ac:dyDescent="0.15">
      <c r="B1158" s="48"/>
      <c r="C1158" s="48"/>
    </row>
    <row r="1159" spans="2:3" x14ac:dyDescent="0.15">
      <c r="B1159" s="48"/>
      <c r="C1159" s="48"/>
    </row>
    <row r="1160" spans="2:3" x14ac:dyDescent="0.15">
      <c r="B1160" s="48"/>
      <c r="C1160" s="48"/>
    </row>
    <row r="1161" spans="2:3" x14ac:dyDescent="0.15">
      <c r="B1161" s="48"/>
      <c r="C1161" s="48"/>
    </row>
    <row r="1162" spans="2:3" x14ac:dyDescent="0.15">
      <c r="B1162" s="48"/>
      <c r="C1162" s="48"/>
    </row>
    <row r="1163" spans="2:3" x14ac:dyDescent="0.15">
      <c r="B1163" s="48"/>
      <c r="C1163" s="48"/>
    </row>
    <row r="1164" spans="2:3" x14ac:dyDescent="0.15">
      <c r="B1164" s="48"/>
      <c r="C1164" s="48"/>
    </row>
    <row r="1165" spans="2:3" x14ac:dyDescent="0.15">
      <c r="B1165" s="48"/>
      <c r="C1165" s="48"/>
    </row>
    <row r="1166" spans="2:3" x14ac:dyDescent="0.15">
      <c r="B1166" s="48"/>
      <c r="C1166" s="48"/>
    </row>
    <row r="1167" spans="2:3" x14ac:dyDescent="0.15">
      <c r="B1167" s="48"/>
      <c r="C1167" s="48"/>
    </row>
    <row r="1168" spans="2:3" x14ac:dyDescent="0.15">
      <c r="B1168" s="48"/>
      <c r="C1168" s="48"/>
    </row>
    <row r="1169" spans="2:3" x14ac:dyDescent="0.15">
      <c r="B1169" s="48"/>
      <c r="C1169" s="48"/>
    </row>
    <row r="1170" spans="2:3" x14ac:dyDescent="0.15">
      <c r="B1170" s="48"/>
      <c r="C1170" s="48"/>
    </row>
    <row r="1171" spans="2:3" x14ac:dyDescent="0.15">
      <c r="B1171" s="48"/>
      <c r="C1171" s="48"/>
    </row>
    <row r="1172" spans="2:3" x14ac:dyDescent="0.15">
      <c r="B1172" s="48"/>
      <c r="C1172" s="48"/>
    </row>
    <row r="1173" spans="2:3" x14ac:dyDescent="0.15">
      <c r="B1173" s="48"/>
      <c r="C1173" s="48"/>
    </row>
    <row r="1174" spans="2:3" x14ac:dyDescent="0.15">
      <c r="B1174" s="48"/>
      <c r="C1174" s="48"/>
    </row>
    <row r="1175" spans="2:3" x14ac:dyDescent="0.15">
      <c r="B1175" s="48"/>
      <c r="C1175" s="48"/>
    </row>
    <row r="1176" spans="2:3" x14ac:dyDescent="0.15">
      <c r="B1176" s="48"/>
      <c r="C1176" s="48"/>
    </row>
    <row r="1177" spans="2:3" x14ac:dyDescent="0.15">
      <c r="B1177" s="48"/>
      <c r="C1177" s="48"/>
    </row>
    <row r="1178" spans="2:3" x14ac:dyDescent="0.15">
      <c r="B1178" s="48"/>
      <c r="C1178" s="48"/>
    </row>
    <row r="1179" spans="2:3" x14ac:dyDescent="0.15">
      <c r="B1179" s="48"/>
      <c r="C1179" s="48"/>
    </row>
    <row r="1180" spans="2:3" x14ac:dyDescent="0.15">
      <c r="B1180" s="48"/>
      <c r="C1180" s="48"/>
    </row>
    <row r="1181" spans="2:3" x14ac:dyDescent="0.15">
      <c r="B1181" s="48"/>
      <c r="C1181" s="48"/>
    </row>
    <row r="1182" spans="2:3" x14ac:dyDescent="0.15">
      <c r="B1182" s="48"/>
      <c r="C1182" s="48"/>
    </row>
    <row r="1183" spans="2:3" x14ac:dyDescent="0.15">
      <c r="B1183" s="48"/>
      <c r="C1183" s="48"/>
    </row>
    <row r="1184" spans="2:3" x14ac:dyDescent="0.15">
      <c r="B1184" s="48"/>
      <c r="C1184" s="48"/>
    </row>
    <row r="1185" spans="2:3" x14ac:dyDescent="0.15">
      <c r="B1185" s="48"/>
      <c r="C1185" s="48"/>
    </row>
    <row r="1186" spans="2:3" x14ac:dyDescent="0.15">
      <c r="B1186" s="48"/>
      <c r="C1186" s="48"/>
    </row>
    <row r="1187" spans="2:3" x14ac:dyDescent="0.15">
      <c r="B1187" s="48"/>
      <c r="C1187" s="48"/>
    </row>
    <row r="1188" spans="2:3" x14ac:dyDescent="0.15">
      <c r="B1188" s="48"/>
      <c r="C1188" s="48"/>
    </row>
    <row r="1189" spans="2:3" x14ac:dyDescent="0.15">
      <c r="B1189" s="48"/>
      <c r="C1189" s="48"/>
    </row>
    <row r="1190" spans="2:3" x14ac:dyDescent="0.15">
      <c r="B1190" s="48"/>
      <c r="C1190" s="48"/>
    </row>
    <row r="1191" spans="2:3" x14ac:dyDescent="0.15">
      <c r="B1191" s="48"/>
      <c r="C1191" s="48"/>
    </row>
    <row r="1192" spans="2:3" x14ac:dyDescent="0.15">
      <c r="B1192" s="48"/>
      <c r="C1192" s="48"/>
    </row>
    <row r="1193" spans="2:3" x14ac:dyDescent="0.15">
      <c r="B1193" s="48"/>
      <c r="C1193" s="48"/>
    </row>
    <row r="1194" spans="2:3" x14ac:dyDescent="0.15">
      <c r="B1194" s="48"/>
      <c r="C1194" s="48"/>
    </row>
    <row r="1195" spans="2:3" x14ac:dyDescent="0.15">
      <c r="B1195" s="48"/>
      <c r="C1195" s="48"/>
    </row>
    <row r="1196" spans="2:3" x14ac:dyDescent="0.15">
      <c r="B1196" s="48"/>
      <c r="C1196" s="48"/>
    </row>
    <row r="1197" spans="2:3" x14ac:dyDescent="0.15">
      <c r="B1197" s="48"/>
      <c r="C1197" s="48"/>
    </row>
    <row r="1198" spans="2:3" x14ac:dyDescent="0.15">
      <c r="B1198" s="48"/>
      <c r="C1198" s="48"/>
    </row>
    <row r="1199" spans="2:3" x14ac:dyDescent="0.15">
      <c r="B1199" s="48"/>
      <c r="C1199" s="48"/>
    </row>
    <row r="1200" spans="2:3" x14ac:dyDescent="0.15">
      <c r="B1200" s="48"/>
      <c r="C1200" s="48"/>
    </row>
    <row r="1201" spans="2:3" x14ac:dyDescent="0.15">
      <c r="B1201" s="48"/>
      <c r="C1201" s="48"/>
    </row>
    <row r="1202" spans="2:3" x14ac:dyDescent="0.15">
      <c r="B1202" s="48"/>
      <c r="C1202" s="48"/>
    </row>
    <row r="1203" spans="2:3" x14ac:dyDescent="0.15">
      <c r="B1203" s="48"/>
      <c r="C1203" s="48"/>
    </row>
    <row r="1204" spans="2:3" x14ac:dyDescent="0.15">
      <c r="B1204" s="48"/>
      <c r="C1204" s="48"/>
    </row>
    <row r="1205" spans="2:3" x14ac:dyDescent="0.15">
      <c r="B1205" s="48"/>
      <c r="C1205" s="48"/>
    </row>
    <row r="1206" spans="2:3" x14ac:dyDescent="0.15">
      <c r="B1206" s="48"/>
      <c r="C1206" s="48"/>
    </row>
    <row r="1207" spans="2:3" x14ac:dyDescent="0.15">
      <c r="B1207" s="48"/>
      <c r="C1207" s="48"/>
    </row>
    <row r="1208" spans="2:3" x14ac:dyDescent="0.15">
      <c r="B1208" s="48"/>
      <c r="C1208" s="48"/>
    </row>
    <row r="1209" spans="2:3" x14ac:dyDescent="0.15">
      <c r="B1209" s="48"/>
      <c r="C1209" s="48"/>
    </row>
    <row r="1210" spans="2:3" x14ac:dyDescent="0.15">
      <c r="B1210" s="48"/>
      <c r="C1210" s="48"/>
    </row>
    <row r="1211" spans="2:3" x14ac:dyDescent="0.15">
      <c r="B1211" s="48"/>
      <c r="C1211" s="48"/>
    </row>
    <row r="1212" spans="2:3" x14ac:dyDescent="0.15">
      <c r="B1212" s="48"/>
      <c r="C1212" s="48"/>
    </row>
    <row r="1213" spans="2:3" x14ac:dyDescent="0.15">
      <c r="B1213" s="48"/>
      <c r="C1213" s="48"/>
    </row>
    <row r="1214" spans="2:3" x14ac:dyDescent="0.15">
      <c r="B1214" s="48"/>
      <c r="C1214" s="48"/>
    </row>
    <row r="1215" spans="2:3" x14ac:dyDescent="0.15">
      <c r="B1215" s="48"/>
      <c r="C1215" s="48"/>
    </row>
    <row r="1216" spans="2:3" x14ac:dyDescent="0.15">
      <c r="B1216" s="48"/>
      <c r="C1216" s="48"/>
    </row>
    <row r="1217" spans="2:3" x14ac:dyDescent="0.15">
      <c r="B1217" s="48"/>
      <c r="C1217" s="48"/>
    </row>
    <row r="1218" spans="2:3" x14ac:dyDescent="0.15">
      <c r="B1218" s="48"/>
      <c r="C1218" s="48"/>
    </row>
    <row r="1219" spans="2:3" x14ac:dyDescent="0.15">
      <c r="B1219" s="48"/>
      <c r="C1219" s="48"/>
    </row>
    <row r="1220" spans="2:3" x14ac:dyDescent="0.15">
      <c r="B1220" s="48"/>
      <c r="C1220" s="48"/>
    </row>
    <row r="1221" spans="2:3" x14ac:dyDescent="0.15">
      <c r="B1221" s="48"/>
      <c r="C1221" s="48"/>
    </row>
    <row r="1222" spans="2:3" x14ac:dyDescent="0.15">
      <c r="B1222" s="48"/>
      <c r="C1222" s="48"/>
    </row>
    <row r="1223" spans="2:3" x14ac:dyDescent="0.15">
      <c r="B1223" s="48"/>
      <c r="C1223" s="48"/>
    </row>
    <row r="1224" spans="2:3" x14ac:dyDescent="0.15">
      <c r="B1224" s="48"/>
      <c r="C1224" s="48"/>
    </row>
    <row r="1225" spans="2:3" x14ac:dyDescent="0.15">
      <c r="B1225" s="48"/>
      <c r="C1225" s="48"/>
    </row>
    <row r="1226" spans="2:3" x14ac:dyDescent="0.15">
      <c r="B1226" s="48"/>
      <c r="C1226" s="48"/>
    </row>
    <row r="1227" spans="2:3" x14ac:dyDescent="0.15">
      <c r="B1227" s="48"/>
      <c r="C1227" s="48"/>
    </row>
    <row r="1228" spans="2:3" x14ac:dyDescent="0.15">
      <c r="B1228" s="48"/>
      <c r="C1228" s="48"/>
    </row>
    <row r="1229" spans="2:3" x14ac:dyDescent="0.15">
      <c r="B1229" s="48"/>
      <c r="C1229" s="48"/>
    </row>
    <row r="1230" spans="2:3" x14ac:dyDescent="0.15">
      <c r="B1230" s="48"/>
      <c r="C1230" s="48"/>
    </row>
    <row r="1231" spans="2:3" x14ac:dyDescent="0.15">
      <c r="B1231" s="48"/>
      <c r="C1231" s="48"/>
    </row>
    <row r="1232" spans="2:3" x14ac:dyDescent="0.15">
      <c r="B1232" s="48"/>
      <c r="C1232" s="48"/>
    </row>
    <row r="1233" spans="2:3" x14ac:dyDescent="0.15">
      <c r="B1233" s="48"/>
      <c r="C1233" s="48"/>
    </row>
    <row r="1234" spans="2:3" x14ac:dyDescent="0.15">
      <c r="B1234" s="48"/>
      <c r="C1234" s="48"/>
    </row>
    <row r="1235" spans="2:3" x14ac:dyDescent="0.15">
      <c r="B1235" s="48"/>
      <c r="C1235" s="48"/>
    </row>
    <row r="1236" spans="2:3" x14ac:dyDescent="0.15">
      <c r="B1236" s="48"/>
      <c r="C1236" s="48"/>
    </row>
    <row r="1237" spans="2:3" x14ac:dyDescent="0.15">
      <c r="B1237" s="48"/>
      <c r="C1237" s="48"/>
    </row>
    <row r="1238" spans="2:3" x14ac:dyDescent="0.15">
      <c r="B1238" s="48"/>
      <c r="C1238" s="48"/>
    </row>
    <row r="1239" spans="2:3" x14ac:dyDescent="0.15">
      <c r="B1239" s="48"/>
      <c r="C1239" s="48"/>
    </row>
    <row r="1240" spans="2:3" x14ac:dyDescent="0.15">
      <c r="B1240" s="48"/>
      <c r="C1240" s="48"/>
    </row>
    <row r="1241" spans="2:3" x14ac:dyDescent="0.15">
      <c r="B1241" s="48"/>
      <c r="C1241" s="48"/>
    </row>
    <row r="1242" spans="2:3" x14ac:dyDescent="0.15">
      <c r="B1242" s="48"/>
      <c r="C1242" s="48"/>
    </row>
    <row r="1243" spans="2:3" x14ac:dyDescent="0.15">
      <c r="B1243" s="48"/>
      <c r="C1243" s="48"/>
    </row>
    <row r="1244" spans="2:3" x14ac:dyDescent="0.15">
      <c r="B1244" s="48"/>
      <c r="C1244" s="48"/>
    </row>
    <row r="1245" spans="2:3" x14ac:dyDescent="0.15">
      <c r="B1245" s="48"/>
      <c r="C1245" s="48"/>
    </row>
    <row r="1246" spans="2:3" x14ac:dyDescent="0.15">
      <c r="B1246" s="48"/>
      <c r="C1246" s="48"/>
    </row>
    <row r="1247" spans="2:3" x14ac:dyDescent="0.15">
      <c r="B1247" s="48"/>
      <c r="C1247" s="48"/>
    </row>
    <row r="1248" spans="2:3" x14ac:dyDescent="0.15">
      <c r="B1248" s="48"/>
      <c r="C1248" s="48"/>
    </row>
    <row r="1249" spans="2:3" x14ac:dyDescent="0.15">
      <c r="B1249" s="48"/>
      <c r="C1249" s="48"/>
    </row>
    <row r="1250" spans="2:3" x14ac:dyDescent="0.15">
      <c r="B1250" s="48"/>
      <c r="C1250" s="48"/>
    </row>
    <row r="1251" spans="2:3" x14ac:dyDescent="0.15">
      <c r="B1251" s="48"/>
      <c r="C1251" s="48"/>
    </row>
    <row r="1252" spans="2:3" x14ac:dyDescent="0.15">
      <c r="B1252" s="48"/>
      <c r="C1252" s="48"/>
    </row>
    <row r="1253" spans="2:3" x14ac:dyDescent="0.15">
      <c r="B1253" s="48"/>
      <c r="C1253" s="48"/>
    </row>
    <row r="1254" spans="2:3" x14ac:dyDescent="0.15">
      <c r="B1254" s="48"/>
      <c r="C1254" s="48"/>
    </row>
    <row r="1255" spans="2:3" x14ac:dyDescent="0.15">
      <c r="B1255" s="48"/>
      <c r="C1255" s="48"/>
    </row>
    <row r="1256" spans="2:3" x14ac:dyDescent="0.15">
      <c r="B1256" s="48"/>
      <c r="C1256" s="48"/>
    </row>
    <row r="1257" spans="2:3" x14ac:dyDescent="0.15">
      <c r="B1257" s="48"/>
      <c r="C1257" s="48"/>
    </row>
    <row r="1258" spans="2:3" x14ac:dyDescent="0.15">
      <c r="B1258" s="48"/>
      <c r="C1258" s="48"/>
    </row>
    <row r="1259" spans="2:3" x14ac:dyDescent="0.15">
      <c r="B1259" s="48"/>
      <c r="C1259" s="48"/>
    </row>
    <row r="1260" spans="2:3" x14ac:dyDescent="0.15">
      <c r="B1260" s="48"/>
      <c r="C1260" s="48"/>
    </row>
    <row r="1261" spans="2:3" x14ac:dyDescent="0.15">
      <c r="B1261" s="48"/>
      <c r="C1261" s="48"/>
    </row>
    <row r="1262" spans="2:3" x14ac:dyDescent="0.15">
      <c r="B1262" s="48"/>
      <c r="C1262" s="48"/>
    </row>
    <row r="1263" spans="2:3" x14ac:dyDescent="0.15">
      <c r="B1263" s="48"/>
      <c r="C1263" s="48"/>
    </row>
    <row r="1264" spans="2:3" x14ac:dyDescent="0.15">
      <c r="B1264" s="48"/>
      <c r="C1264" s="48"/>
    </row>
    <row r="1265" spans="2:3" x14ac:dyDescent="0.15">
      <c r="B1265" s="48"/>
      <c r="C1265" s="48"/>
    </row>
    <row r="1266" spans="2:3" x14ac:dyDescent="0.15">
      <c r="B1266" s="48"/>
      <c r="C1266" s="48"/>
    </row>
    <row r="1267" spans="2:3" x14ac:dyDescent="0.15">
      <c r="B1267" s="48"/>
      <c r="C1267" s="48"/>
    </row>
    <row r="1268" spans="2:3" x14ac:dyDescent="0.15">
      <c r="B1268" s="48"/>
      <c r="C1268" s="48"/>
    </row>
    <row r="1269" spans="2:3" x14ac:dyDescent="0.15">
      <c r="B1269" s="48"/>
      <c r="C1269" s="48"/>
    </row>
    <row r="1270" spans="2:3" x14ac:dyDescent="0.15">
      <c r="B1270" s="48"/>
      <c r="C1270" s="48"/>
    </row>
    <row r="1271" spans="2:3" x14ac:dyDescent="0.15">
      <c r="B1271" s="48"/>
      <c r="C1271" s="48"/>
    </row>
    <row r="1272" spans="2:3" x14ac:dyDescent="0.15">
      <c r="B1272" s="48"/>
      <c r="C1272" s="48"/>
    </row>
    <row r="1273" spans="2:3" x14ac:dyDescent="0.15">
      <c r="B1273" s="48"/>
      <c r="C1273" s="48"/>
    </row>
    <row r="1274" spans="2:3" x14ac:dyDescent="0.15">
      <c r="B1274" s="48"/>
      <c r="C1274" s="48"/>
    </row>
    <row r="1275" spans="2:3" x14ac:dyDescent="0.15">
      <c r="B1275" s="48"/>
      <c r="C1275" s="48"/>
    </row>
    <row r="1276" spans="2:3" x14ac:dyDescent="0.15">
      <c r="B1276" s="48"/>
      <c r="C1276" s="48"/>
    </row>
    <row r="1277" spans="2:3" x14ac:dyDescent="0.15">
      <c r="B1277" s="48"/>
      <c r="C1277" s="48"/>
    </row>
    <row r="1278" spans="2:3" x14ac:dyDescent="0.15">
      <c r="B1278" s="48"/>
      <c r="C1278" s="48"/>
    </row>
    <row r="1279" spans="2:3" x14ac:dyDescent="0.15">
      <c r="B1279" s="48"/>
      <c r="C1279" s="48"/>
    </row>
    <row r="1280" spans="2:3" x14ac:dyDescent="0.15">
      <c r="B1280" s="48"/>
      <c r="C1280" s="48"/>
    </row>
    <row r="1281" spans="2:3" x14ac:dyDescent="0.15">
      <c r="B1281" s="48"/>
      <c r="C1281" s="48"/>
    </row>
    <row r="1282" spans="2:3" x14ac:dyDescent="0.15">
      <c r="B1282" s="48"/>
      <c r="C1282" s="48"/>
    </row>
    <row r="1283" spans="2:3" x14ac:dyDescent="0.15">
      <c r="B1283" s="48"/>
      <c r="C1283" s="48"/>
    </row>
    <row r="1284" spans="2:3" x14ac:dyDescent="0.15">
      <c r="B1284" s="48"/>
      <c r="C1284" s="48"/>
    </row>
    <row r="1285" spans="2:3" x14ac:dyDescent="0.15">
      <c r="B1285" s="48"/>
      <c r="C1285" s="48"/>
    </row>
    <row r="1286" spans="2:3" x14ac:dyDescent="0.15">
      <c r="B1286" s="48"/>
      <c r="C1286" s="48"/>
    </row>
    <row r="1287" spans="2:3" x14ac:dyDescent="0.15">
      <c r="B1287" s="48"/>
      <c r="C1287" s="48"/>
    </row>
    <row r="1288" spans="2:3" x14ac:dyDescent="0.15">
      <c r="B1288" s="48"/>
      <c r="C1288" s="48"/>
    </row>
    <row r="1289" spans="2:3" x14ac:dyDescent="0.15">
      <c r="B1289" s="48"/>
      <c r="C1289" s="48"/>
    </row>
    <row r="1290" spans="2:3" x14ac:dyDescent="0.15">
      <c r="B1290" s="48"/>
      <c r="C1290" s="48"/>
    </row>
    <row r="1291" spans="2:3" x14ac:dyDescent="0.15">
      <c r="B1291" s="48"/>
      <c r="C1291" s="48"/>
    </row>
    <row r="1292" spans="2:3" x14ac:dyDescent="0.15">
      <c r="B1292" s="48"/>
      <c r="C1292" s="48"/>
    </row>
    <row r="1293" spans="2:3" x14ac:dyDescent="0.15">
      <c r="B1293" s="48"/>
      <c r="C1293" s="48"/>
    </row>
    <row r="1294" spans="2:3" x14ac:dyDescent="0.15">
      <c r="B1294" s="48"/>
      <c r="C1294" s="48"/>
    </row>
    <row r="1295" spans="2:3" x14ac:dyDescent="0.15">
      <c r="B1295" s="48"/>
      <c r="C1295" s="48"/>
    </row>
    <row r="1296" spans="2:3" x14ac:dyDescent="0.15">
      <c r="B1296" s="48"/>
      <c r="C1296" s="48"/>
    </row>
    <row r="1297" spans="2:3" x14ac:dyDescent="0.15">
      <c r="B1297" s="48"/>
      <c r="C1297" s="48"/>
    </row>
    <row r="1298" spans="2:3" x14ac:dyDescent="0.15">
      <c r="B1298" s="48"/>
      <c r="C1298" s="48"/>
    </row>
    <row r="1299" spans="2:3" x14ac:dyDescent="0.15">
      <c r="B1299" s="48"/>
      <c r="C1299" s="48"/>
    </row>
    <row r="1300" spans="2:3" x14ac:dyDescent="0.15">
      <c r="B1300" s="48"/>
      <c r="C1300" s="48"/>
    </row>
    <row r="1301" spans="2:3" x14ac:dyDescent="0.15">
      <c r="B1301" s="48"/>
      <c r="C1301" s="48"/>
    </row>
    <row r="1302" spans="2:3" x14ac:dyDescent="0.15">
      <c r="B1302" s="48"/>
      <c r="C1302" s="48"/>
    </row>
    <row r="1303" spans="2:3" x14ac:dyDescent="0.15">
      <c r="B1303" s="48"/>
      <c r="C1303" s="48"/>
    </row>
    <row r="1304" spans="2:3" x14ac:dyDescent="0.15">
      <c r="B1304" s="48"/>
      <c r="C1304" s="48"/>
    </row>
    <row r="1305" spans="2:3" x14ac:dyDescent="0.15">
      <c r="B1305" s="48"/>
      <c r="C1305" s="48"/>
    </row>
    <row r="1306" spans="2:3" x14ac:dyDescent="0.15">
      <c r="B1306" s="48"/>
      <c r="C1306" s="48"/>
    </row>
    <row r="1307" spans="2:3" x14ac:dyDescent="0.15">
      <c r="B1307" s="48"/>
      <c r="C1307" s="48"/>
    </row>
    <row r="1308" spans="2:3" x14ac:dyDescent="0.15">
      <c r="B1308" s="48"/>
      <c r="C1308" s="48"/>
    </row>
    <row r="1309" spans="2:3" x14ac:dyDescent="0.15">
      <c r="B1309" s="48"/>
      <c r="C1309" s="48"/>
    </row>
    <row r="1310" spans="2:3" x14ac:dyDescent="0.15">
      <c r="B1310" s="48"/>
      <c r="C1310" s="48"/>
    </row>
    <row r="1311" spans="2:3" x14ac:dyDescent="0.15">
      <c r="B1311" s="48"/>
      <c r="C1311" s="48"/>
    </row>
    <row r="1312" spans="2:3" x14ac:dyDescent="0.15">
      <c r="B1312" s="48"/>
      <c r="C1312" s="48"/>
    </row>
    <row r="1313" spans="2:3" x14ac:dyDescent="0.15">
      <c r="B1313" s="48"/>
      <c r="C1313" s="48"/>
    </row>
    <row r="1314" spans="2:3" x14ac:dyDescent="0.15">
      <c r="B1314" s="48"/>
      <c r="C1314" s="48"/>
    </row>
    <row r="1315" spans="2:3" x14ac:dyDescent="0.15">
      <c r="B1315" s="48"/>
      <c r="C1315" s="48"/>
    </row>
    <row r="1316" spans="2:3" x14ac:dyDescent="0.15">
      <c r="B1316" s="48"/>
      <c r="C1316" s="48"/>
    </row>
    <row r="1317" spans="2:3" x14ac:dyDescent="0.15">
      <c r="B1317" s="48"/>
      <c r="C1317" s="48"/>
    </row>
    <row r="1318" spans="2:3" x14ac:dyDescent="0.15">
      <c r="B1318" s="48"/>
      <c r="C1318" s="48"/>
    </row>
    <row r="1319" spans="2:3" x14ac:dyDescent="0.15">
      <c r="B1319" s="48"/>
      <c r="C1319" s="48"/>
    </row>
    <row r="1320" spans="2:3" x14ac:dyDescent="0.15">
      <c r="B1320" s="48"/>
      <c r="C1320" s="48"/>
    </row>
    <row r="1321" spans="2:3" x14ac:dyDescent="0.15">
      <c r="B1321" s="48"/>
      <c r="C1321" s="48"/>
    </row>
    <row r="1322" spans="2:3" x14ac:dyDescent="0.15">
      <c r="B1322" s="48"/>
      <c r="C1322" s="48"/>
    </row>
    <row r="1323" spans="2:3" x14ac:dyDescent="0.15">
      <c r="B1323" s="48"/>
      <c r="C1323" s="48"/>
    </row>
    <row r="1324" spans="2:3" x14ac:dyDescent="0.15">
      <c r="B1324" s="48"/>
      <c r="C1324" s="48"/>
    </row>
    <row r="1325" spans="2:3" x14ac:dyDescent="0.15">
      <c r="B1325" s="48"/>
      <c r="C1325" s="48"/>
    </row>
    <row r="1326" spans="2:3" x14ac:dyDescent="0.15">
      <c r="B1326" s="48"/>
      <c r="C1326" s="48"/>
    </row>
    <row r="1327" spans="2:3" x14ac:dyDescent="0.15">
      <c r="B1327" s="48"/>
      <c r="C1327" s="48"/>
    </row>
    <row r="1328" spans="2:3" x14ac:dyDescent="0.15">
      <c r="B1328" s="48"/>
      <c r="C1328" s="48"/>
    </row>
    <row r="1329" spans="2:3" x14ac:dyDescent="0.15">
      <c r="B1329" s="48"/>
      <c r="C1329" s="48"/>
    </row>
    <row r="1330" spans="2:3" x14ac:dyDescent="0.15">
      <c r="B1330" s="48"/>
      <c r="C1330" s="48"/>
    </row>
    <row r="1331" spans="2:3" x14ac:dyDescent="0.15">
      <c r="B1331" s="48"/>
      <c r="C1331" s="48"/>
    </row>
    <row r="1332" spans="2:3" x14ac:dyDescent="0.15">
      <c r="B1332" s="48"/>
      <c r="C1332" s="48"/>
    </row>
    <row r="1333" spans="2:3" x14ac:dyDescent="0.15">
      <c r="B1333" s="48"/>
      <c r="C1333" s="48"/>
    </row>
    <row r="1334" spans="2:3" x14ac:dyDescent="0.15">
      <c r="B1334" s="48"/>
      <c r="C1334" s="48"/>
    </row>
    <row r="1335" spans="2:3" x14ac:dyDescent="0.15">
      <c r="B1335" s="48"/>
      <c r="C1335" s="48"/>
    </row>
    <row r="1336" spans="2:3" x14ac:dyDescent="0.15">
      <c r="B1336" s="48"/>
      <c r="C1336" s="48"/>
    </row>
    <row r="1337" spans="2:3" x14ac:dyDescent="0.15">
      <c r="B1337" s="48"/>
      <c r="C1337" s="48"/>
    </row>
    <row r="1338" spans="2:3" x14ac:dyDescent="0.15">
      <c r="B1338" s="48"/>
      <c r="C1338" s="48"/>
    </row>
    <row r="1339" spans="2:3" x14ac:dyDescent="0.15">
      <c r="B1339" s="48"/>
      <c r="C1339" s="48"/>
    </row>
    <row r="1340" spans="2:3" x14ac:dyDescent="0.15">
      <c r="B1340" s="48"/>
      <c r="C1340" s="48"/>
    </row>
    <row r="1341" spans="2:3" x14ac:dyDescent="0.15">
      <c r="B1341" s="48"/>
      <c r="C1341" s="48"/>
    </row>
    <row r="1342" spans="2:3" x14ac:dyDescent="0.15">
      <c r="B1342" s="48"/>
      <c r="C1342" s="48"/>
    </row>
    <row r="1343" spans="2:3" x14ac:dyDescent="0.15">
      <c r="B1343" s="48"/>
      <c r="C1343" s="48"/>
    </row>
    <row r="1344" spans="2:3" x14ac:dyDescent="0.15">
      <c r="B1344" s="48"/>
      <c r="C1344" s="48"/>
    </row>
    <row r="1345" spans="2:3" x14ac:dyDescent="0.15">
      <c r="B1345" s="48"/>
      <c r="C1345" s="48"/>
    </row>
    <row r="1346" spans="2:3" x14ac:dyDescent="0.15">
      <c r="B1346" s="48"/>
      <c r="C1346" s="48"/>
    </row>
    <row r="1347" spans="2:3" x14ac:dyDescent="0.15">
      <c r="B1347" s="48"/>
      <c r="C1347" s="48"/>
    </row>
    <row r="1348" spans="2:3" x14ac:dyDescent="0.15">
      <c r="B1348" s="48"/>
      <c r="C1348" s="48"/>
    </row>
    <row r="1349" spans="2:3" x14ac:dyDescent="0.15">
      <c r="B1349" s="48"/>
      <c r="C1349" s="48"/>
    </row>
    <row r="1350" spans="2:3" x14ac:dyDescent="0.15">
      <c r="B1350" s="48"/>
      <c r="C1350" s="48"/>
    </row>
    <row r="1351" spans="2:3" x14ac:dyDescent="0.15">
      <c r="B1351" s="48"/>
      <c r="C1351" s="48"/>
    </row>
    <row r="1352" spans="2:3" x14ac:dyDescent="0.15">
      <c r="B1352" s="48"/>
      <c r="C1352" s="48"/>
    </row>
    <row r="1353" spans="2:3" x14ac:dyDescent="0.15">
      <c r="B1353" s="48"/>
      <c r="C1353" s="48"/>
    </row>
    <row r="1354" spans="2:3" x14ac:dyDescent="0.15">
      <c r="B1354" s="48"/>
      <c r="C1354" s="48"/>
    </row>
    <row r="1355" spans="2:3" x14ac:dyDescent="0.15">
      <c r="B1355" s="48"/>
      <c r="C1355" s="48"/>
    </row>
    <row r="1356" spans="2:3" x14ac:dyDescent="0.15">
      <c r="B1356" s="48"/>
      <c r="C1356" s="48"/>
    </row>
    <row r="1357" spans="2:3" x14ac:dyDescent="0.15">
      <c r="B1357" s="48"/>
      <c r="C1357" s="48"/>
    </row>
    <row r="1358" spans="2:3" x14ac:dyDescent="0.15">
      <c r="B1358" s="48"/>
      <c r="C1358" s="48"/>
    </row>
    <row r="1359" spans="2:3" x14ac:dyDescent="0.15">
      <c r="B1359" s="48"/>
      <c r="C1359" s="48"/>
    </row>
    <row r="1360" spans="2:3" x14ac:dyDescent="0.15">
      <c r="B1360" s="48"/>
      <c r="C1360" s="48"/>
    </row>
    <row r="1361" spans="2:3" x14ac:dyDescent="0.15">
      <c r="B1361" s="48"/>
      <c r="C1361" s="48"/>
    </row>
    <row r="1362" spans="2:3" x14ac:dyDescent="0.15">
      <c r="B1362" s="48"/>
      <c r="C1362" s="48"/>
    </row>
    <row r="1363" spans="2:3" x14ac:dyDescent="0.15">
      <c r="B1363" s="48"/>
      <c r="C1363" s="48"/>
    </row>
    <row r="1364" spans="2:3" x14ac:dyDescent="0.15">
      <c r="B1364" s="48"/>
      <c r="C1364" s="48"/>
    </row>
    <row r="1365" spans="2:3" x14ac:dyDescent="0.15">
      <c r="B1365" s="48"/>
      <c r="C1365" s="48"/>
    </row>
    <row r="1366" spans="2:3" x14ac:dyDescent="0.15">
      <c r="B1366" s="48"/>
      <c r="C1366" s="48"/>
    </row>
    <row r="1367" spans="2:3" x14ac:dyDescent="0.15">
      <c r="B1367" s="48"/>
      <c r="C1367" s="48"/>
    </row>
    <row r="1368" spans="2:3" x14ac:dyDescent="0.15">
      <c r="B1368" s="48"/>
      <c r="C1368" s="48"/>
    </row>
    <row r="1369" spans="2:3" x14ac:dyDescent="0.15">
      <c r="B1369" s="48"/>
      <c r="C1369" s="48"/>
    </row>
    <row r="1370" spans="2:3" x14ac:dyDescent="0.15">
      <c r="B1370" s="48"/>
      <c r="C1370" s="48"/>
    </row>
    <row r="1371" spans="2:3" x14ac:dyDescent="0.15">
      <c r="B1371" s="48"/>
      <c r="C1371" s="48"/>
    </row>
    <row r="1372" spans="2:3" x14ac:dyDescent="0.15">
      <c r="B1372" s="48"/>
      <c r="C1372" s="48"/>
    </row>
    <row r="1373" spans="2:3" x14ac:dyDescent="0.15">
      <c r="B1373" s="48"/>
      <c r="C1373" s="48"/>
    </row>
    <row r="1374" spans="2:3" x14ac:dyDescent="0.15">
      <c r="B1374" s="48"/>
      <c r="C1374" s="48"/>
    </row>
    <row r="1375" spans="2:3" x14ac:dyDescent="0.15">
      <c r="B1375" s="48"/>
      <c r="C1375" s="48"/>
    </row>
    <row r="1376" spans="2:3" x14ac:dyDescent="0.15">
      <c r="B1376" s="48"/>
      <c r="C1376" s="48"/>
    </row>
    <row r="1377" spans="2:3" x14ac:dyDescent="0.15">
      <c r="B1377" s="48"/>
      <c r="C1377" s="48"/>
    </row>
    <row r="1378" spans="2:3" x14ac:dyDescent="0.15">
      <c r="B1378" s="48"/>
      <c r="C1378" s="48"/>
    </row>
    <row r="1379" spans="2:3" x14ac:dyDescent="0.15">
      <c r="B1379" s="48"/>
      <c r="C1379" s="48"/>
    </row>
    <row r="1380" spans="2:3" x14ac:dyDescent="0.15">
      <c r="B1380" s="48"/>
      <c r="C1380" s="48"/>
    </row>
    <row r="1381" spans="2:3" x14ac:dyDescent="0.15">
      <c r="B1381" s="48"/>
      <c r="C1381" s="48"/>
    </row>
    <row r="1382" spans="2:3" x14ac:dyDescent="0.15">
      <c r="B1382" s="48"/>
      <c r="C1382" s="48"/>
    </row>
    <row r="1383" spans="2:3" x14ac:dyDescent="0.15">
      <c r="B1383" s="48"/>
      <c r="C1383" s="48"/>
    </row>
    <row r="1384" spans="2:3" x14ac:dyDescent="0.15">
      <c r="B1384" s="48"/>
      <c r="C1384" s="48"/>
    </row>
    <row r="1385" spans="2:3" x14ac:dyDescent="0.15">
      <c r="B1385" s="48"/>
      <c r="C1385" s="48"/>
    </row>
    <row r="1386" spans="2:3" x14ac:dyDescent="0.15">
      <c r="B1386" s="48"/>
      <c r="C1386" s="48"/>
    </row>
    <row r="1387" spans="2:3" x14ac:dyDescent="0.15">
      <c r="B1387" s="48"/>
      <c r="C1387" s="48"/>
    </row>
    <row r="1388" spans="2:3" x14ac:dyDescent="0.15">
      <c r="B1388" s="48"/>
      <c r="C1388" s="48"/>
    </row>
    <row r="1389" spans="2:3" x14ac:dyDescent="0.15">
      <c r="B1389" s="48"/>
      <c r="C1389" s="48"/>
    </row>
    <row r="1390" spans="2:3" x14ac:dyDescent="0.15">
      <c r="B1390" s="48"/>
      <c r="C1390" s="48"/>
    </row>
    <row r="1391" spans="2:3" x14ac:dyDescent="0.15">
      <c r="B1391" s="48"/>
      <c r="C1391" s="48"/>
    </row>
    <row r="1392" spans="2:3" x14ac:dyDescent="0.15">
      <c r="B1392" s="48"/>
      <c r="C1392" s="48"/>
    </row>
    <row r="1393" spans="2:3" x14ac:dyDescent="0.15">
      <c r="B1393" s="48"/>
      <c r="C1393" s="48"/>
    </row>
    <row r="1394" spans="2:3" x14ac:dyDescent="0.15">
      <c r="B1394" s="48"/>
      <c r="C1394" s="48"/>
    </row>
    <row r="1395" spans="2:3" x14ac:dyDescent="0.15">
      <c r="B1395" s="48"/>
      <c r="C1395" s="48"/>
    </row>
    <row r="1396" spans="2:3" x14ac:dyDescent="0.15">
      <c r="B1396" s="48"/>
      <c r="C1396" s="48"/>
    </row>
    <row r="1397" spans="2:3" x14ac:dyDescent="0.15">
      <c r="B1397" s="48"/>
      <c r="C1397" s="48"/>
    </row>
    <row r="1398" spans="2:3" x14ac:dyDescent="0.15">
      <c r="B1398" s="48"/>
      <c r="C1398" s="48"/>
    </row>
    <row r="1399" spans="2:3" x14ac:dyDescent="0.15">
      <c r="B1399" s="48"/>
      <c r="C1399" s="48"/>
    </row>
    <row r="1400" spans="2:3" x14ac:dyDescent="0.15">
      <c r="B1400" s="48"/>
      <c r="C1400" s="48"/>
    </row>
    <row r="1401" spans="2:3" x14ac:dyDescent="0.15">
      <c r="B1401" s="48"/>
      <c r="C1401" s="48"/>
    </row>
    <row r="1402" spans="2:3" x14ac:dyDescent="0.15">
      <c r="B1402" s="48"/>
      <c r="C1402" s="48"/>
    </row>
    <row r="1403" spans="2:3" x14ac:dyDescent="0.15">
      <c r="B1403" s="48"/>
      <c r="C1403" s="48"/>
    </row>
    <row r="1404" spans="2:3" x14ac:dyDescent="0.15">
      <c r="B1404" s="48"/>
      <c r="C1404" s="48"/>
    </row>
    <row r="1405" spans="2:3" x14ac:dyDescent="0.15">
      <c r="B1405" s="48"/>
      <c r="C1405" s="48"/>
    </row>
    <row r="1406" spans="2:3" x14ac:dyDescent="0.15">
      <c r="B1406" s="48"/>
      <c r="C1406" s="48"/>
    </row>
    <row r="1407" spans="2:3" x14ac:dyDescent="0.15">
      <c r="B1407" s="48"/>
      <c r="C1407" s="48"/>
    </row>
    <row r="1408" spans="2:3" x14ac:dyDescent="0.15">
      <c r="B1408" s="48"/>
      <c r="C1408" s="48"/>
    </row>
    <row r="1409" spans="2:3" x14ac:dyDescent="0.15">
      <c r="B1409" s="48"/>
      <c r="C1409" s="48"/>
    </row>
    <row r="1410" spans="2:3" x14ac:dyDescent="0.15">
      <c r="B1410" s="48"/>
      <c r="C1410" s="48"/>
    </row>
    <row r="1411" spans="2:3" x14ac:dyDescent="0.15">
      <c r="B1411" s="48"/>
      <c r="C1411" s="48"/>
    </row>
    <row r="1412" spans="2:3" x14ac:dyDescent="0.15">
      <c r="B1412" s="48"/>
      <c r="C1412" s="48"/>
    </row>
    <row r="1413" spans="2:3" x14ac:dyDescent="0.15">
      <c r="B1413" s="48"/>
      <c r="C1413" s="48"/>
    </row>
    <row r="1414" spans="2:3" x14ac:dyDescent="0.15">
      <c r="B1414" s="48"/>
      <c r="C1414" s="48"/>
    </row>
    <row r="1415" spans="2:3" x14ac:dyDescent="0.15">
      <c r="B1415" s="48"/>
      <c r="C1415" s="48"/>
    </row>
    <row r="1416" spans="2:3" x14ac:dyDescent="0.15">
      <c r="B1416" s="48"/>
      <c r="C1416" s="48"/>
    </row>
    <row r="1417" spans="2:3" x14ac:dyDescent="0.15">
      <c r="B1417" s="48"/>
      <c r="C1417" s="48"/>
    </row>
    <row r="1418" spans="2:3" x14ac:dyDescent="0.15">
      <c r="B1418" s="48"/>
      <c r="C1418" s="48"/>
    </row>
    <row r="1419" spans="2:3" x14ac:dyDescent="0.15">
      <c r="B1419" s="48"/>
      <c r="C1419" s="48"/>
    </row>
    <row r="1420" spans="2:3" x14ac:dyDescent="0.15">
      <c r="B1420" s="48"/>
      <c r="C1420" s="48"/>
    </row>
    <row r="1421" spans="2:3" x14ac:dyDescent="0.15">
      <c r="B1421" s="48"/>
      <c r="C1421" s="48"/>
    </row>
    <row r="1422" spans="2:3" x14ac:dyDescent="0.15">
      <c r="B1422" s="48"/>
      <c r="C1422" s="48"/>
    </row>
    <row r="1423" spans="2:3" x14ac:dyDescent="0.15">
      <c r="B1423" s="48"/>
      <c r="C1423" s="48"/>
    </row>
    <row r="1424" spans="2:3" x14ac:dyDescent="0.15">
      <c r="B1424" s="48"/>
      <c r="C1424" s="48"/>
    </row>
    <row r="1425" spans="2:3" x14ac:dyDescent="0.15">
      <c r="B1425" s="48"/>
      <c r="C1425" s="48"/>
    </row>
    <row r="1426" spans="2:3" x14ac:dyDescent="0.15">
      <c r="B1426" s="48"/>
      <c r="C1426" s="48"/>
    </row>
    <row r="1427" spans="2:3" x14ac:dyDescent="0.15">
      <c r="B1427" s="48"/>
      <c r="C1427" s="48"/>
    </row>
    <row r="1428" spans="2:3" x14ac:dyDescent="0.15">
      <c r="B1428" s="48"/>
      <c r="C1428" s="48"/>
    </row>
    <row r="1429" spans="2:3" x14ac:dyDescent="0.15">
      <c r="B1429" s="48"/>
      <c r="C1429" s="48"/>
    </row>
    <row r="1430" spans="2:3" x14ac:dyDescent="0.15">
      <c r="B1430" s="48"/>
      <c r="C1430" s="48"/>
    </row>
    <row r="1431" spans="2:3" x14ac:dyDescent="0.15">
      <c r="B1431" s="48"/>
      <c r="C1431" s="48"/>
    </row>
    <row r="1432" spans="2:3" x14ac:dyDescent="0.15">
      <c r="B1432" s="48"/>
      <c r="C1432" s="48"/>
    </row>
    <row r="1433" spans="2:3" x14ac:dyDescent="0.15">
      <c r="B1433" s="48"/>
      <c r="C1433" s="48"/>
    </row>
    <row r="1434" spans="2:3" x14ac:dyDescent="0.15">
      <c r="B1434" s="48"/>
      <c r="C1434" s="48"/>
    </row>
    <row r="1435" spans="2:3" x14ac:dyDescent="0.15">
      <c r="B1435" s="48"/>
      <c r="C1435" s="48"/>
    </row>
    <row r="1436" spans="2:3" x14ac:dyDescent="0.15">
      <c r="B1436" s="48"/>
      <c r="C1436" s="48"/>
    </row>
    <row r="1437" spans="2:3" x14ac:dyDescent="0.15">
      <c r="B1437" s="48"/>
      <c r="C1437" s="48"/>
    </row>
    <row r="1438" spans="2:3" x14ac:dyDescent="0.15">
      <c r="B1438" s="48"/>
      <c r="C1438" s="48"/>
    </row>
    <row r="1439" spans="2:3" x14ac:dyDescent="0.15">
      <c r="B1439" s="48"/>
      <c r="C1439" s="48"/>
    </row>
    <row r="1440" spans="2:3" x14ac:dyDescent="0.15">
      <c r="B1440" s="48"/>
      <c r="C1440" s="48"/>
    </row>
    <row r="1441" spans="2:3" x14ac:dyDescent="0.15">
      <c r="B1441" s="48"/>
      <c r="C1441" s="48"/>
    </row>
    <row r="1442" spans="2:3" x14ac:dyDescent="0.15">
      <c r="B1442" s="48"/>
      <c r="C1442" s="48"/>
    </row>
    <row r="1443" spans="2:3" x14ac:dyDescent="0.15">
      <c r="B1443" s="48"/>
      <c r="C1443" s="48"/>
    </row>
    <row r="1444" spans="2:3" x14ac:dyDescent="0.15">
      <c r="B1444" s="48"/>
      <c r="C1444" s="48"/>
    </row>
    <row r="1445" spans="2:3" x14ac:dyDescent="0.15">
      <c r="B1445" s="48"/>
      <c r="C1445" s="48"/>
    </row>
    <row r="1446" spans="2:3" x14ac:dyDescent="0.15">
      <c r="B1446" s="48"/>
      <c r="C1446" s="48"/>
    </row>
    <row r="1447" spans="2:3" x14ac:dyDescent="0.15">
      <c r="B1447" s="48"/>
      <c r="C1447" s="48"/>
    </row>
    <row r="1448" spans="2:3" x14ac:dyDescent="0.15">
      <c r="B1448" s="48"/>
      <c r="C1448" s="48"/>
    </row>
    <row r="1449" spans="2:3" x14ac:dyDescent="0.15">
      <c r="B1449" s="48"/>
      <c r="C1449" s="48"/>
    </row>
  </sheetData>
  <sortState xmlns:xlrd2="http://schemas.microsoft.com/office/spreadsheetml/2017/richdata2" ref="A2:E91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CreeBD.CreeBD">
                <anchor moveWithCells="1" sizeWithCells="1">
                  <from>
                    <xdr:col>6</xdr:col>
                    <xdr:colOff>38100</xdr:colOff>
                    <xdr:row>1</xdr:row>
                    <xdr:rowOff>28575</xdr:rowOff>
                  </from>
                  <to>
                    <xdr:col>7</xdr:col>
                    <xdr:colOff>476250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CreerPlan">
                <anchor moveWithCells="1" sizeWithCells="1">
                  <from>
                    <xdr:col>6</xdr:col>
                    <xdr:colOff>38100</xdr:colOff>
                    <xdr:row>5</xdr:row>
                    <xdr:rowOff>28575</xdr:rowOff>
                  </from>
                  <to>
                    <xdr:col>7</xdr:col>
                    <xdr:colOff>495300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Button 6">
              <controlPr defaultSize="0" print="0" autoFill="0" autoPict="0" macro="[0]!CreeOnglets.CreeOnglets">
                <anchor moveWithCells="1" sizeWithCells="1">
                  <from>
                    <xdr:col>6</xdr:col>
                    <xdr:colOff>38100</xdr:colOff>
                    <xdr:row>9</xdr:row>
                    <xdr:rowOff>85725</xdr:rowOff>
                  </from>
                  <to>
                    <xdr:col>7</xdr:col>
                    <xdr:colOff>495300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exportOnglets">
                <anchor moveWithCells="1" sizeWithCells="1">
                  <from>
                    <xdr:col>6</xdr:col>
                    <xdr:colOff>38100</xdr:colOff>
                    <xdr:row>14</xdr:row>
                    <xdr:rowOff>85725</xdr:rowOff>
                  </from>
                  <to>
                    <xdr:col>7</xdr:col>
                    <xdr:colOff>495300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12"/>
  <sheetViews>
    <sheetView workbookViewId="0">
      <selection activeCell="F1" sqref="F1"/>
    </sheetView>
  </sheetViews>
  <sheetFormatPr baseColWidth="10" defaultRowHeight="10.5" x14ac:dyDescent="0.15"/>
  <cols>
    <col min="1" max="1" width="9.28515625" style="2" customWidth="1"/>
    <col min="2" max="2" width="7.28515625" style="2" customWidth="1"/>
    <col min="3" max="3" width="10.42578125" style="2" bestFit="1" customWidth="1"/>
    <col min="4" max="4" width="11.42578125" style="2"/>
    <col min="5" max="5" width="10.5703125" style="2" bestFit="1" customWidth="1"/>
    <col min="6" max="6" width="11.42578125" style="2"/>
    <col min="7" max="7" width="7.140625" style="2" bestFit="1" customWidth="1"/>
    <col min="8" max="8" width="17" style="2" bestFit="1" customWidth="1"/>
    <col min="9" max="9" width="5.7109375" customWidth="1"/>
    <col min="10" max="10" width="12.85546875" style="2" bestFit="1" customWidth="1"/>
    <col min="11" max="11" width="13.5703125" style="2" bestFit="1" customWidth="1"/>
    <col min="12" max="12" width="17" style="2" bestFit="1" customWidth="1"/>
    <col min="13" max="13" width="14.140625" style="2" bestFit="1" customWidth="1"/>
    <col min="14" max="14" width="12.28515625" style="2" bestFit="1" customWidth="1"/>
    <col min="15" max="16384" width="11.42578125" style="2"/>
  </cols>
  <sheetData>
    <row r="1" spans="1:11" x14ac:dyDescent="0.15">
      <c r="A1" s="1" t="s">
        <v>2</v>
      </c>
      <c r="C1" s="3" t="s">
        <v>4</v>
      </c>
      <c r="E1" s="1" t="s">
        <v>3</v>
      </c>
      <c r="G1"/>
      <c r="H1"/>
      <c r="J1" s="9"/>
    </row>
    <row r="2" spans="1:11" x14ac:dyDescent="0.15">
      <c r="A2" s="4">
        <f>Plan!A5</f>
        <v>2018</v>
      </c>
      <c r="C2" s="5">
        <f>DATE(A2,1,1)</f>
        <v>43101</v>
      </c>
      <c r="E2" s="6">
        <f>ROUND(DATE(Année,4,MOD(234-11*MOD(Année,19),30))/7,0)*7-6</f>
        <v>43191</v>
      </c>
      <c r="G2"/>
      <c r="H2"/>
      <c r="J2" s="12"/>
      <c r="K2" s="12"/>
    </row>
    <row r="3" spans="1:11" x14ac:dyDescent="0.15">
      <c r="C3" s="5">
        <f>DATE(A2,5,1)</f>
        <v>43221</v>
      </c>
      <c r="G3"/>
      <c r="H3"/>
      <c r="J3" s="12"/>
      <c r="K3" s="12"/>
    </row>
    <row r="4" spans="1:11" x14ac:dyDescent="0.15">
      <c r="C4" s="5">
        <f>DATE(A2,5,8)</f>
        <v>43228</v>
      </c>
      <c r="G4"/>
      <c r="H4"/>
      <c r="J4" s="12"/>
      <c r="K4" s="12"/>
    </row>
    <row r="5" spans="1:11" x14ac:dyDescent="0.15">
      <c r="C5" s="5">
        <f>DATE(A2,7,14)</f>
        <v>43295</v>
      </c>
      <c r="G5"/>
      <c r="H5"/>
    </row>
    <row r="6" spans="1:11" x14ac:dyDescent="0.15">
      <c r="B6" s="7"/>
      <c r="C6" s="5">
        <f>DATE(A2,8,15)</f>
        <v>43327</v>
      </c>
      <c r="G6"/>
      <c r="H6"/>
    </row>
    <row r="7" spans="1:11" x14ac:dyDescent="0.15">
      <c r="C7" s="5">
        <f>DATE(A2,11,1)</f>
        <v>43405</v>
      </c>
      <c r="G7"/>
      <c r="H7"/>
    </row>
    <row r="8" spans="1:11" x14ac:dyDescent="0.15">
      <c r="C8" s="5">
        <f>DATE(A2,11,11)</f>
        <v>43415</v>
      </c>
      <c r="G8"/>
      <c r="H8"/>
    </row>
    <row r="9" spans="1:11" x14ac:dyDescent="0.15">
      <c r="C9" s="5">
        <f>DATE(A2,12,25)</f>
        <v>43459</v>
      </c>
      <c r="G9"/>
      <c r="H9"/>
    </row>
    <row r="10" spans="1:11" x14ac:dyDescent="0.15">
      <c r="C10" s="8">
        <f>E2+1</f>
        <v>43192</v>
      </c>
      <c r="G10"/>
      <c r="H10"/>
    </row>
    <row r="11" spans="1:11" x14ac:dyDescent="0.15">
      <c r="C11" s="8">
        <f>E2+39</f>
        <v>43230</v>
      </c>
    </row>
    <row r="12" spans="1:11" x14ac:dyDescent="0.15">
      <c r="C12" s="8">
        <f>E2+50</f>
        <v>43241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7"/>
  <sheetViews>
    <sheetView showGridLines="0" workbookViewId="0"/>
  </sheetViews>
  <sheetFormatPr baseColWidth="10" defaultRowHeight="10.5" x14ac:dyDescent="0.15"/>
  <cols>
    <col min="1" max="1" width="26.140625" bestFit="1" customWidth="1"/>
    <col min="2" max="2" width="14.85546875" style="166" customWidth="1"/>
    <col min="4" max="4" width="19.85546875" bestFit="1" customWidth="1"/>
    <col min="5" max="5" width="15.42578125" bestFit="1" customWidth="1"/>
    <col min="7" max="7" width="20.42578125" bestFit="1" customWidth="1"/>
    <col min="8" max="8" width="53" bestFit="1" customWidth="1"/>
  </cols>
  <sheetData>
    <row r="1" spans="1:8" ht="12.75" x14ac:dyDescent="0.2">
      <c r="A1" s="167" t="s">
        <v>67</v>
      </c>
      <c r="B1" s="167" t="s">
        <v>68</v>
      </c>
      <c r="C1" s="101"/>
      <c r="D1" t="s">
        <v>69</v>
      </c>
      <c r="E1" s="167" t="s">
        <v>70</v>
      </c>
      <c r="G1" t="s">
        <v>71</v>
      </c>
      <c r="H1" s="167" t="s">
        <v>72</v>
      </c>
    </row>
    <row r="2" spans="1:8" ht="12.75" x14ac:dyDescent="0.2">
      <c r="A2" s="2" t="s">
        <v>137</v>
      </c>
      <c r="B2" s="177" t="s">
        <v>138</v>
      </c>
      <c r="D2" s="102"/>
      <c r="E2" t="s">
        <v>73</v>
      </c>
      <c r="H2" t="s">
        <v>74</v>
      </c>
    </row>
    <row r="3" spans="1:8" x14ac:dyDescent="0.15">
      <c r="A3" s="2" t="s">
        <v>139</v>
      </c>
      <c r="B3" s="177" t="s">
        <v>140</v>
      </c>
      <c r="E3" s="2" t="s">
        <v>120</v>
      </c>
      <c r="H3" t="s">
        <v>75</v>
      </c>
    </row>
    <row r="4" spans="1:8" x14ac:dyDescent="0.15">
      <c r="A4" s="2" t="s">
        <v>142</v>
      </c>
      <c r="B4" s="177" t="s">
        <v>141</v>
      </c>
      <c r="E4" s="2" t="s">
        <v>121</v>
      </c>
      <c r="H4" t="s">
        <v>76</v>
      </c>
    </row>
    <row r="5" spans="1:8" x14ac:dyDescent="0.15">
      <c r="A5" s="2" t="s">
        <v>143</v>
      </c>
      <c r="B5" s="177" t="s">
        <v>144</v>
      </c>
      <c r="E5" s="2" t="s">
        <v>136</v>
      </c>
      <c r="H5" t="s">
        <v>77</v>
      </c>
    </row>
    <row r="6" spans="1:8" x14ac:dyDescent="0.15">
      <c r="E6" s="2" t="s">
        <v>122</v>
      </c>
      <c r="H6" t="s">
        <v>78</v>
      </c>
    </row>
    <row r="7" spans="1:8" x14ac:dyDescent="0.15">
      <c r="E7" s="2" t="s">
        <v>134</v>
      </c>
      <c r="H7" t="s">
        <v>79</v>
      </c>
    </row>
    <row r="8" spans="1:8" x14ac:dyDescent="0.15">
      <c r="E8" s="2" t="s">
        <v>135</v>
      </c>
      <c r="H8" t="s">
        <v>80</v>
      </c>
    </row>
    <row r="9" spans="1:8" x14ac:dyDescent="0.15">
      <c r="E9" s="2" t="s">
        <v>145</v>
      </c>
      <c r="H9" t="s">
        <v>81</v>
      </c>
    </row>
    <row r="10" spans="1:8" x14ac:dyDescent="0.15">
      <c r="H10" t="s">
        <v>82</v>
      </c>
    </row>
    <row r="11" spans="1:8" x14ac:dyDescent="0.15">
      <c r="H11" t="s">
        <v>83</v>
      </c>
    </row>
    <row r="12" spans="1:8" x14ac:dyDescent="0.15">
      <c r="H12" t="s">
        <v>84</v>
      </c>
    </row>
    <row r="13" spans="1:8" x14ac:dyDescent="0.15">
      <c r="H13" t="s">
        <v>85</v>
      </c>
    </row>
    <row r="14" spans="1:8" x14ac:dyDescent="0.15">
      <c r="H14" t="s">
        <v>86</v>
      </c>
    </row>
    <row r="15" spans="1:8" x14ac:dyDescent="0.15">
      <c r="H15" t="s">
        <v>87</v>
      </c>
    </row>
    <row r="16" spans="1:8" x14ac:dyDescent="0.15">
      <c r="A16" s="2"/>
      <c r="H16" t="s">
        <v>88</v>
      </c>
    </row>
    <row r="17" spans="8:8" x14ac:dyDescent="0.15">
      <c r="H17" t="s">
        <v>89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U18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I16" sqref="I16"/>
    </sheetView>
  </sheetViews>
  <sheetFormatPr baseColWidth="10" defaultRowHeight="12.75" x14ac:dyDescent="0.2"/>
  <cols>
    <col min="1" max="1" width="2.42578125" style="102" customWidth="1"/>
    <col min="2" max="2" width="24.7109375" style="102" customWidth="1"/>
    <col min="3" max="3" width="12.7109375" style="104" customWidth="1"/>
    <col min="4" max="4" width="10.140625" style="104" customWidth="1"/>
    <col min="5" max="7" width="7.5703125" style="104" customWidth="1"/>
    <col min="8" max="8" width="17.85546875" style="103" customWidth="1"/>
    <col min="9" max="9" width="11" style="104" customWidth="1"/>
    <col min="10" max="11" width="17.85546875" style="103" customWidth="1"/>
    <col min="12" max="12" width="39.28515625" style="137" customWidth="1"/>
    <col min="13" max="13" width="10.140625" style="104" customWidth="1"/>
    <col min="14" max="14" width="7.5703125" style="104" customWidth="1"/>
    <col min="15" max="16" width="8.42578125" style="104" customWidth="1"/>
    <col min="17" max="17" width="7.5703125" style="104" customWidth="1"/>
    <col min="18" max="18" width="8.42578125" style="135" customWidth="1"/>
    <col min="19" max="19" width="12.42578125" style="136" customWidth="1"/>
    <col min="20" max="21" width="0" style="102" hidden="1" customWidth="1"/>
    <col min="22" max="16384" width="11.42578125" style="102"/>
  </cols>
  <sheetData>
    <row r="1" spans="2:21" ht="12.75" customHeight="1" x14ac:dyDescent="0.2"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03"/>
      <c r="R1" s="105"/>
      <c r="S1" s="105"/>
    </row>
    <row r="2" spans="2:21" ht="12.75" customHeight="1" x14ac:dyDescent="0.2"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03"/>
      <c r="R2" s="105"/>
      <c r="S2" s="105"/>
    </row>
    <row r="3" spans="2:21" x14ac:dyDescent="0.2">
      <c r="L3" s="103"/>
      <c r="R3" s="105"/>
      <c r="S3" s="105"/>
    </row>
    <row r="4" spans="2:21" x14ac:dyDescent="0.2">
      <c r="L4" s="103"/>
      <c r="R4" s="105"/>
      <c r="S4" s="105"/>
    </row>
    <row r="5" spans="2:21" x14ac:dyDescent="0.2">
      <c r="J5" s="106" t="s">
        <v>90</v>
      </c>
      <c r="K5" s="107" t="s">
        <v>91</v>
      </c>
      <c r="L5" s="103"/>
      <c r="N5" s="108"/>
      <c r="O5" s="108"/>
      <c r="R5" s="105"/>
      <c r="S5" s="105"/>
    </row>
    <row r="6" spans="2:21" x14ac:dyDescent="0.2">
      <c r="J6" s="106" t="s">
        <v>92</v>
      </c>
      <c r="K6" s="109" t="s">
        <v>146</v>
      </c>
      <c r="L6" s="103"/>
      <c r="R6" s="105"/>
      <c r="S6" s="105"/>
    </row>
    <row r="7" spans="2:21" x14ac:dyDescent="0.2">
      <c r="B7" s="200" t="s">
        <v>93</v>
      </c>
      <c r="C7" s="201"/>
      <c r="D7" s="202" t="s">
        <v>94</v>
      </c>
      <c r="E7" s="203"/>
      <c r="F7" s="110" t="s">
        <v>95</v>
      </c>
      <c r="G7" s="111"/>
      <c r="H7" s="111"/>
      <c r="I7" s="111"/>
      <c r="J7" s="111"/>
      <c r="K7" s="111"/>
      <c r="L7" s="112"/>
      <c r="M7" s="204" t="s">
        <v>96</v>
      </c>
      <c r="N7" s="205"/>
      <c r="O7" s="206" t="s">
        <v>97</v>
      </c>
      <c r="P7" s="201"/>
      <c r="Q7" s="113">
        <v>0.5</v>
      </c>
      <c r="R7" s="114"/>
      <c r="S7" s="115"/>
    </row>
    <row r="8" spans="2:21" s="128" customFormat="1" ht="25.5" x14ac:dyDescent="0.15">
      <c r="B8" s="116" t="s">
        <v>98</v>
      </c>
      <c r="C8" s="117" t="s">
        <v>99</v>
      </c>
      <c r="D8" s="118" t="s">
        <v>12</v>
      </c>
      <c r="E8" s="119" t="s">
        <v>100</v>
      </c>
      <c r="F8" s="117" t="s">
        <v>101</v>
      </c>
      <c r="G8" s="117" t="s">
        <v>102</v>
      </c>
      <c r="H8" s="120" t="s">
        <v>70</v>
      </c>
      <c r="I8" s="117" t="s">
        <v>103</v>
      </c>
      <c r="J8" s="120" t="s">
        <v>104</v>
      </c>
      <c r="K8" s="120" t="s">
        <v>105</v>
      </c>
      <c r="L8" s="120" t="s">
        <v>25</v>
      </c>
      <c r="M8" s="121" t="s">
        <v>11</v>
      </c>
      <c r="N8" s="122" t="s">
        <v>106</v>
      </c>
      <c r="O8" s="123" t="s">
        <v>107</v>
      </c>
      <c r="P8" s="124" t="s">
        <v>108</v>
      </c>
      <c r="Q8" s="125" t="s">
        <v>109</v>
      </c>
      <c r="R8" s="126" t="s">
        <v>110</v>
      </c>
      <c r="S8" s="127" t="s">
        <v>111</v>
      </c>
      <c r="T8" s="163" t="s">
        <v>115</v>
      </c>
      <c r="U8" s="163" t="s">
        <v>2</v>
      </c>
    </row>
    <row r="9" spans="2:21" x14ac:dyDescent="0.2">
      <c r="B9" s="129" t="s">
        <v>137</v>
      </c>
      <c r="C9" s="130" t="str">
        <f>IF(B9="","",INDEX(TbVehicule[Immat],MATCH(Avarie!B9,TbVehicule[Véhicule],0)))</f>
        <v>BA-123-YQ</v>
      </c>
      <c r="D9" s="131">
        <v>43130</v>
      </c>
      <c r="E9" s="108">
        <v>0.3888888888888889</v>
      </c>
      <c r="F9" s="104">
        <v>3699</v>
      </c>
      <c r="G9" s="104">
        <v>6789</v>
      </c>
      <c r="H9" s="132" t="s">
        <v>121</v>
      </c>
      <c r="K9" s="133"/>
      <c r="L9" s="134" t="s">
        <v>123</v>
      </c>
      <c r="M9" s="131">
        <v>43130</v>
      </c>
      <c r="N9" s="108">
        <v>0.66666666666666663</v>
      </c>
      <c r="O9" s="104" t="str">
        <f>IF(Tbo[[#This Row],[heures d''indispo]]="","",IF(Tbo[[#This Row],[heures d''indispo]]&lt;$Q$7,"Oui",""))</f>
        <v>Oui</v>
      </c>
      <c r="P9" s="104" t="str">
        <f>IF(Tbo[[#This Row],[heures d''indispo]]="","",IF(Tbo[[#This Row],[heures d''indispo]]&gt;=$Q$7,"Oui",""))</f>
        <v/>
      </c>
      <c r="Q9" s="104" t="str">
        <f>IF(Tbo[[#This Row],[&gt; 12 heures]]="","",IF(Tbo[[#This Row],[&gt; 12 heures]]="Oui","Oui","Non"))</f>
        <v/>
      </c>
      <c r="R9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0.27777777777535245</v>
      </c>
      <c r="T9" s="105" t="str">
        <f t="shared" ref="T9" si="0">TEXT(D9,"mmmm")</f>
        <v>janvier</v>
      </c>
      <c r="U9" s="105">
        <f t="shared" ref="U9" si="1">YEAR(D9)</f>
        <v>2018</v>
      </c>
    </row>
    <row r="10" spans="2:21" x14ac:dyDescent="0.2">
      <c r="B10" s="129" t="s">
        <v>139</v>
      </c>
      <c r="C10" s="164" t="str">
        <f>IF(B10="","",INDEX(TbVehicule[Immat],MATCH(Avarie!B10,TbVehicule[Véhicule],0)))</f>
        <v>AC-456-BD</v>
      </c>
      <c r="D10" s="131">
        <v>43136</v>
      </c>
      <c r="E10" s="108">
        <v>0.44791666666666669</v>
      </c>
      <c r="F10" s="104">
        <v>3703</v>
      </c>
      <c r="G10" s="104">
        <v>6831</v>
      </c>
      <c r="H10" s="132" t="s">
        <v>148</v>
      </c>
      <c r="K10" s="133"/>
      <c r="L10" s="134" t="s">
        <v>124</v>
      </c>
      <c r="M10" s="131">
        <v>43138</v>
      </c>
      <c r="N10" s="108">
        <v>0.5</v>
      </c>
      <c r="O10" s="105" t="str">
        <f>IF(Tbo[[#This Row],[heures d''indispo]]="","",IF(Tbo[[#This Row],[heures d''indispo]]&lt;$Q$7,"Oui",""))</f>
        <v/>
      </c>
      <c r="P10" s="105" t="str">
        <f>IF(Tbo[[#This Row],[heures d''indispo]]="","",IF(Tbo[[#This Row],[heures d''indispo]]&gt;=$Q$7,"Oui",""))</f>
        <v>Oui</v>
      </c>
      <c r="Q10" s="105" t="str">
        <f>IF(Tbo[[#This Row],[&gt; 12 heures]]="","",IF(Tbo[[#This Row],[&gt; 12 heures]]="Oui","Oui","Non"))</f>
        <v>Oui</v>
      </c>
      <c r="R10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2.0520833333333335</v>
      </c>
      <c r="T10" s="105" t="str">
        <f t="shared" ref="T10:T18" si="2">TEXT(D10,"mmmm")</f>
        <v>février</v>
      </c>
      <c r="U10" s="105">
        <f t="shared" ref="U10:U18" si="3">YEAR(D10)</f>
        <v>2018</v>
      </c>
    </row>
    <row r="11" spans="2:21" x14ac:dyDescent="0.2">
      <c r="B11" s="129" t="s">
        <v>142</v>
      </c>
      <c r="C11" s="164" t="str">
        <f>IF(B11="","",INDEX(TbVehicule[Immat],MATCH(Avarie!B11,TbVehicule[Véhicule],0)))</f>
        <v>AD-789-BC</v>
      </c>
      <c r="D11" s="131">
        <v>43136</v>
      </c>
      <c r="E11" s="108">
        <v>0.64930555555555558</v>
      </c>
      <c r="F11" s="104">
        <v>3703</v>
      </c>
      <c r="G11" s="104">
        <v>6831</v>
      </c>
      <c r="H11" s="132" t="s">
        <v>120</v>
      </c>
      <c r="K11" s="133"/>
      <c r="L11" s="134" t="s">
        <v>125</v>
      </c>
      <c r="M11" s="131">
        <v>43136</v>
      </c>
      <c r="N11" s="108">
        <v>0.66319444444444442</v>
      </c>
      <c r="O11" s="105" t="str">
        <f>IF(Tbo[[#This Row],[heures d''indispo]]="","",IF(Tbo[[#This Row],[heures d''indispo]]&lt;$Q$7,"Oui",""))</f>
        <v>Oui</v>
      </c>
      <c r="P11" s="105" t="str">
        <f>IF(Tbo[[#This Row],[heures d''indispo]]="","",IF(Tbo[[#This Row],[heures d''indispo]]&gt;=$Q$7,"Oui",""))</f>
        <v/>
      </c>
      <c r="Q11" s="105" t="str">
        <f>IF(Tbo[[#This Row],[&gt; 12 heures]]="","",IF(Tbo[[#This Row],[&gt; 12 heures]]="Oui","Oui","Non"))</f>
        <v/>
      </c>
      <c r="R11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1.3888888889697304E-2</v>
      </c>
      <c r="T11" s="105" t="str">
        <f t="shared" si="2"/>
        <v>février</v>
      </c>
      <c r="U11" s="105">
        <f t="shared" si="3"/>
        <v>2018</v>
      </c>
    </row>
    <row r="12" spans="2:21" x14ac:dyDescent="0.2">
      <c r="B12" s="129" t="s">
        <v>143</v>
      </c>
      <c r="C12" s="164" t="str">
        <f>IF(B12="","",INDEX(TbVehicule[Immat],MATCH(Avarie!B12,TbVehicule[Véhicule],0)))</f>
        <v>Tracteur n°1</v>
      </c>
      <c r="D12" s="131">
        <v>43138</v>
      </c>
      <c r="E12" s="108">
        <v>0.40625</v>
      </c>
      <c r="F12" s="104">
        <v>3703</v>
      </c>
      <c r="G12" s="104">
        <v>6831</v>
      </c>
      <c r="H12" s="132" t="s">
        <v>145</v>
      </c>
      <c r="I12" s="104" t="s">
        <v>147</v>
      </c>
      <c r="K12" s="133"/>
      <c r="L12" s="134" t="s">
        <v>126</v>
      </c>
      <c r="M12" s="131">
        <v>43139</v>
      </c>
      <c r="N12" s="108">
        <v>0.55208333333333337</v>
      </c>
      <c r="O12" s="105" t="str">
        <f>IF(Tbo[[#This Row],[heures d''indispo]]="","",IF(Tbo[[#This Row],[heures d''indispo]]&lt;$Q$7,"Oui",""))</f>
        <v/>
      </c>
      <c r="P12" s="105" t="str">
        <f>IF(Tbo[[#This Row],[heures d''indispo]]="","",IF(Tbo[[#This Row],[heures d''indispo]]&gt;=$Q$7,"Oui",""))</f>
        <v>Oui</v>
      </c>
      <c r="Q12" s="105" t="str">
        <f>IF(Tbo[[#This Row],[&gt; 12 heures]]="","",IF(Tbo[[#This Row],[&gt; 12 heures]]="Oui","Oui","Non"))</f>
        <v>Oui</v>
      </c>
      <c r="R12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1.1458333333357587</v>
      </c>
      <c r="T12" s="105" t="str">
        <f t="shared" si="2"/>
        <v>février</v>
      </c>
      <c r="U12" s="105">
        <f t="shared" si="3"/>
        <v>2018</v>
      </c>
    </row>
    <row r="13" spans="2:21" x14ac:dyDescent="0.2">
      <c r="B13" s="129" t="s">
        <v>139</v>
      </c>
      <c r="C13" s="164" t="str">
        <f>IF(B13="","",INDEX(TbVehicule[Immat],MATCH(Avarie!B13,TbVehicule[Véhicule],0)))</f>
        <v>AC-456-BD</v>
      </c>
      <c r="D13" s="131">
        <v>43143</v>
      </c>
      <c r="E13" s="108">
        <v>0.60416666666666663</v>
      </c>
      <c r="F13" s="104">
        <v>2408</v>
      </c>
      <c r="G13" s="104">
        <v>23450</v>
      </c>
      <c r="H13" s="132" t="s">
        <v>135</v>
      </c>
      <c r="I13" s="104" t="s">
        <v>147</v>
      </c>
      <c r="K13" s="133"/>
      <c r="L13" s="134" t="s">
        <v>127</v>
      </c>
      <c r="M13" s="131">
        <v>43145</v>
      </c>
      <c r="N13" s="108">
        <v>0.5</v>
      </c>
      <c r="O13" s="105" t="str">
        <f>IF(Tbo[[#This Row],[heures d''indispo]]="","",IF(Tbo[[#This Row],[heures d''indispo]]&lt;$Q$7,"Oui",""))</f>
        <v/>
      </c>
      <c r="P13" s="105" t="str">
        <f>IF(Tbo[[#This Row],[heures d''indispo]]="","",IF(Tbo[[#This Row],[heures d''indispo]]&gt;=$Q$7,"Oui",""))</f>
        <v>Oui</v>
      </c>
      <c r="Q13" s="105" t="str">
        <f>IF(Tbo[[#This Row],[&gt; 12 heures]]="","",IF(Tbo[[#This Row],[&gt; 12 heures]]="Oui","Oui","Non"))</f>
        <v>Oui</v>
      </c>
      <c r="R13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1.8958333333333335</v>
      </c>
      <c r="T13" s="105" t="str">
        <f t="shared" si="2"/>
        <v>février</v>
      </c>
      <c r="U13" s="105">
        <f t="shared" si="3"/>
        <v>2018</v>
      </c>
    </row>
    <row r="14" spans="2:21" x14ac:dyDescent="0.2">
      <c r="B14" s="129" t="s">
        <v>143</v>
      </c>
      <c r="C14" s="164" t="str">
        <f>IF(B14="","",INDEX(TbVehicule[Immat],MATCH(Avarie!B14,TbVehicule[Véhicule],0)))</f>
        <v>Tracteur n°1</v>
      </c>
      <c r="D14" s="131">
        <v>43146</v>
      </c>
      <c r="E14" s="108">
        <v>0.38541666666666669</v>
      </c>
      <c r="F14" s="104">
        <v>3707</v>
      </c>
      <c r="G14" s="104">
        <v>6861</v>
      </c>
      <c r="H14" s="132" t="s">
        <v>145</v>
      </c>
      <c r="K14" s="133"/>
      <c r="L14" s="134" t="s">
        <v>128</v>
      </c>
      <c r="M14" s="131">
        <v>43147</v>
      </c>
      <c r="N14" s="108">
        <v>0.625</v>
      </c>
      <c r="O14" s="105" t="str">
        <f>IF(Tbo[[#This Row],[heures d''indispo]]="","",IF(Tbo[[#This Row],[heures d''indispo]]&lt;$Q$7,"Oui",""))</f>
        <v/>
      </c>
      <c r="P14" s="105" t="str">
        <f>IF(Tbo[[#This Row],[heures d''indispo]]="","",IF(Tbo[[#This Row],[heures d''indispo]]&gt;=$Q$7,"Oui",""))</f>
        <v>Oui</v>
      </c>
      <c r="Q14" s="105" t="str">
        <f>IF(Tbo[[#This Row],[&gt; 12 heures]]="","",IF(Tbo[[#This Row],[&gt; 12 heures]]="Oui","Oui","Non"))</f>
        <v>Oui</v>
      </c>
      <c r="R14" s="13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1.2395833333333333</v>
      </c>
      <c r="T14" s="105" t="str">
        <f t="shared" si="2"/>
        <v>février</v>
      </c>
      <c r="U14" s="105">
        <f t="shared" si="3"/>
        <v>2018</v>
      </c>
    </row>
    <row r="15" spans="2:21" ht="25.5" x14ac:dyDescent="0.2">
      <c r="B15" s="178" t="s">
        <v>139</v>
      </c>
      <c r="C15" s="179" t="str">
        <f>IF(B15="","",INDEX(TbVehicule[Immat],MATCH(Avarie!B15,TbVehicule[Véhicule],0)))</f>
        <v>AC-456-BD</v>
      </c>
      <c r="D15" s="187">
        <v>43150</v>
      </c>
      <c r="E15" s="188">
        <v>0.39583333333333331</v>
      </c>
      <c r="F15" s="180">
        <v>2411</v>
      </c>
      <c r="G15" s="180">
        <v>23464</v>
      </c>
      <c r="H15" s="132" t="s">
        <v>134</v>
      </c>
      <c r="I15" s="104" t="s">
        <v>147</v>
      </c>
      <c r="J15" s="181"/>
      <c r="K15" s="182"/>
      <c r="L15" s="183" t="s">
        <v>129</v>
      </c>
      <c r="M15" s="187">
        <v>43153</v>
      </c>
      <c r="N15" s="188">
        <v>0.50347222222222221</v>
      </c>
      <c r="O15" s="184" t="str">
        <f>IF(Tbo[[#This Row],[heures d''indispo]]="","",IF(Tbo[[#This Row],[heures d''indispo]]&lt;$Q$7,"Oui",""))</f>
        <v/>
      </c>
      <c r="P15" s="184" t="str">
        <f>IF(Tbo[[#This Row],[heures d''indispo]]="","",IF(Tbo[[#This Row],[heures d''indispo]]&gt;=$Q$7,"Oui",""))</f>
        <v>Oui</v>
      </c>
      <c r="Q15" s="184" t="str">
        <f>IF(Tbo[[#This Row],[&gt; 12 heures]]="","",IF(Tbo[[#This Row],[&gt; 12 heures]]="Oui","Oui","Non"))</f>
        <v>Oui</v>
      </c>
      <c r="R15" s="18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3.107638888885655</v>
      </c>
      <c r="S15" s="186"/>
      <c r="T15" s="184" t="str">
        <f t="shared" si="2"/>
        <v>février</v>
      </c>
      <c r="U15" s="184">
        <f t="shared" si="3"/>
        <v>2018</v>
      </c>
    </row>
    <row r="16" spans="2:21" x14ac:dyDescent="0.2">
      <c r="B16" s="178" t="s">
        <v>137</v>
      </c>
      <c r="C16" s="179" t="str">
        <f>IF(B16="","",INDEX(TbVehicule[Immat],MATCH(Avarie!B16,TbVehicule[Véhicule],0)))</f>
        <v>BA-123-YQ</v>
      </c>
      <c r="D16" s="187">
        <v>43164</v>
      </c>
      <c r="E16" s="188">
        <v>0.45833333333333331</v>
      </c>
      <c r="F16" s="180">
        <v>2420</v>
      </c>
      <c r="G16" s="180">
        <v>23509</v>
      </c>
      <c r="H16" s="132" t="s">
        <v>149</v>
      </c>
      <c r="I16" s="180"/>
      <c r="J16" s="181"/>
      <c r="K16" s="182"/>
      <c r="L16" s="183" t="s">
        <v>130</v>
      </c>
      <c r="M16" s="187">
        <v>43164</v>
      </c>
      <c r="N16" s="188">
        <v>0.47222222222222227</v>
      </c>
      <c r="O16" s="184" t="str">
        <f>IF(Tbo[[#This Row],[heures d''indispo]]="","",IF(Tbo[[#This Row],[heures d''indispo]]&lt;$Q$7,"Oui",""))</f>
        <v>Oui</v>
      </c>
      <c r="P16" s="184" t="str">
        <f>IF(Tbo[[#This Row],[heures d''indispo]]="","",IF(Tbo[[#This Row],[heures d''indispo]]&gt;=$Q$7,"Oui",""))</f>
        <v/>
      </c>
      <c r="Q16" s="184" t="str">
        <f>IF(Tbo[[#This Row],[&gt; 12 heures]]="","",IF(Tbo[[#This Row],[&gt; 12 heures]]="Oui","Oui","Non"))</f>
        <v/>
      </c>
      <c r="R16" s="18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1.3888888885655148E-2</v>
      </c>
      <c r="S16" s="186"/>
      <c r="T16" s="184" t="str">
        <f t="shared" si="2"/>
        <v>mars</v>
      </c>
      <c r="U16" s="184">
        <f t="shared" si="3"/>
        <v>2018</v>
      </c>
    </row>
    <row r="17" spans="2:21" ht="25.5" x14ac:dyDescent="0.2">
      <c r="B17" s="178" t="s">
        <v>137</v>
      </c>
      <c r="C17" s="179" t="str">
        <f>IF(B17="","",INDEX(TbVehicule[Immat],MATCH(Avarie!B17,TbVehicule[Véhicule],0)))</f>
        <v>BA-123-YQ</v>
      </c>
      <c r="D17" s="187">
        <v>43166</v>
      </c>
      <c r="E17" s="188">
        <v>0.38541666666666669</v>
      </c>
      <c r="F17" s="180">
        <v>2421</v>
      </c>
      <c r="G17" s="180">
        <v>23510</v>
      </c>
      <c r="H17" s="132" t="s">
        <v>149</v>
      </c>
      <c r="I17" s="180"/>
      <c r="J17" s="181"/>
      <c r="K17" s="182"/>
      <c r="L17" s="183" t="s">
        <v>131</v>
      </c>
      <c r="M17" s="187">
        <v>43167</v>
      </c>
      <c r="N17" s="188">
        <v>0.58333333333333337</v>
      </c>
      <c r="O17" s="184" t="str">
        <f>IF(Tbo[[#This Row],[heures d''indispo]]="","",IF(Tbo[[#This Row],[heures d''indispo]]&lt;$Q$7,"Oui",""))</f>
        <v/>
      </c>
      <c r="P17" s="184" t="str">
        <f>IF(Tbo[[#This Row],[heures d''indispo]]="","",IF(Tbo[[#This Row],[heures d''indispo]]&gt;=$Q$7,"Oui",""))</f>
        <v>Oui</v>
      </c>
      <c r="Q17" s="184" t="str">
        <f>IF(Tbo[[#This Row],[&gt; 12 heures]]="","",IF(Tbo[[#This Row],[&gt; 12 heures]]="Oui","Oui","Non"))</f>
        <v>Oui</v>
      </c>
      <c r="R17" s="185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>1.1979166666690919</v>
      </c>
      <c r="S17" s="186"/>
      <c r="T17" s="184" t="str">
        <f t="shared" si="2"/>
        <v>mars</v>
      </c>
      <c r="U17" s="184">
        <f t="shared" si="3"/>
        <v>2018</v>
      </c>
    </row>
    <row r="18" spans="2:21" ht="25.5" x14ac:dyDescent="0.2">
      <c r="B18" s="178" t="s">
        <v>142</v>
      </c>
      <c r="C18" s="179" t="str">
        <f>IF(B18="","",INDEX(TbVehicule[Immat],MATCH(Avarie!B18,TbVehicule[Véhicule],0)))</f>
        <v>AD-789-BC</v>
      </c>
      <c r="D18" s="187">
        <v>43169</v>
      </c>
      <c r="E18" s="188">
        <v>0.45833333333333331</v>
      </c>
      <c r="F18" s="180">
        <v>2422</v>
      </c>
      <c r="G18" s="180">
        <v>23512</v>
      </c>
      <c r="H18" s="132" t="s">
        <v>135</v>
      </c>
      <c r="I18" s="180"/>
      <c r="J18" s="181"/>
      <c r="K18" s="182"/>
      <c r="L18" s="183" t="s">
        <v>132</v>
      </c>
      <c r="M18" s="180"/>
      <c r="N18" s="188">
        <v>0.47222222222222227</v>
      </c>
      <c r="O18" s="184" t="str">
        <f>IF(Tbo[[#This Row],[heures d''indispo]]="","",IF(Tbo[[#This Row],[heures d''indispo]]&lt;$Q$7,"Oui",""))</f>
        <v/>
      </c>
      <c r="P18" s="184" t="str">
        <f>IF(Tbo[[#This Row],[heures d''indispo]]="","",IF(Tbo[[#This Row],[heures d''indispo]]&gt;=$Q$7,"Oui",""))</f>
        <v/>
      </c>
      <c r="Q18" s="184" t="str">
        <f>IF(Tbo[[#This Row],[&gt; 12 heures]]="","",IF(Tbo[[#This Row],[&gt; 12 heures]]="Oui","Oui","Non"))</f>
        <v/>
      </c>
      <c r="R18" s="185" t="str">
        <f>IF((Tbo[[#This Row],[Date début]]*Tbo[[#This Row],[Heure début]]*Tbo[[#This Row],[Date fin]]*Tbo[[#This Row],[Heure fin]])&gt;0,Tbo[[#This Row],[Date fin]]+Tbo[[#This Row],[Heure fin]]-Tbo[[#This Row],[Date début]]-Tbo[[#This Row],[Heure début]],"")</f>
        <v/>
      </c>
      <c r="S18" s="186"/>
      <c r="T18" s="184" t="str">
        <f t="shared" si="2"/>
        <v>mars</v>
      </c>
      <c r="U18" s="184">
        <f t="shared" si="3"/>
        <v>2018</v>
      </c>
    </row>
  </sheetData>
  <mergeCells count="4">
    <mergeCell ref="B7:C7"/>
    <mergeCell ref="D7:E7"/>
    <mergeCell ref="M7:N7"/>
    <mergeCell ref="O7:P7"/>
  </mergeCells>
  <dataValidations count="1">
    <dataValidation type="list" allowBlank="1" showInputMessage="1" showErrorMessage="1" sqref="B9:B18" xr:uid="{00000000-0002-0000-0500-000000000000}">
      <formula1>ListVehicule</formula1>
    </dataValidation>
  </dataValidations>
  <pageMargins left="0.11811023622047245" right="0.11811023622047245" top="0.35433070866141736" bottom="0.35433070866141736" header="0.31496062992125984" footer="0.31496062992125984"/>
  <pageSetup paperSize="9" scale="66" orientation="landscape" r:id="rId1"/>
  <headerFooter>
    <oddHeader>&amp;C&amp;"Times New Roman,Gras"&amp;14SUIVI DE MAINTENANCE ET D'EXPLOITATION DES ENGINS S.S.L.I.A (Terrestres)</oddHeader>
  </headerFooter>
  <drawing r:id="rId2"/>
  <legacy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AL32"/>
  <sheetViews>
    <sheetView showGridLines="0" workbookViewId="0">
      <selection activeCell="V15" sqref="V15"/>
    </sheetView>
  </sheetViews>
  <sheetFormatPr baseColWidth="10" defaultRowHeight="11.25" x14ac:dyDescent="0.15"/>
  <cols>
    <col min="1" max="16" width="5.7109375" style="38" customWidth="1"/>
    <col min="17" max="17" width="4" style="38" customWidth="1"/>
    <col min="18" max="18" width="3.42578125" style="38" customWidth="1"/>
    <col min="19" max="20" width="3.85546875" style="38" customWidth="1"/>
    <col min="21" max="21" width="10.7109375" style="38" customWidth="1"/>
    <col min="22" max="22" width="11.85546875" style="38" bestFit="1" customWidth="1"/>
    <col min="23" max="23" width="3.85546875" style="38" customWidth="1"/>
    <col min="24" max="30" width="3.42578125" style="38" customWidth="1"/>
    <col min="31" max="35" width="2.85546875" style="38" bestFit="1" customWidth="1"/>
    <col min="36" max="16384" width="11.42578125" style="38"/>
  </cols>
  <sheetData>
    <row r="1" spans="1:36" ht="12.7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47" t="s">
        <v>19</v>
      </c>
      <c r="S1" s="39"/>
      <c r="T1" s="39"/>
      <c r="U1" s="39"/>
    </row>
    <row r="2" spans="1:36" ht="12.75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36" ht="12.75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</row>
    <row r="4" spans="1:36" ht="12.75" x14ac:dyDescent="0.2">
      <c r="A4" s="46" t="s">
        <v>9</v>
      </c>
      <c r="R4" s="39"/>
      <c r="S4" s="39"/>
      <c r="T4" s="39"/>
      <c r="U4" s="39"/>
    </row>
    <row r="5" spans="1:36" ht="12.75" x14ac:dyDescent="0.2">
      <c r="A5" s="57" t="s">
        <v>26</v>
      </c>
      <c r="B5" s="85" t="s">
        <v>27</v>
      </c>
      <c r="C5" s="86" t="s">
        <v>29</v>
      </c>
      <c r="D5" s="87" t="s">
        <v>31</v>
      </c>
      <c r="E5" s="88" t="s">
        <v>112</v>
      </c>
      <c r="F5" s="91" t="s">
        <v>66</v>
      </c>
      <c r="G5" s="54"/>
      <c r="H5" s="56"/>
      <c r="I5" s="56"/>
      <c r="J5" s="56"/>
      <c r="K5" s="56"/>
      <c r="L5" s="89"/>
      <c r="M5" s="90"/>
      <c r="N5" s="90"/>
      <c r="O5" s="90"/>
      <c r="P5" s="90"/>
      <c r="Q5" s="89"/>
      <c r="R5" s="39"/>
      <c r="S5" s="39"/>
      <c r="T5" s="39"/>
      <c r="U5" s="39"/>
    </row>
    <row r="6" spans="1:36" ht="75.75" x14ac:dyDescent="0.2">
      <c r="A6" s="92" t="s">
        <v>26</v>
      </c>
      <c r="B6" s="92" t="s">
        <v>28</v>
      </c>
      <c r="C6" s="92" t="s">
        <v>29</v>
      </c>
      <c r="D6" s="92" t="s">
        <v>30</v>
      </c>
      <c r="E6" s="92" t="s">
        <v>113</v>
      </c>
      <c r="F6" s="92" t="s">
        <v>65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39"/>
      <c r="S6" s="39"/>
      <c r="T6" s="39"/>
      <c r="U6" s="39"/>
      <c r="V6" s="45" t="s">
        <v>18</v>
      </c>
    </row>
    <row r="7" spans="1:36" ht="12.75" x14ac:dyDescent="0.2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4" t="s">
        <v>2</v>
      </c>
      <c r="W7" s="44" t="s">
        <v>20</v>
      </c>
      <c r="X7" s="40"/>
      <c r="Y7" s="40"/>
      <c r="Z7" s="40"/>
      <c r="AA7" s="40"/>
      <c r="AB7" s="40"/>
      <c r="AC7" s="40"/>
    </row>
    <row r="8" spans="1:36" ht="12.75" x14ac:dyDescent="0.2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44" t="s">
        <v>8</v>
      </c>
      <c r="W8" s="44" t="s">
        <v>16</v>
      </c>
      <c r="X8" s="40"/>
      <c r="Y8" s="40"/>
      <c r="Z8" s="40"/>
      <c r="AA8" s="40"/>
      <c r="AB8" s="40"/>
      <c r="AC8" s="40"/>
    </row>
    <row r="9" spans="1:36" ht="12.75" x14ac:dyDescent="0.2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44" t="s">
        <v>21</v>
      </c>
      <c r="W9" s="44" t="s">
        <v>22</v>
      </c>
      <c r="X9" s="40"/>
      <c r="Y9" s="40"/>
      <c r="Z9" s="40"/>
      <c r="AA9" s="40"/>
      <c r="AB9" s="40"/>
      <c r="AC9" s="40"/>
    </row>
    <row r="10" spans="1:36" ht="12.75" x14ac:dyDescent="0.2"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4" t="s">
        <v>23</v>
      </c>
      <c r="W10" s="44" t="s">
        <v>24</v>
      </c>
      <c r="X10" s="40"/>
      <c r="Y10" s="40"/>
      <c r="Z10" s="40"/>
      <c r="AA10" s="40"/>
      <c r="AB10" s="40"/>
      <c r="AC10" s="40"/>
    </row>
    <row r="11" spans="1:36" ht="12.75" x14ac:dyDescent="0.2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44" t="s">
        <v>17</v>
      </c>
      <c r="W11" s="44" t="s">
        <v>16</v>
      </c>
      <c r="X11" s="40"/>
      <c r="Y11" s="40"/>
      <c r="Z11" s="40"/>
      <c r="AA11" s="40"/>
      <c r="AB11" s="40"/>
      <c r="AC11" s="40"/>
    </row>
    <row r="12" spans="1:36" ht="12.75" x14ac:dyDescent="0.2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44" t="s">
        <v>15</v>
      </c>
      <c r="W12" s="43" t="s">
        <v>14</v>
      </c>
      <c r="X12" s="42"/>
      <c r="Y12" s="42"/>
      <c r="Z12" s="40"/>
      <c r="AA12" s="40"/>
      <c r="AB12" s="40"/>
      <c r="AC12" s="40"/>
    </row>
    <row r="13" spans="1:36" ht="12.75" x14ac:dyDescent="0.2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W13" s="39"/>
      <c r="X13" s="39"/>
      <c r="Y13" s="39"/>
    </row>
    <row r="14" spans="1:36" ht="12.75" x14ac:dyDescent="0.2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</row>
    <row r="15" spans="1:36" ht="12.75" x14ac:dyDescent="0.2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</row>
    <row r="16" spans="1:36" ht="12.75" x14ac:dyDescent="0.2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AJ16" s="40"/>
    </row>
    <row r="17" spans="1:38" ht="12.75" x14ac:dyDescent="0.2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Q17" s="39"/>
      <c r="R17" s="39"/>
      <c r="S17" s="39"/>
      <c r="T17" s="39"/>
      <c r="U17" s="39"/>
      <c r="AJ17" s="40"/>
    </row>
    <row r="18" spans="1:38" ht="12.75" x14ac:dyDescent="0.2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AJ18" s="40"/>
    </row>
    <row r="19" spans="1:38" ht="12.75" x14ac:dyDescent="0.2"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AJ19" s="40"/>
    </row>
    <row r="20" spans="1:38" ht="12.75" x14ac:dyDescent="0.2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AJ20" s="40"/>
    </row>
    <row r="21" spans="1:38" ht="12.75" x14ac:dyDescent="0.2">
      <c r="AB21" s="39"/>
      <c r="AC21" s="39"/>
      <c r="AD21" s="39"/>
      <c r="AE21" s="40"/>
    </row>
    <row r="22" spans="1:38" ht="12.75" x14ac:dyDescent="0.2">
      <c r="AG22" s="39"/>
      <c r="AH22" s="39"/>
      <c r="AI22" s="39"/>
      <c r="AJ22" s="39"/>
      <c r="AK22" s="39"/>
      <c r="AL22" s="39"/>
    </row>
    <row r="23" spans="1:38" ht="12.75" x14ac:dyDescent="0.2">
      <c r="AG23" s="39"/>
      <c r="AH23" s="39"/>
      <c r="AI23" s="39"/>
      <c r="AJ23" s="39"/>
      <c r="AK23" s="39"/>
      <c r="AL23" s="39"/>
    </row>
    <row r="24" spans="1:38" ht="12.75" x14ac:dyDescent="0.2">
      <c r="AG24" s="39"/>
      <c r="AH24" s="39"/>
      <c r="AI24" s="39"/>
      <c r="AJ24" s="39"/>
      <c r="AK24" s="39"/>
      <c r="AL24" s="39"/>
    </row>
    <row r="25" spans="1:38" ht="12.75" x14ac:dyDescent="0.2">
      <c r="C25" s="39"/>
      <c r="D25" s="39"/>
      <c r="E25" s="39"/>
      <c r="F25" s="39"/>
      <c r="G25" s="39"/>
      <c r="H25" s="39"/>
      <c r="I25" s="39"/>
      <c r="AG25" s="39"/>
      <c r="AH25" s="39"/>
      <c r="AI25" s="39"/>
      <c r="AJ25" s="39"/>
      <c r="AK25" s="39"/>
      <c r="AL25" s="39"/>
    </row>
    <row r="26" spans="1:38" ht="12.75" x14ac:dyDescent="0.2">
      <c r="AG26" s="39"/>
      <c r="AH26" s="39"/>
      <c r="AI26" s="39"/>
      <c r="AJ26" s="39"/>
      <c r="AK26" s="39"/>
      <c r="AL26" s="39"/>
    </row>
    <row r="27" spans="1:38" ht="12.75" x14ac:dyDescent="0.2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G27" s="39"/>
      <c r="AH27" s="39"/>
      <c r="AI27" s="39"/>
      <c r="AJ27" s="39"/>
      <c r="AK27" s="39"/>
      <c r="AL27" s="39"/>
    </row>
    <row r="28" spans="1:38" ht="12.75" x14ac:dyDescent="0.2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40"/>
      <c r="AG28" s="39"/>
      <c r="AH28" s="39"/>
      <c r="AI28" s="39"/>
      <c r="AJ28" s="39"/>
      <c r="AK28" s="39"/>
      <c r="AL28" s="39"/>
    </row>
    <row r="29" spans="1:38" ht="12.75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G29" s="39"/>
      <c r="AH29" s="39"/>
      <c r="AI29" s="39"/>
      <c r="AJ29" s="39"/>
      <c r="AK29" s="39"/>
      <c r="AL29" s="39"/>
    </row>
    <row r="30" spans="1:38" ht="12.75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G30" s="39"/>
      <c r="AH30" s="39"/>
      <c r="AI30" s="39"/>
      <c r="AJ30" s="39"/>
      <c r="AK30" s="39"/>
      <c r="AL30" s="39"/>
    </row>
    <row r="31" spans="1:38" ht="12.75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41"/>
      <c r="AJ31" s="40"/>
    </row>
    <row r="32" spans="1:38" ht="12.75" x14ac:dyDescent="0.2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</sheetData>
  <hyperlinks>
    <hyperlink ref="R1" location="Accueil!A1" display="Accueil!A1" xr:uid="{00000000-0004-0000-0600-000000000000}"/>
  </hyperlink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4">
              <controlPr defaultSize="0" print="0" autoFill="0" autoPict="0" macro="[0]!ActivateCouleurs">
                <anchor moveWithCells="1" sizeWithCells="1">
                  <from>
                    <xdr:col>20</xdr:col>
                    <xdr:colOff>323850</xdr:colOff>
                    <xdr:row>1</xdr:row>
                    <xdr:rowOff>104775</xdr:rowOff>
                  </from>
                  <to>
                    <xdr:col>22</xdr:col>
                    <xdr:colOff>19050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/>
  <dimension ref="I2"/>
  <sheetViews>
    <sheetView showGridLines="0" workbookViewId="0">
      <selection activeCell="J16" sqref="J16"/>
    </sheetView>
  </sheetViews>
  <sheetFormatPr baseColWidth="10" defaultRowHeight="10.5" x14ac:dyDescent="0.15"/>
  <cols>
    <col min="1" max="16384" width="11.42578125" style="37"/>
  </cols>
  <sheetData>
    <row r="2" spans="9:9" ht="18" x14ac:dyDescent="0.25">
      <c r="I2" s="36" t="s">
        <v>13</v>
      </c>
    </row>
  </sheetData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/>
  <dimension ref="B2:HP117"/>
  <sheetViews>
    <sheetView workbookViewId="0">
      <selection activeCell="N17" sqref="N17"/>
    </sheetView>
  </sheetViews>
  <sheetFormatPr baseColWidth="10" defaultRowHeight="10.5" x14ac:dyDescent="0.15"/>
  <cols>
    <col min="1" max="2" width="2.7109375" style="13" customWidth="1"/>
    <col min="3" max="3" width="13.28515625" style="13" customWidth="1"/>
    <col min="4" max="4" width="12.5703125" style="13" customWidth="1"/>
    <col min="5" max="12" width="5.7109375" style="13" customWidth="1"/>
    <col min="13" max="16384" width="11.42578125" style="13"/>
  </cols>
  <sheetData>
    <row r="2" spans="2:12" ht="10.9" customHeight="1" x14ac:dyDescent="0.15">
      <c r="B2" s="15"/>
      <c r="C2" s="15"/>
      <c r="D2" s="15"/>
      <c r="E2" s="15"/>
      <c r="F2" s="15"/>
      <c r="G2" s="15"/>
      <c r="H2" s="15"/>
    </row>
    <row r="3" spans="2:12" x14ac:dyDescent="0.15">
      <c r="B3" s="15"/>
      <c r="C3" s="35">
        <f ca="1">NOW()</f>
        <v>43420.49535740741</v>
      </c>
      <c r="D3" s="15"/>
      <c r="E3" s="15"/>
      <c r="F3" s="15"/>
      <c r="H3" s="15"/>
    </row>
    <row r="4" spans="2:12" x14ac:dyDescent="0.15">
      <c r="B4" s="15"/>
      <c r="C4" s="15"/>
      <c r="D4" s="15"/>
      <c r="E4" s="15"/>
      <c r="F4" s="15"/>
      <c r="G4" s="15"/>
      <c r="H4" s="15"/>
    </row>
    <row r="5" spans="2:12" ht="14.25" x14ac:dyDescent="0.2">
      <c r="B5" s="15"/>
      <c r="C5" s="34" t="s">
        <v>0</v>
      </c>
      <c r="D5" s="33"/>
      <c r="E5" s="15"/>
      <c r="F5" s="32"/>
      <c r="G5" s="31"/>
      <c r="H5" s="15"/>
    </row>
    <row r="6" spans="2:12" ht="9" customHeight="1" x14ac:dyDescent="0.15">
      <c r="B6" s="15"/>
      <c r="C6" s="15"/>
      <c r="D6" s="15"/>
      <c r="E6" s="15"/>
      <c r="F6" s="15"/>
      <c r="G6" s="15"/>
      <c r="H6" s="15"/>
    </row>
    <row r="7" spans="2:12" ht="72" customHeight="1" thickBot="1" x14ac:dyDescent="0.2">
      <c r="B7" s="15"/>
      <c r="C7" s="30"/>
      <c r="D7" s="29"/>
      <c r="E7" s="27" t="str">
        <f t="array" ref="E7:L7">MotifsCongés</f>
        <v>SSLIA</v>
      </c>
      <c r="F7" s="27" t="str">
        <v>SERVICE 18</v>
      </c>
      <c r="G7" s="27" t="str">
        <v>SIDES</v>
      </c>
      <c r="H7" s="28" t="str">
        <v>RENAULT TRUCK</v>
      </c>
      <c r="I7" s="28" t="str">
        <v>MINES</v>
      </c>
      <c r="J7" s="27" t="str">
        <v>LAND ROVER</v>
      </c>
      <c r="K7" s="27">
        <v>0</v>
      </c>
      <c r="L7" s="27">
        <v>0</v>
      </c>
    </row>
    <row r="8" spans="2:12" ht="11.25" x14ac:dyDescent="0.15">
      <c r="B8" s="15"/>
      <c r="C8" s="26" t="s">
        <v>12</v>
      </c>
      <c r="D8" s="26" t="s">
        <v>11</v>
      </c>
      <c r="E8" s="24" t="str">
        <f t="array" ref="E8:L8">Congés</f>
        <v>SSLIA</v>
      </c>
      <c r="F8" s="24" t="str">
        <v>S18</v>
      </c>
      <c r="G8" s="24" t="str">
        <v>SIDES</v>
      </c>
      <c r="H8" s="24" t="str">
        <v>RVI</v>
      </c>
      <c r="I8" s="24" t="str">
        <v>Mn</v>
      </c>
      <c r="J8" s="25" t="str">
        <v>L R</v>
      </c>
      <c r="K8" s="25">
        <v>0</v>
      </c>
      <c r="L8" s="24">
        <v>0</v>
      </c>
    </row>
    <row r="9" spans="2:12" x14ac:dyDescent="0.15">
      <c r="B9" s="15"/>
      <c r="C9" s="23"/>
      <c r="D9" s="23"/>
      <c r="E9" s="22"/>
      <c r="F9" s="22"/>
      <c r="G9" s="22"/>
      <c r="H9" s="22"/>
      <c r="I9" s="22"/>
      <c r="J9" s="22"/>
      <c r="K9" s="22"/>
      <c r="L9" s="22"/>
    </row>
    <row r="10" spans="2:12" x14ac:dyDescent="0.15">
      <c r="B10" s="15"/>
      <c r="C10" s="21"/>
      <c r="D10" s="21"/>
      <c r="E10" s="20"/>
      <c r="F10" s="20"/>
      <c r="G10" s="20"/>
      <c r="H10" s="20"/>
      <c r="I10" s="20"/>
      <c r="J10" s="20"/>
      <c r="K10" s="20"/>
      <c r="L10" s="20"/>
    </row>
    <row r="11" spans="2:12" x14ac:dyDescent="0.15">
      <c r="B11" s="15"/>
      <c r="C11" s="21"/>
      <c r="D11" s="21"/>
      <c r="E11" s="20"/>
      <c r="F11" s="20"/>
      <c r="G11" s="20"/>
      <c r="H11" s="20"/>
      <c r="I11" s="20"/>
      <c r="J11" s="20"/>
      <c r="K11" s="20"/>
      <c r="L11" s="20"/>
    </row>
    <row r="12" spans="2:12" x14ac:dyDescent="0.15">
      <c r="B12" s="15"/>
      <c r="C12" s="21"/>
      <c r="D12" s="21"/>
      <c r="E12" s="20"/>
      <c r="F12" s="20"/>
      <c r="G12" s="20"/>
      <c r="H12" s="20"/>
      <c r="I12" s="20"/>
      <c r="J12" s="20"/>
      <c r="K12" s="20"/>
      <c r="L12" s="20"/>
    </row>
    <row r="13" spans="2:12" x14ac:dyDescent="0.15">
      <c r="B13" s="15"/>
      <c r="C13" s="21"/>
      <c r="D13" s="21"/>
      <c r="E13" s="20"/>
      <c r="F13" s="20"/>
      <c r="G13" s="20"/>
      <c r="H13" s="20"/>
      <c r="I13" s="20"/>
      <c r="J13" s="20"/>
      <c r="K13" s="20"/>
      <c r="L13" s="20"/>
    </row>
    <row r="14" spans="2:12" x14ac:dyDescent="0.15">
      <c r="B14" s="15"/>
      <c r="C14" s="21"/>
      <c r="D14" s="21"/>
      <c r="E14" s="20"/>
      <c r="F14" s="20"/>
      <c r="G14" s="20"/>
      <c r="H14" s="20"/>
      <c r="I14" s="20"/>
      <c r="J14" s="20"/>
      <c r="K14" s="20"/>
      <c r="L14" s="20"/>
    </row>
    <row r="15" spans="2:12" x14ac:dyDescent="0.15">
      <c r="B15" s="15"/>
      <c r="C15" s="21"/>
      <c r="D15" s="21"/>
      <c r="E15" s="20"/>
      <c r="F15" s="20"/>
      <c r="G15" s="20"/>
      <c r="H15" s="20"/>
      <c r="I15" s="20"/>
      <c r="J15" s="20"/>
      <c r="K15" s="20"/>
      <c r="L15" s="20"/>
    </row>
    <row r="16" spans="2:12" x14ac:dyDescent="0.15">
      <c r="B16" s="15"/>
      <c r="C16" s="21"/>
      <c r="D16" s="21"/>
      <c r="E16" s="20"/>
      <c r="F16" s="20"/>
      <c r="G16" s="20"/>
      <c r="H16" s="20"/>
      <c r="I16" s="20"/>
      <c r="J16" s="20"/>
      <c r="K16" s="20"/>
      <c r="L16" s="20"/>
    </row>
    <row r="17" spans="2:12" x14ac:dyDescent="0.15">
      <c r="B17" s="15"/>
      <c r="C17" s="21"/>
      <c r="D17" s="21"/>
      <c r="E17" s="20"/>
      <c r="F17" s="20"/>
      <c r="G17" s="20"/>
      <c r="H17" s="20"/>
      <c r="I17" s="20"/>
      <c r="J17" s="20"/>
      <c r="K17" s="20"/>
      <c r="L17" s="20"/>
    </row>
    <row r="18" spans="2:12" x14ac:dyDescent="0.15">
      <c r="B18" s="15"/>
      <c r="C18" s="21"/>
      <c r="D18" s="21"/>
      <c r="E18" s="20"/>
      <c r="F18" s="20"/>
      <c r="G18" s="20"/>
      <c r="H18" s="20"/>
      <c r="I18" s="20"/>
      <c r="J18" s="20"/>
      <c r="K18" s="20"/>
      <c r="L18" s="20"/>
    </row>
    <row r="19" spans="2:12" x14ac:dyDescent="0.15">
      <c r="B19" s="15"/>
      <c r="C19" s="21"/>
      <c r="D19" s="21"/>
      <c r="E19" s="20"/>
      <c r="F19" s="20"/>
      <c r="G19" s="20"/>
      <c r="H19" s="20"/>
      <c r="I19" s="20"/>
      <c r="J19" s="20"/>
      <c r="K19" s="20"/>
      <c r="L19" s="20"/>
    </row>
    <row r="20" spans="2:12" x14ac:dyDescent="0.15">
      <c r="B20" s="15"/>
      <c r="C20" s="21"/>
      <c r="D20" s="21"/>
      <c r="E20" s="20"/>
      <c r="F20" s="20"/>
      <c r="G20" s="20"/>
      <c r="H20" s="20"/>
      <c r="I20" s="20"/>
      <c r="J20" s="20"/>
      <c r="K20" s="20"/>
      <c r="L20" s="20"/>
    </row>
    <row r="21" spans="2:12" x14ac:dyDescent="0.15">
      <c r="B21" s="15"/>
      <c r="C21" s="21"/>
      <c r="D21" s="21"/>
      <c r="E21" s="20"/>
      <c r="F21" s="20"/>
      <c r="G21" s="20"/>
      <c r="H21" s="20"/>
      <c r="I21" s="20"/>
      <c r="J21" s="20"/>
      <c r="K21" s="20"/>
      <c r="L21" s="20"/>
    </row>
    <row r="22" spans="2:12" x14ac:dyDescent="0.15">
      <c r="B22" s="15"/>
      <c r="C22" s="21"/>
      <c r="D22" s="21"/>
      <c r="E22" s="20"/>
      <c r="F22" s="20"/>
      <c r="G22" s="20"/>
      <c r="H22" s="20"/>
      <c r="I22" s="20"/>
      <c r="J22" s="20"/>
      <c r="K22" s="20"/>
      <c r="L22" s="20"/>
    </row>
    <row r="23" spans="2:12" x14ac:dyDescent="0.15">
      <c r="B23" s="15"/>
      <c r="C23" s="21"/>
      <c r="D23" s="21"/>
      <c r="E23" s="20"/>
      <c r="F23" s="20"/>
      <c r="G23" s="20"/>
      <c r="H23" s="20"/>
      <c r="I23" s="20"/>
      <c r="J23" s="20"/>
      <c r="K23" s="20"/>
      <c r="L23" s="20"/>
    </row>
    <row r="24" spans="2:12" x14ac:dyDescent="0.15">
      <c r="B24" s="15"/>
      <c r="C24" s="19"/>
      <c r="D24" s="19"/>
      <c r="E24" s="18"/>
      <c r="F24" s="18"/>
      <c r="G24" s="18"/>
      <c r="H24" s="18"/>
      <c r="I24" s="18"/>
      <c r="J24" s="18"/>
      <c r="K24" s="18"/>
      <c r="L24" s="18"/>
    </row>
    <row r="25" spans="2:12" ht="11.25" thickBot="1" x14ac:dyDescent="0.2">
      <c r="B25" s="15"/>
      <c r="C25" s="17"/>
      <c r="D25" s="17"/>
      <c r="E25" s="16">
        <f t="shared" ref="E25:L25" si="0">SUM(E9:E24)</f>
        <v>0</v>
      </c>
      <c r="F25" s="16">
        <f t="shared" si="0"/>
        <v>0</v>
      </c>
      <c r="G25" s="16">
        <f t="shared" si="0"/>
        <v>0</v>
      </c>
      <c r="H25" s="16">
        <f t="shared" si="0"/>
        <v>0</v>
      </c>
      <c r="I25" s="16">
        <f t="shared" si="0"/>
        <v>0</v>
      </c>
      <c r="J25" s="16">
        <f t="shared" si="0"/>
        <v>0</v>
      </c>
      <c r="K25" s="16">
        <f t="shared" si="0"/>
        <v>0</v>
      </c>
      <c r="L25" s="16">
        <f t="shared" si="0"/>
        <v>0</v>
      </c>
    </row>
    <row r="26" spans="2:12" x14ac:dyDescent="0.15">
      <c r="B26" s="15"/>
      <c r="C26" s="15"/>
      <c r="D26" s="15"/>
      <c r="E26" s="15"/>
      <c r="F26" s="15"/>
      <c r="G26" s="15"/>
      <c r="H26" s="15"/>
    </row>
    <row r="27" spans="2:12" x14ac:dyDescent="0.15">
      <c r="B27" s="15"/>
      <c r="C27" s="15"/>
      <c r="D27" s="15"/>
      <c r="E27" s="15"/>
      <c r="F27" s="15"/>
      <c r="G27" s="15"/>
      <c r="H27" s="15"/>
    </row>
    <row r="38" spans="65:86" x14ac:dyDescent="0.15">
      <c r="BN38" s="13" t="s">
        <v>10</v>
      </c>
    </row>
    <row r="39" spans="65:86" x14ac:dyDescent="0.15">
      <c r="BM39" s="14">
        <v>37263</v>
      </c>
      <c r="BN39" s="14">
        <v>37264</v>
      </c>
      <c r="BP39" s="13" t="s">
        <v>10</v>
      </c>
    </row>
    <row r="40" spans="65:86" x14ac:dyDescent="0.15">
      <c r="BO40" s="14">
        <v>37263</v>
      </c>
      <c r="BP40" s="14">
        <v>37264</v>
      </c>
      <c r="BR40" s="13" t="s">
        <v>10</v>
      </c>
    </row>
    <row r="41" spans="65:86" x14ac:dyDescent="0.15">
      <c r="BQ41" s="14">
        <v>37263</v>
      </c>
      <c r="BR41" s="14">
        <v>37264</v>
      </c>
      <c r="BT41" s="13" t="s">
        <v>10</v>
      </c>
    </row>
    <row r="42" spans="65:86" x14ac:dyDescent="0.15">
      <c r="BS42" s="14">
        <v>37263</v>
      </c>
      <c r="BT42" s="14">
        <v>37264</v>
      </c>
      <c r="BV42" s="13" t="s">
        <v>10</v>
      </c>
    </row>
    <row r="43" spans="65:86" x14ac:dyDescent="0.15">
      <c r="BU43" s="14">
        <v>37263</v>
      </c>
      <c r="BV43" s="14">
        <v>37264</v>
      </c>
      <c r="BX43" s="13" t="s">
        <v>10</v>
      </c>
    </row>
    <row r="44" spans="65:86" x14ac:dyDescent="0.15">
      <c r="BW44" s="14">
        <v>37263</v>
      </c>
      <c r="BX44" s="14">
        <v>37264</v>
      </c>
      <c r="BZ44" s="13" t="s">
        <v>10</v>
      </c>
    </row>
    <row r="45" spans="65:86" x14ac:dyDescent="0.15">
      <c r="BY45" s="14">
        <v>37263</v>
      </c>
      <c r="BZ45" s="14">
        <v>37264</v>
      </c>
      <c r="CB45" s="13" t="s">
        <v>10</v>
      </c>
    </row>
    <row r="46" spans="65:86" x14ac:dyDescent="0.15">
      <c r="CA46" s="14">
        <v>37263</v>
      </c>
      <c r="CB46" s="14">
        <v>37264</v>
      </c>
      <c r="CD46" s="13" t="s">
        <v>10</v>
      </c>
    </row>
    <row r="47" spans="65:86" x14ac:dyDescent="0.15">
      <c r="CC47" s="14">
        <v>37263</v>
      </c>
      <c r="CD47" s="14">
        <v>37264</v>
      </c>
      <c r="CF47" s="13" t="s">
        <v>10</v>
      </c>
    </row>
    <row r="48" spans="65:86" x14ac:dyDescent="0.15">
      <c r="CE48" s="14">
        <v>37263</v>
      </c>
      <c r="CF48" s="14">
        <v>37264</v>
      </c>
      <c r="CH48" s="13" t="s">
        <v>10</v>
      </c>
    </row>
    <row r="49" spans="85:118" x14ac:dyDescent="0.15">
      <c r="CG49" s="14">
        <v>37263</v>
      </c>
      <c r="CH49" s="14">
        <v>37264</v>
      </c>
      <c r="CJ49" s="13" t="s">
        <v>10</v>
      </c>
    </row>
    <row r="50" spans="85:118" x14ac:dyDescent="0.15">
      <c r="CI50" s="14">
        <v>37263</v>
      </c>
      <c r="CJ50" s="14">
        <v>37264</v>
      </c>
      <c r="CL50" s="13" t="s">
        <v>10</v>
      </c>
    </row>
    <row r="51" spans="85:118" x14ac:dyDescent="0.15">
      <c r="CK51" s="14">
        <v>37263</v>
      </c>
      <c r="CL51" s="14">
        <v>37264</v>
      </c>
      <c r="CN51" s="13" t="s">
        <v>10</v>
      </c>
    </row>
    <row r="52" spans="85:118" x14ac:dyDescent="0.15">
      <c r="CM52" s="14">
        <v>37263</v>
      </c>
      <c r="CN52" s="14">
        <v>37264</v>
      </c>
      <c r="CP52" s="13" t="s">
        <v>10</v>
      </c>
    </row>
    <row r="53" spans="85:118" x14ac:dyDescent="0.15">
      <c r="CO53" s="14">
        <v>37263</v>
      </c>
      <c r="CP53" s="14">
        <v>37264</v>
      </c>
      <c r="CR53" s="13" t="s">
        <v>10</v>
      </c>
    </row>
    <row r="54" spans="85:118" x14ac:dyDescent="0.15">
      <c r="CQ54" s="14">
        <v>37263</v>
      </c>
      <c r="CR54" s="14">
        <v>37264</v>
      </c>
      <c r="CT54" s="13" t="s">
        <v>10</v>
      </c>
    </row>
    <row r="55" spans="85:118" x14ac:dyDescent="0.15">
      <c r="CS55" s="14">
        <v>37263</v>
      </c>
      <c r="CT55" s="14">
        <v>37264</v>
      </c>
      <c r="CV55" s="13" t="s">
        <v>10</v>
      </c>
    </row>
    <row r="56" spans="85:118" x14ac:dyDescent="0.15">
      <c r="CU56" s="14">
        <v>37263</v>
      </c>
      <c r="CV56" s="14">
        <v>37264</v>
      </c>
      <c r="CX56" s="13" t="s">
        <v>10</v>
      </c>
    </row>
    <row r="57" spans="85:118" x14ac:dyDescent="0.15">
      <c r="CW57" s="14">
        <v>37263</v>
      </c>
      <c r="CX57" s="14">
        <v>37264</v>
      </c>
      <c r="CZ57" s="13" t="s">
        <v>10</v>
      </c>
    </row>
    <row r="58" spans="85:118" x14ac:dyDescent="0.15">
      <c r="CY58" s="14">
        <v>37263</v>
      </c>
      <c r="CZ58" s="14">
        <v>37264</v>
      </c>
      <c r="DB58" s="13" t="s">
        <v>10</v>
      </c>
    </row>
    <row r="59" spans="85:118" x14ac:dyDescent="0.15">
      <c r="DA59" s="14">
        <v>37263</v>
      </c>
      <c r="DB59" s="14">
        <v>37264</v>
      </c>
      <c r="DD59" s="13" t="s">
        <v>10</v>
      </c>
    </row>
    <row r="60" spans="85:118" x14ac:dyDescent="0.15">
      <c r="DC60" s="14">
        <v>37263</v>
      </c>
      <c r="DD60" s="14">
        <v>37264</v>
      </c>
      <c r="DF60" s="13" t="s">
        <v>10</v>
      </c>
    </row>
    <row r="61" spans="85:118" x14ac:dyDescent="0.15">
      <c r="DE61" s="14">
        <v>37263</v>
      </c>
      <c r="DF61" s="14">
        <v>37264</v>
      </c>
      <c r="DH61" s="13" t="s">
        <v>10</v>
      </c>
    </row>
    <row r="62" spans="85:118" x14ac:dyDescent="0.15">
      <c r="DG62" s="14">
        <v>37263</v>
      </c>
      <c r="DH62" s="14">
        <v>37264</v>
      </c>
      <c r="DJ62" s="13" t="s">
        <v>10</v>
      </c>
    </row>
    <row r="63" spans="85:118" x14ac:dyDescent="0.15">
      <c r="DI63" s="14">
        <v>37263</v>
      </c>
      <c r="DJ63" s="14">
        <v>37264</v>
      </c>
      <c r="DL63" s="13" t="s">
        <v>10</v>
      </c>
    </row>
    <row r="64" spans="85:118" x14ac:dyDescent="0.15">
      <c r="DK64" s="14">
        <v>37263</v>
      </c>
      <c r="DL64" s="14">
        <v>37264</v>
      </c>
      <c r="DN64" s="13" t="s">
        <v>10</v>
      </c>
    </row>
    <row r="65" spans="117:150" x14ac:dyDescent="0.15">
      <c r="DM65" s="14">
        <v>37263</v>
      </c>
      <c r="DN65" s="14">
        <v>37264</v>
      </c>
      <c r="DP65" s="13" t="s">
        <v>10</v>
      </c>
    </row>
    <row r="66" spans="117:150" x14ac:dyDescent="0.15">
      <c r="DO66" s="14">
        <v>37263</v>
      </c>
      <c r="DP66" s="14">
        <v>37264</v>
      </c>
      <c r="DR66" s="13" t="s">
        <v>10</v>
      </c>
    </row>
    <row r="67" spans="117:150" x14ac:dyDescent="0.15">
      <c r="DQ67" s="14">
        <v>37263</v>
      </c>
      <c r="DR67" s="14">
        <v>37264</v>
      </c>
      <c r="DT67" s="13" t="s">
        <v>10</v>
      </c>
    </row>
    <row r="68" spans="117:150" x14ac:dyDescent="0.15">
      <c r="DS68" s="14">
        <v>37263</v>
      </c>
      <c r="DT68" s="14">
        <v>37264</v>
      </c>
      <c r="DV68" s="13" t="s">
        <v>10</v>
      </c>
    </row>
    <row r="69" spans="117:150" x14ac:dyDescent="0.15">
      <c r="DU69" s="14">
        <v>37263</v>
      </c>
      <c r="DV69" s="14">
        <v>37264</v>
      </c>
      <c r="DX69" s="13" t="s">
        <v>10</v>
      </c>
    </row>
    <row r="70" spans="117:150" x14ac:dyDescent="0.15">
      <c r="DW70" s="14">
        <v>37263</v>
      </c>
      <c r="DX70" s="14">
        <v>37264</v>
      </c>
      <c r="DZ70" s="13" t="s">
        <v>10</v>
      </c>
    </row>
    <row r="71" spans="117:150" x14ac:dyDescent="0.15">
      <c r="DY71" s="14">
        <v>37263</v>
      </c>
      <c r="DZ71" s="14">
        <v>37264</v>
      </c>
      <c r="EB71" s="13" t="s">
        <v>10</v>
      </c>
    </row>
    <row r="72" spans="117:150" x14ac:dyDescent="0.15">
      <c r="EA72" s="14">
        <v>37263</v>
      </c>
      <c r="EB72" s="14">
        <v>37264</v>
      </c>
      <c r="ED72" s="13" t="s">
        <v>10</v>
      </c>
    </row>
    <row r="73" spans="117:150" x14ac:dyDescent="0.15">
      <c r="EC73" s="14">
        <v>37263</v>
      </c>
      <c r="ED73" s="14">
        <v>37264</v>
      </c>
      <c r="EF73" s="13" t="s">
        <v>10</v>
      </c>
    </row>
    <row r="74" spans="117:150" x14ac:dyDescent="0.15">
      <c r="EE74" s="14">
        <v>37263</v>
      </c>
      <c r="EF74" s="14">
        <v>37264</v>
      </c>
      <c r="EH74" s="13" t="s">
        <v>10</v>
      </c>
    </row>
    <row r="75" spans="117:150" x14ac:dyDescent="0.15">
      <c r="EG75" s="14">
        <v>37263</v>
      </c>
      <c r="EH75" s="14">
        <v>37264</v>
      </c>
      <c r="EJ75" s="13" t="s">
        <v>10</v>
      </c>
    </row>
    <row r="76" spans="117:150" x14ac:dyDescent="0.15">
      <c r="EI76" s="14">
        <v>37263</v>
      </c>
      <c r="EJ76" s="14">
        <v>37264</v>
      </c>
      <c r="EL76" s="13" t="s">
        <v>10</v>
      </c>
    </row>
    <row r="77" spans="117:150" x14ac:dyDescent="0.15">
      <c r="EK77" s="14">
        <v>37263</v>
      </c>
      <c r="EL77" s="14">
        <v>37264</v>
      </c>
      <c r="EN77" s="13" t="s">
        <v>10</v>
      </c>
    </row>
    <row r="78" spans="117:150" x14ac:dyDescent="0.15">
      <c r="EM78" s="14">
        <v>37263</v>
      </c>
      <c r="EN78" s="14">
        <v>37264</v>
      </c>
      <c r="EP78" s="13" t="s">
        <v>10</v>
      </c>
    </row>
    <row r="79" spans="117:150" x14ac:dyDescent="0.15">
      <c r="EO79" s="14">
        <v>37263</v>
      </c>
      <c r="EP79" s="14">
        <v>37264</v>
      </c>
      <c r="ER79" s="13" t="s">
        <v>10</v>
      </c>
    </row>
    <row r="80" spans="117:150" x14ac:dyDescent="0.15">
      <c r="EQ80" s="14">
        <v>37263</v>
      </c>
      <c r="ER80" s="14">
        <v>37264</v>
      </c>
      <c r="ET80" s="13" t="s">
        <v>10</v>
      </c>
    </row>
    <row r="81" spans="149:182" x14ac:dyDescent="0.15">
      <c r="ES81" s="14">
        <v>37263</v>
      </c>
      <c r="ET81" s="14">
        <v>37264</v>
      </c>
      <c r="EV81" s="13" t="s">
        <v>10</v>
      </c>
    </row>
    <row r="82" spans="149:182" x14ac:dyDescent="0.15">
      <c r="EU82" s="14">
        <v>37263</v>
      </c>
      <c r="EV82" s="14">
        <v>37264</v>
      </c>
      <c r="EX82" s="13" t="s">
        <v>10</v>
      </c>
    </row>
    <row r="83" spans="149:182" x14ac:dyDescent="0.15">
      <c r="EW83" s="14">
        <v>37263</v>
      </c>
      <c r="EX83" s="14">
        <v>37264</v>
      </c>
      <c r="EZ83" s="13" t="s">
        <v>10</v>
      </c>
    </row>
    <row r="84" spans="149:182" x14ac:dyDescent="0.15">
      <c r="EY84" s="14">
        <v>37263</v>
      </c>
      <c r="EZ84" s="14">
        <v>37264</v>
      </c>
      <c r="FB84" s="13" t="s">
        <v>10</v>
      </c>
    </row>
    <row r="85" spans="149:182" x14ac:dyDescent="0.15">
      <c r="FA85" s="14">
        <v>37263</v>
      </c>
      <c r="FB85" s="14">
        <v>37264</v>
      </c>
      <c r="FD85" s="13" t="s">
        <v>10</v>
      </c>
    </row>
    <row r="86" spans="149:182" x14ac:dyDescent="0.15">
      <c r="FC86" s="14">
        <v>37263</v>
      </c>
      <c r="FD86" s="14">
        <v>37264</v>
      </c>
      <c r="FF86" s="13" t="s">
        <v>10</v>
      </c>
    </row>
    <row r="87" spans="149:182" x14ac:dyDescent="0.15">
      <c r="FE87" s="14">
        <v>37263</v>
      </c>
      <c r="FF87" s="14">
        <v>37264</v>
      </c>
      <c r="FH87" s="13" t="s">
        <v>10</v>
      </c>
    </row>
    <row r="88" spans="149:182" x14ac:dyDescent="0.15">
      <c r="FG88" s="14">
        <v>37263</v>
      </c>
      <c r="FH88" s="14">
        <v>37264</v>
      </c>
      <c r="FJ88" s="13" t="s">
        <v>10</v>
      </c>
    </row>
    <row r="89" spans="149:182" x14ac:dyDescent="0.15">
      <c r="FI89" s="14">
        <v>37263</v>
      </c>
      <c r="FJ89" s="14">
        <v>37264</v>
      </c>
      <c r="FL89" s="13" t="s">
        <v>10</v>
      </c>
    </row>
    <row r="90" spans="149:182" x14ac:dyDescent="0.15">
      <c r="FK90" s="14">
        <v>37263</v>
      </c>
      <c r="FL90" s="14">
        <v>37264</v>
      </c>
      <c r="FN90" s="13" t="s">
        <v>10</v>
      </c>
    </row>
    <row r="91" spans="149:182" x14ac:dyDescent="0.15">
      <c r="FM91" s="14">
        <v>37263</v>
      </c>
      <c r="FN91" s="14">
        <v>37264</v>
      </c>
      <c r="FP91" s="13" t="s">
        <v>10</v>
      </c>
    </row>
    <row r="92" spans="149:182" x14ac:dyDescent="0.15">
      <c r="FO92" s="14">
        <v>37263</v>
      </c>
      <c r="FP92" s="14">
        <v>37264</v>
      </c>
      <c r="FR92" s="13" t="s">
        <v>10</v>
      </c>
    </row>
    <row r="93" spans="149:182" x14ac:dyDescent="0.15">
      <c r="FQ93" s="14">
        <v>37263</v>
      </c>
      <c r="FR93" s="14">
        <v>37264</v>
      </c>
      <c r="FT93" s="13" t="s">
        <v>10</v>
      </c>
    </row>
    <row r="94" spans="149:182" x14ac:dyDescent="0.15">
      <c r="FS94" s="14">
        <v>37263</v>
      </c>
      <c r="FT94" s="14">
        <v>37264</v>
      </c>
      <c r="FV94" s="13" t="s">
        <v>10</v>
      </c>
    </row>
    <row r="95" spans="149:182" x14ac:dyDescent="0.15">
      <c r="FU95" s="14">
        <v>37263</v>
      </c>
      <c r="FV95" s="14">
        <v>37264</v>
      </c>
      <c r="FX95" s="13" t="s">
        <v>10</v>
      </c>
    </row>
    <row r="96" spans="149:182" x14ac:dyDescent="0.15">
      <c r="FW96" s="14">
        <v>37263</v>
      </c>
      <c r="FX96" s="14">
        <v>37264</v>
      </c>
      <c r="FZ96" s="13" t="s">
        <v>10</v>
      </c>
    </row>
    <row r="97" spans="181:214" x14ac:dyDescent="0.15">
      <c r="FY97" s="14">
        <v>37263</v>
      </c>
      <c r="FZ97" s="14">
        <v>37264</v>
      </c>
      <c r="GB97" s="13" t="s">
        <v>10</v>
      </c>
    </row>
    <row r="98" spans="181:214" x14ac:dyDescent="0.15">
      <c r="GA98" s="14">
        <v>37263</v>
      </c>
      <c r="GB98" s="14">
        <v>37264</v>
      </c>
      <c r="GD98" s="13" t="s">
        <v>10</v>
      </c>
    </row>
    <row r="99" spans="181:214" x14ac:dyDescent="0.15">
      <c r="GC99" s="14">
        <v>37263</v>
      </c>
      <c r="GD99" s="14">
        <v>37264</v>
      </c>
      <c r="GF99" s="13" t="s">
        <v>10</v>
      </c>
    </row>
    <row r="100" spans="181:214" x14ac:dyDescent="0.15">
      <c r="GE100" s="14">
        <v>37263</v>
      </c>
      <c r="GF100" s="14">
        <v>37264</v>
      </c>
      <c r="GH100" s="13" t="s">
        <v>10</v>
      </c>
    </row>
    <row r="101" spans="181:214" x14ac:dyDescent="0.15">
      <c r="GG101" s="14">
        <v>37263</v>
      </c>
      <c r="GH101" s="14">
        <v>37264</v>
      </c>
      <c r="GJ101" s="13" t="s">
        <v>10</v>
      </c>
    </row>
    <row r="102" spans="181:214" x14ac:dyDescent="0.15">
      <c r="GI102" s="14">
        <v>37263</v>
      </c>
      <c r="GJ102" s="14">
        <v>37264</v>
      </c>
      <c r="GL102" s="13" t="s">
        <v>10</v>
      </c>
    </row>
    <row r="103" spans="181:214" x14ac:dyDescent="0.15">
      <c r="GK103" s="14">
        <v>37263</v>
      </c>
      <c r="GL103" s="14">
        <v>37264</v>
      </c>
      <c r="GN103" s="13" t="s">
        <v>10</v>
      </c>
    </row>
    <row r="104" spans="181:214" x14ac:dyDescent="0.15">
      <c r="GM104" s="14">
        <v>37263</v>
      </c>
      <c r="GN104" s="14">
        <v>37264</v>
      </c>
      <c r="GP104" s="13" t="s">
        <v>10</v>
      </c>
    </row>
    <row r="105" spans="181:214" x14ac:dyDescent="0.15">
      <c r="GO105" s="14">
        <v>37263</v>
      </c>
      <c r="GP105" s="14">
        <v>37264</v>
      </c>
      <c r="GR105" s="13" t="s">
        <v>10</v>
      </c>
    </row>
    <row r="106" spans="181:214" x14ac:dyDescent="0.15">
      <c r="GQ106" s="14">
        <v>37263</v>
      </c>
      <c r="GR106" s="14">
        <v>37264</v>
      </c>
      <c r="GT106" s="13" t="s">
        <v>10</v>
      </c>
    </row>
    <row r="107" spans="181:214" x14ac:dyDescent="0.15">
      <c r="GS107" s="14">
        <v>37263</v>
      </c>
      <c r="GT107" s="14">
        <v>37264</v>
      </c>
      <c r="GV107" s="13" t="s">
        <v>10</v>
      </c>
    </row>
    <row r="108" spans="181:214" x14ac:dyDescent="0.15">
      <c r="GU108" s="14">
        <v>37263</v>
      </c>
      <c r="GV108" s="14">
        <v>37264</v>
      </c>
      <c r="GX108" s="13" t="s">
        <v>10</v>
      </c>
    </row>
    <row r="109" spans="181:214" x14ac:dyDescent="0.15">
      <c r="GW109" s="14">
        <v>37263</v>
      </c>
      <c r="GX109" s="14">
        <v>37264</v>
      </c>
      <c r="GZ109" s="13" t="s">
        <v>10</v>
      </c>
    </row>
    <row r="110" spans="181:214" x14ac:dyDescent="0.15">
      <c r="GY110" s="14">
        <v>37263</v>
      </c>
      <c r="GZ110" s="14">
        <v>37264</v>
      </c>
      <c r="HB110" s="13" t="s">
        <v>10</v>
      </c>
    </row>
    <row r="111" spans="181:214" x14ac:dyDescent="0.15">
      <c r="HA111" s="14">
        <v>37263</v>
      </c>
      <c r="HB111" s="14">
        <v>37264</v>
      </c>
      <c r="HD111" s="13" t="s">
        <v>10</v>
      </c>
    </row>
    <row r="112" spans="181:214" x14ac:dyDescent="0.15">
      <c r="HC112" s="14">
        <v>37263</v>
      </c>
      <c r="HD112" s="14">
        <v>37264</v>
      </c>
      <c r="HF112" s="13" t="s">
        <v>10</v>
      </c>
    </row>
    <row r="113" spans="213:224" x14ac:dyDescent="0.15">
      <c r="HE113" s="14">
        <v>37263</v>
      </c>
      <c r="HF113" s="14">
        <v>37264</v>
      </c>
      <c r="HH113" s="13" t="s">
        <v>10</v>
      </c>
    </row>
    <row r="114" spans="213:224" x14ac:dyDescent="0.15">
      <c r="HG114" s="14">
        <v>37263</v>
      </c>
      <c r="HH114" s="14">
        <v>37264</v>
      </c>
      <c r="HJ114" s="13" t="s">
        <v>10</v>
      </c>
    </row>
    <row r="115" spans="213:224" x14ac:dyDescent="0.15">
      <c r="HI115" s="14">
        <v>37263</v>
      </c>
      <c r="HJ115" s="14">
        <v>37264</v>
      </c>
      <c r="HL115" s="13" t="s">
        <v>10</v>
      </c>
    </row>
    <row r="116" spans="213:224" x14ac:dyDescent="0.15">
      <c r="HK116" s="14">
        <v>37263</v>
      </c>
      <c r="HL116" s="14">
        <v>37264</v>
      </c>
      <c r="HN116" s="13" t="s">
        <v>10</v>
      </c>
    </row>
    <row r="117" spans="213:224" x14ac:dyDescent="0.15">
      <c r="HM117" s="14">
        <v>37263</v>
      </c>
      <c r="HN117" s="14">
        <v>37264</v>
      </c>
      <c r="HP117" s="13" t="s">
        <v>10</v>
      </c>
    </row>
  </sheetData>
  <pageMargins left="0.39370078740157483" right="0.39370078740157483" top="0.59055118110236227" bottom="0.59055118110236227" header="0.51181102362204722" footer="0.51181102362204722"/>
  <pageSetup paperSize="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Plan</vt:lpstr>
      <vt:lpstr>TdB</vt:lpstr>
      <vt:lpstr>BD</vt:lpstr>
      <vt:lpstr>Fériés</vt:lpstr>
      <vt:lpstr>Base</vt:lpstr>
      <vt:lpstr>Avarie</vt:lpstr>
      <vt:lpstr>ParamètresCouleurs</vt:lpstr>
      <vt:lpstr>Couleurs</vt:lpstr>
      <vt:lpstr>modèle</vt:lpstr>
      <vt:lpstr>Année</vt:lpstr>
      <vt:lpstr>Congés</vt:lpstr>
      <vt:lpstr>CongésSem</vt:lpstr>
      <vt:lpstr>fériés</vt:lpstr>
      <vt:lpstr>Plan!Impression_des_titres</vt:lpstr>
      <vt:lpstr>ListIntervenant</vt:lpstr>
      <vt:lpstr>ListOperation</vt:lpstr>
      <vt:lpstr>ListVehicule</vt:lpstr>
      <vt:lpstr>MesCouleurs</vt:lpstr>
      <vt:lpstr>MotifsCongés</vt:lpstr>
    </vt:vector>
  </TitlesOfParts>
  <Company>GROUPE CEGOS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F Leroy</cp:lastModifiedBy>
  <cp:lastPrinted>2018-05-17T12:29:02Z</cp:lastPrinted>
  <dcterms:created xsi:type="dcterms:W3CDTF">2002-03-09T11:42:29Z</dcterms:created>
  <dcterms:modified xsi:type="dcterms:W3CDTF">2018-11-16T10:53:33Z</dcterms:modified>
</cp:coreProperties>
</file>