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slicers/slicer3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 codeName="{320AAD7A-AEEB-3B57-35EE-6C7AAB037B0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0" yWindow="0" windowWidth="28800" windowHeight="12255" activeTab="4"/>
  </bookViews>
  <sheets>
    <sheet name="BD_Agent_Sport" sheetId="1" r:id="rId1"/>
    <sheet name="Theme_Sport" sheetId="4" r:id="rId2"/>
    <sheet name="Tableau" sheetId="2" r:id="rId3"/>
    <sheet name="TdB-Sport" sheetId="5" r:id="rId4"/>
    <sheet name="Mvts_Sport" sheetId="3" r:id="rId5"/>
  </sheets>
  <definedNames>
    <definedName name="Crossfit">OFFSET(Theme_Sport!$H:$H,1,0,COUNTA(Theme_Sport!$H:$H)-1)</definedName>
    <definedName name="Jogging">OFFSET(Theme_Sport!$G:$G,1,0,COUNTA(Theme_Sport!$G:$G)-1)</definedName>
    <definedName name="Luc_leger">OFFSET(Theme_Sport!$F:$F,1,0,COUNTA(Theme_Sport!$F:$F)-1)</definedName>
    <definedName name="Musculation">OFFSET(Theme_Sport!$B:$B,1,0,COUNTA(Theme_Sport!$B:$B)-1)</definedName>
    <definedName name="Rameur">OFFSET(Theme_Sport!$E:$E,1,0,COUNTA(Theme_Sport!$E:$E)-1)</definedName>
    <definedName name="Segment_Agent">#N/A</definedName>
    <definedName name="Segment_Agent1">#N/A</definedName>
    <definedName name="Segment_Année">#N/A</definedName>
    <definedName name="Segment_Année1">#N/A</definedName>
    <definedName name="Segment_Années">#N/A</definedName>
    <definedName name="Segment_Date">#N/A</definedName>
    <definedName name="Segment_Mois">#N/A</definedName>
    <definedName name="Segment_Thème">#N/A</definedName>
    <definedName name="Segment_Thème1">#N/A</definedName>
    <definedName name="Tapis">OFFSET(Theme_Sport!$D:$D,1,0,COUNTA(Theme_Sport!$D:$D)-1)</definedName>
    <definedName name="Vélo">OFFSET(Theme_Sport!$C:$C,1,0,COUNTA(Theme_Sport!$C:$C)-1)</definedName>
  </definedNames>
  <calcPr calcId="162913"/>
  <pivotCaches>
    <pivotCache cacheId="6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  <x14:slicerCache r:id="rId14"/>
        <x14:slicerCache r:id="rId1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0" i="3" l="1"/>
  <c r="I70" i="3"/>
  <c r="J70" i="3"/>
  <c r="H71" i="3"/>
  <c r="I71" i="3"/>
  <c r="J71" i="3"/>
  <c r="H72" i="3"/>
  <c r="I72" i="3"/>
  <c r="J72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J3" i="3"/>
  <c r="I3" i="3" l="1"/>
  <c r="H3" i="3"/>
  <c r="F1" i="1" l="1"/>
</calcChain>
</file>

<file path=xl/sharedStrings.xml><?xml version="1.0" encoding="utf-8"?>
<sst xmlns="http://schemas.openxmlformats.org/spreadsheetml/2006/main" count="444" uniqueCount="126">
  <si>
    <t>Date</t>
  </si>
  <si>
    <t>Agent</t>
  </si>
  <si>
    <t>Hr début</t>
  </si>
  <si>
    <t>Hr fin</t>
  </si>
  <si>
    <t>SPORT</t>
  </si>
  <si>
    <t xml:space="preserve">Thème </t>
  </si>
  <si>
    <t>Durée</t>
  </si>
  <si>
    <t>LIMA France</t>
  </si>
  <si>
    <t>NOVEMBER Christophe</t>
  </si>
  <si>
    <t>SIERRA Jean-François</t>
  </si>
  <si>
    <t>Nom</t>
  </si>
  <si>
    <t>Prénom</t>
  </si>
  <si>
    <t>ALPHA Julien</t>
  </si>
  <si>
    <t>ALPHA</t>
  </si>
  <si>
    <t>Julien</t>
  </si>
  <si>
    <t>BRAVO Anthony</t>
  </si>
  <si>
    <t>BRAVO</t>
  </si>
  <si>
    <t>Anthony</t>
  </si>
  <si>
    <t>CHARLIE Jean-René</t>
  </si>
  <si>
    <t>CHARLIE</t>
  </si>
  <si>
    <t>Jean-René</t>
  </si>
  <si>
    <t>DELTA Alexis</t>
  </si>
  <si>
    <t>DELTA</t>
  </si>
  <si>
    <t>Alexis</t>
  </si>
  <si>
    <t>FOXTROT Julien</t>
  </si>
  <si>
    <t>FOXTROT</t>
  </si>
  <si>
    <t>LIMA</t>
  </si>
  <si>
    <t>France</t>
  </si>
  <si>
    <t>LIMAB Jean-Sébastien</t>
  </si>
  <si>
    <t>LIMAB</t>
  </si>
  <si>
    <t>Jean-Sébastien</t>
  </si>
  <si>
    <t>NOVEMBER</t>
  </si>
  <si>
    <t>Christophe</t>
  </si>
  <si>
    <t>SIERRA</t>
  </si>
  <si>
    <t>Jean-François</t>
  </si>
  <si>
    <t>SIERRAB Jean-Michel</t>
  </si>
  <si>
    <t>SIERRAB</t>
  </si>
  <si>
    <t>Jean-Michel</t>
  </si>
  <si>
    <t>ZOULOU Didier</t>
  </si>
  <si>
    <t>ZOULOU</t>
  </si>
  <si>
    <t>Didier</t>
  </si>
  <si>
    <t>Développé couché</t>
  </si>
  <si>
    <t xml:space="preserve">Tractions (ou tirage devant) </t>
  </si>
  <si>
    <t>Développé haltères</t>
  </si>
  <si>
    <t>Squat barre nuque (ou presse à cuisses)</t>
  </si>
  <si>
    <t>Crunch au sol</t>
  </si>
  <si>
    <t>Banc à lombaires</t>
  </si>
  <si>
    <t>Musculation</t>
  </si>
  <si>
    <t>Vélo</t>
  </si>
  <si>
    <t>Tapis</t>
  </si>
  <si>
    <t>Theme</t>
  </si>
  <si>
    <t>Programme</t>
  </si>
  <si>
    <t>Palier 1</t>
  </si>
  <si>
    <t>Palier 2</t>
  </si>
  <si>
    <t>Palier 3</t>
  </si>
  <si>
    <t>Palier 4</t>
  </si>
  <si>
    <t>Palier 5</t>
  </si>
  <si>
    <t>Palier 6</t>
  </si>
  <si>
    <t>Palier 7</t>
  </si>
  <si>
    <t>Palier 8</t>
  </si>
  <si>
    <t>Palier 9</t>
  </si>
  <si>
    <t>Palier 10</t>
  </si>
  <si>
    <t>Palier 11</t>
  </si>
  <si>
    <t>Palier 12</t>
  </si>
  <si>
    <t>Palier 13</t>
  </si>
  <si>
    <t>Palier 14</t>
  </si>
  <si>
    <t>Palier 15</t>
  </si>
  <si>
    <t>Palier 16</t>
  </si>
  <si>
    <t>Palier 17</t>
  </si>
  <si>
    <t>Palier 18</t>
  </si>
  <si>
    <t>Palier 19</t>
  </si>
  <si>
    <t>Palier 20</t>
  </si>
  <si>
    <t>5 km</t>
  </si>
  <si>
    <t>10 km</t>
  </si>
  <si>
    <t>15 km</t>
  </si>
  <si>
    <t>20 km</t>
  </si>
  <si>
    <t>25 km</t>
  </si>
  <si>
    <t>30 km</t>
  </si>
  <si>
    <t>35 km</t>
  </si>
  <si>
    <t>40 km</t>
  </si>
  <si>
    <t>45 km</t>
  </si>
  <si>
    <t>50 km</t>
  </si>
  <si>
    <t>55 km</t>
  </si>
  <si>
    <t>60 km</t>
  </si>
  <si>
    <t>65 km</t>
  </si>
  <si>
    <t>70 km</t>
  </si>
  <si>
    <t>75 km</t>
  </si>
  <si>
    <t>80 km</t>
  </si>
  <si>
    <t>85 km</t>
  </si>
  <si>
    <t>90 km</t>
  </si>
  <si>
    <t>95 km</t>
  </si>
  <si>
    <t>100 km</t>
  </si>
  <si>
    <t>Jogging</t>
  </si>
  <si>
    <t>Crossfit</t>
  </si>
  <si>
    <t>Jump</t>
  </si>
  <si>
    <t>Pistol Squat</t>
  </si>
  <si>
    <t>Burpee</t>
  </si>
  <si>
    <t>Push-up</t>
  </si>
  <si>
    <t>Mountain Climber</t>
  </si>
  <si>
    <t>Air Squat</t>
  </si>
  <si>
    <t>Sit-up</t>
  </si>
  <si>
    <t>V-up</t>
  </si>
  <si>
    <t>Dips</t>
  </si>
  <si>
    <t>Planche</t>
  </si>
  <si>
    <t>Corde à Sauter</t>
  </si>
  <si>
    <t>Rameur</t>
  </si>
  <si>
    <t>Luc_leger</t>
  </si>
  <si>
    <t>Tractions (ou tirage devant) ,Squat barre nuque (ou presse à cuisses)</t>
  </si>
  <si>
    <t>Développé couché,Crunch au sol</t>
  </si>
  <si>
    <t>Crunch au sol,Banc à lombaires</t>
  </si>
  <si>
    <t>Développé haltères,Crunch au sol,Banc à lombaires</t>
  </si>
  <si>
    <t>Développé couché,Banc à lombaires</t>
  </si>
  <si>
    <t>Total durée</t>
  </si>
  <si>
    <t>Total</t>
  </si>
  <si>
    <t>Mois</t>
  </si>
  <si>
    <t>Année</t>
  </si>
  <si>
    <t>Étiquettes de lignes</t>
  </si>
  <si>
    <t>Heure minimum à atteindre</t>
  </si>
  <si>
    <t>Prévue</t>
  </si>
  <si>
    <t>Heure Prévue</t>
  </si>
  <si>
    <t>Heure effectuées</t>
  </si>
  <si>
    <t>Séance de 2h minimum  par semaine (52 sem x 2 h)</t>
  </si>
  <si>
    <t>Moins 5 semaines de congés payés (5 sem x 2 h)</t>
  </si>
  <si>
    <t>Développé haltères,Crunch au sol</t>
  </si>
  <si>
    <t>Développé couché,Développé haltères,Banc à lombaires</t>
  </si>
  <si>
    <t>Pistol Squat,Mountain Climber,V-up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</si>
</sst>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h]:mm"/>
  </numFmts>
  <fonts count="9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b/>
      <sz val="24"/>
      <color theme="1"/>
      <name val="Times New Roman"/>
      <family val="1"/>
    </font>
    <font>
      <sz val="11"/>
      <color theme="1"/>
      <name val="Times New Roman"/>
      <family val="1"/>
    </font>
    <font>
      <i/>
      <sz val="9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pivotButton="1"/>
    <xf numFmtId="164" fontId="0" fillId="0" borderId="0" xfId="0" applyNumberFormat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0" borderId="0" xfId="0" applyAlignment="1">
      <alignment horizontal="center" vertical="center" textRotation="135"/>
    </xf>
    <xf numFmtId="164" fontId="1" fillId="0" borderId="0" xfId="0" applyNumberFormat="1" applyFont="1" applyAlignment="1">
      <alignment horizontal="center" vertical="center"/>
    </xf>
    <xf numFmtId="0" fontId="0" fillId="0" borderId="0" xfId="0" applyFill="1"/>
    <xf numFmtId="0" fontId="7" fillId="0" borderId="0" xfId="0" applyFont="1" applyFill="1" applyAlignment="1">
      <alignment vertical="center"/>
    </xf>
    <xf numFmtId="164" fontId="0" fillId="0" borderId="0" xfId="0" applyNumberFormat="1"/>
    <xf numFmtId="0" fontId="1" fillId="0" borderId="0" xfId="0" applyFont="1"/>
    <xf numFmtId="164" fontId="1" fillId="0" borderId="0" xfId="0" applyNumberFormat="1" applyFont="1" applyAlignment="1">
      <alignment horizontal="left"/>
    </xf>
    <xf numFmtId="0" fontId="8" fillId="0" borderId="0" xfId="0" applyFont="1"/>
    <xf numFmtId="164" fontId="8" fillId="0" borderId="0" xfId="0" applyNumberFormat="1" applyFon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3">
    <dxf>
      <numFmt numFmtId="164" formatCode="[hh]:mm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family val="1"/>
      </font>
    </dxf>
    <dxf>
      <alignment wrapText="0"/>
    </dxf>
    <dxf>
      <alignment wrapText="0"/>
    </dxf>
    <dxf>
      <alignment wrapText="1"/>
    </dxf>
    <dxf>
      <alignment wrapText="1"/>
    </dxf>
    <dxf>
      <alignment wrapText="0"/>
    </dxf>
    <dxf>
      <alignment textRotation="135"/>
    </dxf>
    <dxf>
      <alignment textRotation="135"/>
    </dxf>
    <dxf>
      <alignment textRotation="135"/>
    </dxf>
    <dxf>
      <alignment textRotation="180"/>
    </dxf>
    <dxf>
      <alignment wrapText="1"/>
    </dxf>
    <dxf>
      <alignment wrapText="1"/>
    </dxf>
    <dxf>
      <font>
        <b/>
        <family val="1"/>
      </font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7/relationships/slicerCache" Target="slicerCaches/slicerCache7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microsoft.com/office/2007/relationships/slicerCache" Target="slicerCaches/slicerCache9.xml"/><Relationship Id="rId10" Type="http://schemas.microsoft.com/office/2007/relationships/slicerCache" Target="slicerCaches/slicerCache4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7/relationships/slicerCache" Target="slicerCaches/slicerCache8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Culture physique2.xlsm]TdB-Sport!Tableau croisé dynamique1</c:name>
    <c:fmtId val="0"/>
  </c:pivotSource>
  <c:chart>
    <c:autoTitleDeleted val="0"/>
    <c:pivotFmts>
      <c:pivotFmt>
        <c:idx val="0"/>
        <c:spPr>
          <a:ln w="28575" cap="rnd">
            <a:noFill/>
            <a:round/>
          </a:ln>
          <a:effectLst/>
        </c:spPr>
        <c:marker>
          <c:symbol val="dash"/>
          <c:size val="10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bg1">
                      <a:lumMod val="6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'TdB-Sport'!$D$14</c:f>
              <c:strCache>
                <c:ptCount val="1"/>
                <c:pt idx="0">
                  <c:v>Heure effectuées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'TdB-Sport'!$B$15:$B$25</c:f>
              <c:strCache>
                <c:ptCount val="11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  <c:pt idx="10">
                  <c:v>ZOULOU Didier</c:v>
                </c:pt>
              </c:strCache>
            </c:strRef>
          </c:cat>
          <c:val>
            <c:numRef>
              <c:f>'TdB-Sport'!$D$15:$D$25</c:f>
              <c:numCache>
                <c:formatCode>[hh]:mm</c:formatCode>
                <c:ptCount val="11"/>
                <c:pt idx="0">
                  <c:v>0.26041666666666669</c:v>
                </c:pt>
                <c:pt idx="1">
                  <c:v>0.13541666666666666</c:v>
                </c:pt>
                <c:pt idx="2">
                  <c:v>9.375E-2</c:v>
                </c:pt>
                <c:pt idx="3">
                  <c:v>0.375</c:v>
                </c:pt>
                <c:pt idx="4">
                  <c:v>0.52083333333333326</c:v>
                </c:pt>
                <c:pt idx="5">
                  <c:v>0.83333333333333326</c:v>
                </c:pt>
                <c:pt idx="6">
                  <c:v>0.47916666666666669</c:v>
                </c:pt>
                <c:pt idx="7">
                  <c:v>0.44791666666666663</c:v>
                </c:pt>
                <c:pt idx="8">
                  <c:v>0.47916666666666669</c:v>
                </c:pt>
                <c:pt idx="9">
                  <c:v>6.25E-2</c:v>
                </c:pt>
                <c:pt idx="10">
                  <c:v>4.1666666666666664E-2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A60-495E-8334-04478A3CAA9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23673968"/>
        <c:axId val="423674624"/>
      </c:barChart>
      <c:lineChart>
        <c:grouping val="standard"/>
        <c:varyColors val="0"/>
        <c:ser>
          <c:idx val="0"/>
          <c:order val="0"/>
          <c:tx>
            <c:strRef>
              <c:f>'TdB-Sport'!$C$14</c:f>
              <c:strCache>
                <c:ptCount val="1"/>
                <c:pt idx="0">
                  <c:v>Heure Prévue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bg1">
                        <a:lumMod val="6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'TdB-Sport'!$B$15:$B$25</c:f>
              <c:strCache>
                <c:ptCount val="11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  <c:pt idx="10">
                  <c:v>ZOULOU Didier</c:v>
                </c:pt>
              </c:strCache>
            </c:strRef>
          </c:cat>
          <c:val>
            <c:numRef>
              <c:f>'TdB-Sport'!$C$15:$C$25</c:f>
              <c:numCache>
                <c:formatCode>[hh]:mm</c:formatCode>
                <c:ptCount val="11"/>
                <c:pt idx="0">
                  <c:v>3.9166666666666665</c:v>
                </c:pt>
                <c:pt idx="1">
                  <c:v>3.9166666666666665</c:v>
                </c:pt>
                <c:pt idx="2">
                  <c:v>3.9166666666666665</c:v>
                </c:pt>
                <c:pt idx="3">
                  <c:v>3.9166666666666665</c:v>
                </c:pt>
                <c:pt idx="4">
                  <c:v>#N/A</c:v>
                </c:pt>
                <c:pt idx="5">
                  <c:v>#N/A</c:v>
                </c:pt>
                <c:pt idx="6">
                  <c:v>3.9166666666666665</c:v>
                </c:pt>
                <c:pt idx="7">
                  <c:v>3.9166666666666665</c:v>
                </c:pt>
                <c:pt idx="8">
                  <c:v>#N/A</c:v>
                </c:pt>
                <c:pt idx="9">
                  <c:v>3.9166666666666665</c:v>
                </c:pt>
                <c:pt idx="10">
                  <c:v>3.9166666666666665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A60-495E-8334-04478A3CAA9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23673968"/>
        <c:axId val="423674624"/>
      </c:lineChart>
      <c:catAx>
        <c:axId val="423673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674624"/>
        <c:crosses val="autoZero"/>
        <c:auto val="1"/>
        <c:lblAlgn val="ctr"/>
        <c:lblOffset val="100"/>
        <c:noMultiLvlLbl val="0"/>
      </c:catAx>
      <c:valAx>
        <c:axId val="423674624"/>
        <c:scaling>
          <c:orientation val="minMax"/>
        </c:scaling>
        <c:delete val="1"/>
        <c:axPos val="l"/>
        <c:numFmt formatCode="[hh]:mm" sourceLinked="1"/>
        <c:majorTickMark val="out"/>
        <c:minorTickMark val="none"/>
        <c:tickLblPos val="nextTo"/>
        <c:crossAx val="423673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accent6">
            <a:lumMod val="5000"/>
            <a:lumOff val="95000"/>
          </a:schemeClr>
        </a:gs>
        <a:gs pos="74000">
          <a:schemeClr val="accent6">
            <a:lumMod val="45000"/>
            <a:lumOff val="55000"/>
          </a:schemeClr>
        </a:gs>
        <a:gs pos="83000">
          <a:schemeClr val="accent6">
            <a:lumMod val="45000"/>
            <a:lumOff val="55000"/>
          </a:schemeClr>
        </a:gs>
        <a:gs pos="100000">
          <a:schemeClr val="accent6">
            <a:lumMod val="30000"/>
            <a:lumOff val="70000"/>
          </a:schemeClr>
        </a:gs>
      </a:gsLst>
      <a:lin ang="5400000" scaled="1"/>
      <a:tileRect/>
    </a:gra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Culture physique2.xlsm]Tableau!Tableau croisé dynamique1</c:name>
    <c:fmtId val="2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Tableau!$C$11:$C$12</c:f>
              <c:strCache>
                <c:ptCount val="1"/>
                <c:pt idx="0">
                  <c:v>Crossfit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Tableau!$B$13:$B$23</c:f>
              <c:strCache>
                <c:ptCount val="11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  <c:pt idx="10">
                  <c:v>ZOULOU Didier</c:v>
                </c:pt>
              </c:strCache>
            </c:strRef>
          </c:cat>
          <c:val>
            <c:numRef>
              <c:f>Tableau!$C$13:$C$23</c:f>
              <c:numCache>
                <c:formatCode>[hh]:mm</c:formatCode>
                <c:ptCount val="11"/>
                <c:pt idx="4">
                  <c:v>4.1666666666666664E-2</c:v>
                </c:pt>
                <c:pt idx="5">
                  <c:v>6.25E-2</c:v>
                </c:pt>
                <c:pt idx="7">
                  <c:v>2.0833333333333332E-2</c:v>
                </c:pt>
                <c:pt idx="8">
                  <c:v>4.1666666666666664E-2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24B-4DF2-BE72-42AFF421C2AA}"/>
            </c:ext>
          </c:extLst>
        </c:ser>
        <c:ser>
          <c:idx val="1"/>
          <c:order val="1"/>
          <c:tx>
            <c:strRef>
              <c:f>Tableau!$D$11:$D$12</c:f>
              <c:strCache>
                <c:ptCount val="1"/>
                <c:pt idx="0">
                  <c:v>Jogging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Tableau!$B$13:$B$23</c:f>
              <c:strCache>
                <c:ptCount val="11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  <c:pt idx="10">
                  <c:v>ZOULOU Didier</c:v>
                </c:pt>
              </c:strCache>
            </c:strRef>
          </c:cat>
          <c:val>
            <c:numRef>
              <c:f>Tableau!$D$13:$D$23</c:f>
              <c:numCache>
                <c:formatCode>[hh]:mm</c:formatCode>
                <c:ptCount val="11"/>
                <c:pt idx="2">
                  <c:v>5.2083333333333336E-2</c:v>
                </c:pt>
                <c:pt idx="3">
                  <c:v>4.1666666666666664E-2</c:v>
                </c:pt>
                <c:pt idx="4">
                  <c:v>5.2083333333333336E-2</c:v>
                </c:pt>
                <c:pt idx="5">
                  <c:v>4.1666666666666664E-2</c:v>
                </c:pt>
                <c:pt idx="6">
                  <c:v>5.2083333333333336E-2</c:v>
                </c:pt>
                <c:pt idx="7">
                  <c:v>4.1666666666666664E-2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3-C24B-4DF2-BE72-42AFF421C2AA}"/>
            </c:ext>
          </c:extLst>
        </c:ser>
        <c:ser>
          <c:idx val="2"/>
          <c:order val="2"/>
          <c:tx>
            <c:strRef>
              <c:f>Tableau!$E$11:$E$12</c:f>
              <c:strCache>
                <c:ptCount val="1"/>
                <c:pt idx="0">
                  <c:v>Luc_leger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Tableau!$B$13:$B$23</c:f>
              <c:strCache>
                <c:ptCount val="11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  <c:pt idx="10">
                  <c:v>ZOULOU Didier</c:v>
                </c:pt>
              </c:strCache>
            </c:strRef>
          </c:cat>
          <c:val>
            <c:numRef>
              <c:f>Tableau!$E$13:$E$23</c:f>
              <c:numCache>
                <c:formatCode>[hh]:mm</c:formatCode>
                <c:ptCount val="11"/>
                <c:pt idx="0">
                  <c:v>0.11458333333333334</c:v>
                </c:pt>
                <c:pt idx="1">
                  <c:v>4.1666666666666664E-2</c:v>
                </c:pt>
                <c:pt idx="3">
                  <c:v>9.375E-2</c:v>
                </c:pt>
                <c:pt idx="4">
                  <c:v>6.25E-2</c:v>
                </c:pt>
                <c:pt idx="5">
                  <c:v>0.11458333333333334</c:v>
                </c:pt>
                <c:pt idx="6">
                  <c:v>5.2083333333333336E-2</c:v>
                </c:pt>
                <c:pt idx="7">
                  <c:v>0.16666666666666669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4-C24B-4DF2-BE72-42AFF421C2AA}"/>
            </c:ext>
          </c:extLst>
        </c:ser>
        <c:ser>
          <c:idx val="3"/>
          <c:order val="3"/>
          <c:tx>
            <c:strRef>
              <c:f>Tableau!$F$11:$F$12</c:f>
              <c:strCache>
                <c:ptCount val="1"/>
                <c:pt idx="0">
                  <c:v>Musculation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Tableau!$B$13:$B$23</c:f>
              <c:strCache>
                <c:ptCount val="11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  <c:pt idx="10">
                  <c:v>ZOULOU Didier</c:v>
                </c:pt>
              </c:strCache>
            </c:strRef>
          </c:cat>
          <c:val>
            <c:numRef>
              <c:f>Tableau!$F$13:$F$23</c:f>
              <c:numCache>
                <c:formatCode>[hh]:mm</c:formatCode>
                <c:ptCount val="11"/>
                <c:pt idx="0">
                  <c:v>0.14583333333333334</c:v>
                </c:pt>
                <c:pt idx="1">
                  <c:v>5.2083333333333336E-2</c:v>
                </c:pt>
                <c:pt idx="2">
                  <c:v>4.1666666666666664E-2</c:v>
                </c:pt>
                <c:pt idx="3">
                  <c:v>0.15625</c:v>
                </c:pt>
                <c:pt idx="4">
                  <c:v>0.19791666666666666</c:v>
                </c:pt>
                <c:pt idx="5">
                  <c:v>0.30208333333333331</c:v>
                </c:pt>
                <c:pt idx="6">
                  <c:v>0.29166666666666669</c:v>
                </c:pt>
                <c:pt idx="7">
                  <c:v>0.17708333333333331</c:v>
                </c:pt>
                <c:pt idx="8">
                  <c:v>0.22916666666666666</c:v>
                </c:pt>
                <c:pt idx="9">
                  <c:v>6.25E-2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5-C24B-4DF2-BE72-42AFF421C2AA}"/>
            </c:ext>
          </c:extLst>
        </c:ser>
        <c:ser>
          <c:idx val="4"/>
          <c:order val="4"/>
          <c:tx>
            <c:strRef>
              <c:f>Tableau!$G$11:$G$12</c:f>
              <c:strCache>
                <c:ptCount val="1"/>
                <c:pt idx="0">
                  <c:v>Rameur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Tableau!$B$13:$B$23</c:f>
              <c:strCache>
                <c:ptCount val="11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  <c:pt idx="10">
                  <c:v>ZOULOU Didier</c:v>
                </c:pt>
              </c:strCache>
            </c:strRef>
          </c:cat>
          <c:val>
            <c:numRef>
              <c:f>Tableau!$G$13:$G$23</c:f>
              <c:numCache>
                <c:formatCode>[hh]:mm</c:formatCode>
                <c:ptCount val="11"/>
                <c:pt idx="4">
                  <c:v>0.16666666666666666</c:v>
                </c:pt>
                <c:pt idx="5">
                  <c:v>0.1875</c:v>
                </c:pt>
                <c:pt idx="8">
                  <c:v>0.16666666666666666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C24B-4DF2-BE72-42AFF421C2AA}"/>
            </c:ext>
          </c:extLst>
        </c:ser>
        <c:ser>
          <c:idx val="5"/>
          <c:order val="5"/>
          <c:tx>
            <c:strRef>
              <c:f>Tableau!$H$11:$H$12</c:f>
              <c:strCache>
                <c:ptCount val="1"/>
                <c:pt idx="0">
                  <c:v>Tapis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Tableau!$B$13:$B$23</c:f>
              <c:strCache>
                <c:ptCount val="11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  <c:pt idx="10">
                  <c:v>ZOULOU Didier</c:v>
                </c:pt>
              </c:strCache>
            </c:strRef>
          </c:cat>
          <c:val>
            <c:numRef>
              <c:f>Tableau!$H$13:$H$23</c:f>
              <c:numCache>
                <c:formatCode>[hh]:mm</c:formatCode>
                <c:ptCount val="11"/>
                <c:pt idx="3">
                  <c:v>4.1666666666666664E-2</c:v>
                </c:pt>
                <c:pt idx="5">
                  <c:v>0.125</c:v>
                </c:pt>
                <c:pt idx="6">
                  <c:v>8.3333333333333329E-2</c:v>
                </c:pt>
                <c:pt idx="7">
                  <c:v>4.1666666666666664E-2</c:v>
                </c:pt>
                <c:pt idx="8">
                  <c:v>4.1666666666666664E-2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7-C24B-4DF2-BE72-42AFF421C2AA}"/>
            </c:ext>
          </c:extLst>
        </c:ser>
        <c:ser>
          <c:idx val="6"/>
          <c:order val="6"/>
          <c:tx>
            <c:strRef>
              <c:f>Tableau!$I$11:$I$12</c:f>
              <c:strCache>
                <c:ptCount val="1"/>
                <c:pt idx="0">
                  <c:v>Vélo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Tableau!$B$13:$B$23</c:f>
              <c:strCache>
                <c:ptCount val="11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  <c:pt idx="10">
                  <c:v>ZOULOU Didier</c:v>
                </c:pt>
              </c:strCache>
            </c:strRef>
          </c:cat>
          <c:val>
            <c:numRef>
              <c:f>Tableau!$I$13:$I$23</c:f>
              <c:numCache>
                <c:formatCode>[hh]:mm</c:formatCode>
                <c:ptCount val="11"/>
                <c:pt idx="1">
                  <c:v>4.1666666666666664E-2</c:v>
                </c:pt>
                <c:pt idx="3">
                  <c:v>4.1666666666666664E-2</c:v>
                </c:pt>
                <c:pt idx="10">
                  <c:v>4.1666666666666664E-2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C24B-4DF2-BE72-42AFF421C2A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377193312"/>
        <c:axId val="377196264"/>
      </c:barChart>
      <c:catAx>
        <c:axId val="377193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196264"/>
        <c:crosses val="autoZero"/>
        <c:auto val="1"/>
        <c:lblAlgn val="ctr"/>
        <c:lblOffset val="100"/>
        <c:noMultiLvlLbl val="0"/>
      </c:catAx>
      <c:valAx>
        <c:axId val="37719626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h]:mm" sourceLinked="1"/>
        <c:majorTickMark val="none"/>
        <c:minorTickMark val="none"/>
        <c:tickLblPos val="nextTo"/>
        <c:crossAx val="377193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45000">
          <a:schemeClr val="accent5">
            <a:lumMod val="5000"/>
            <a:lumOff val="95000"/>
          </a:schemeClr>
        </a:gs>
        <a:gs pos="74000">
          <a:schemeClr val="accent5">
            <a:lumMod val="45000"/>
            <a:lumOff val="55000"/>
          </a:schemeClr>
        </a:gs>
        <a:gs pos="83000">
          <a:schemeClr val="accent5">
            <a:lumMod val="45000"/>
            <a:lumOff val="55000"/>
          </a:schemeClr>
        </a:gs>
        <a:gs pos="100000">
          <a:schemeClr val="accent5">
            <a:lumMod val="30000"/>
            <a:lumOff val="70000"/>
          </a:schemeClr>
        </a:gs>
      </a:gsLst>
      <a:lin ang="5400000" scaled="1"/>
      <a:tileRect/>
    </a:gra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152400</xdr:colOff>
      <xdr:row>0</xdr:row>
      <xdr:rowOff>76201</xdr:rowOff>
    </xdr:from>
    <xdr:to>
      <xdr:col>12</xdr:col>
      <xdr:colOff>142200</xdr:colOff>
      <xdr:row>4</xdr:row>
      <xdr:rowOff>4501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F80AE431-2C98-4BE0-B878-BB8137B57D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0400" y="76201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9525</xdr:colOff>
      <xdr:row>0</xdr:row>
      <xdr:rowOff>76200</xdr:rowOff>
    </xdr:from>
    <xdr:to>
      <xdr:col>2</xdr:col>
      <xdr:colOff>153150</xdr:colOff>
      <xdr:row>8</xdr:row>
      <xdr:rowOff>18525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gent">
              <a:extLst>
                <a:ext uri="{FF2B5EF4-FFF2-40B4-BE49-F238E27FC236}">
                  <a16:creationId xmlns:a16="http://schemas.microsoft.com/office/drawing/2014/main" id="{841EF7F6-66AA-4FD7-A009-D198ECC81A0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600" y="76200"/>
              <a:ext cx="1620000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200025</xdr:colOff>
      <xdr:row>0</xdr:row>
      <xdr:rowOff>76200</xdr:rowOff>
    </xdr:from>
    <xdr:to>
      <xdr:col>4</xdr:col>
      <xdr:colOff>107475</xdr:colOff>
      <xdr:row>8</xdr:row>
      <xdr:rowOff>18525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hème ">
              <a:extLst>
                <a:ext uri="{FF2B5EF4-FFF2-40B4-BE49-F238E27FC236}">
                  <a16:creationId xmlns:a16="http://schemas.microsoft.com/office/drawing/2014/main" id="{C61A7AA7-7828-4777-9BD5-B1DEF5D2FD4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5475" y="76200"/>
              <a:ext cx="1260000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152400</xdr:colOff>
      <xdr:row>4</xdr:row>
      <xdr:rowOff>0</xdr:rowOff>
    </xdr:from>
    <xdr:to>
      <xdr:col>12</xdr:col>
      <xdr:colOff>142200</xdr:colOff>
      <xdr:row>8</xdr:row>
      <xdr:rowOff>14025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>
              <a:extLst>
                <a:ext uri="{FF2B5EF4-FFF2-40B4-BE49-F238E27FC236}">
                  <a16:creationId xmlns:a16="http://schemas.microsoft.com/office/drawing/2014/main" id="{92520836-E9BF-4312-B964-B1FDAF1B703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0400" y="647700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257175</xdr:colOff>
      <xdr:row>0</xdr:row>
      <xdr:rowOff>285750</xdr:rowOff>
    </xdr:from>
    <xdr:to>
      <xdr:col>11</xdr:col>
      <xdr:colOff>323850</xdr:colOff>
      <xdr:row>0</xdr:row>
      <xdr:rowOff>619125</xdr:rowOff>
    </xdr:to>
    <xdr:sp macro="[0]!OpenU_S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0A53614-2EAB-4B93-8257-8EA2111543E5}"/>
            </a:ext>
          </a:extLst>
        </xdr:cNvPr>
        <xdr:cNvSpPr/>
      </xdr:nvSpPr>
      <xdr:spPr>
        <a:xfrm>
          <a:off x="6429375" y="285750"/>
          <a:ext cx="1438275" cy="333375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</a:t>
          </a:r>
          <a:r>
            <a:rPr lang="fr-FR" sz="12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s</a:t>
          </a:r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éance</a:t>
          </a:r>
        </a:p>
      </xdr:txBody>
    </xdr:sp>
    <xdr:clientData fPrintsWithSheet="0"/>
  </xdr:twoCellAnchor>
  <xdr:twoCellAnchor editAs="absolute">
    <xdr:from>
      <xdr:col>9</xdr:col>
      <xdr:colOff>638175</xdr:colOff>
      <xdr:row>2</xdr:row>
      <xdr:rowOff>0</xdr:rowOff>
    </xdr:from>
    <xdr:to>
      <xdr:col>11</xdr:col>
      <xdr:colOff>0</xdr:colOff>
      <xdr:row>4</xdr:row>
      <xdr:rowOff>0</xdr:rowOff>
    </xdr:to>
    <xdr:sp macro="[0]!ResetTCD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F5AFF4C-DD4D-48DC-918D-39080D425D68}"/>
            </a:ext>
          </a:extLst>
        </xdr:cNvPr>
        <xdr:cNvSpPr/>
      </xdr:nvSpPr>
      <xdr:spPr>
        <a:xfrm>
          <a:off x="6810375" y="790575"/>
          <a:ext cx="733425" cy="323850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Reset</a:t>
          </a:r>
        </a:p>
      </xdr:txBody>
    </xdr:sp>
    <xdr:clientData fPrintsWithSheet="0"/>
  </xdr:twoCellAnchor>
  <xdr:twoCellAnchor>
    <xdr:from>
      <xdr:col>0</xdr:col>
      <xdr:colOff>1</xdr:colOff>
      <xdr:row>11</xdr:row>
      <xdr:rowOff>1</xdr:rowOff>
    </xdr:from>
    <xdr:to>
      <xdr:col>8</xdr:col>
      <xdr:colOff>633601</xdr:colOff>
      <xdr:row>33</xdr:row>
      <xdr:rowOff>37651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EE8EC44-670D-44D6-8C30-913BF540A05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9524</xdr:colOff>
      <xdr:row>1</xdr:row>
      <xdr:rowOff>28575</xdr:rowOff>
    </xdr:from>
    <xdr:to>
      <xdr:col>8</xdr:col>
      <xdr:colOff>540524</xdr:colOff>
      <xdr:row>4</xdr:row>
      <xdr:rowOff>118800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 1">
              <a:extLst>
                <a:ext uri="{FF2B5EF4-FFF2-40B4-BE49-F238E27FC236}">
                  <a16:creationId xmlns:a16="http://schemas.microsoft.com/office/drawing/2014/main" id="{F984744B-8EAD-4018-8B02-935455857A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66924" y="657225"/>
              <a:ext cx="396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33</xdr:row>
      <xdr:rowOff>161924</xdr:rowOff>
    </xdr:from>
    <xdr:to>
      <xdr:col>8</xdr:col>
      <xdr:colOff>633600</xdr:colOff>
      <xdr:row>56</xdr:row>
      <xdr:rowOff>37649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F295F43-620B-46FF-B5B2-6154BC06B09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123825</xdr:colOff>
      <xdr:row>1</xdr:row>
      <xdr:rowOff>38099</xdr:rowOff>
    </xdr:from>
    <xdr:to>
      <xdr:col>2</xdr:col>
      <xdr:colOff>372225</xdr:colOff>
      <xdr:row>10</xdr:row>
      <xdr:rowOff>20774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gent 2">
              <a:extLst>
                <a:ext uri="{FF2B5EF4-FFF2-40B4-BE49-F238E27FC236}">
                  <a16:creationId xmlns:a16="http://schemas.microsoft.com/office/drawing/2014/main" id="{A7FC837F-0A57-4A98-8330-2CB74D2B2D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666749"/>
              <a:ext cx="1620000" cy="144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209550</xdr:colOff>
      <xdr:row>0</xdr:row>
      <xdr:rowOff>28575</xdr:rowOff>
    </xdr:from>
    <xdr:to>
      <xdr:col>1</xdr:col>
      <xdr:colOff>1276125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gent 1">
              <a:extLst>
                <a:ext uri="{FF2B5EF4-FFF2-40B4-BE49-F238E27FC236}">
                  <a16:creationId xmlns:a16="http://schemas.microsoft.com/office/drawing/2014/main" id="{D8ADB479-93AB-4EA0-B397-66F424B915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955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1438275</xdr:colOff>
      <xdr:row>0</xdr:row>
      <xdr:rowOff>28575</xdr:rowOff>
    </xdr:from>
    <xdr:to>
      <xdr:col>3</xdr:col>
      <xdr:colOff>1038000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Thème  1">
              <a:extLst>
                <a:ext uri="{FF2B5EF4-FFF2-40B4-BE49-F238E27FC236}">
                  <a16:creationId xmlns:a16="http://schemas.microsoft.com/office/drawing/2014/main" id="{6B60E448-64BD-440F-845E-A5FCF25C398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 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7170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1600200</xdr:colOff>
      <xdr:row>0</xdr:row>
      <xdr:rowOff>28575</xdr:rowOff>
    </xdr:from>
    <xdr:to>
      <xdr:col>3</xdr:col>
      <xdr:colOff>3400200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83D62AA3-C053-4260-9EC8-0A8FE00D3A2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3390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3524250</xdr:colOff>
      <xdr:row>0</xdr:row>
      <xdr:rowOff>28575</xdr:rowOff>
    </xdr:from>
    <xdr:to>
      <xdr:col>6</xdr:col>
      <xdr:colOff>418875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B8D38AF6-DBA8-4BFE-9EEA-A8E7255455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5795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mpaero" refreshedDate="43152.423421064814" createdVersion="6" refreshedVersion="6" minRefreshableVersion="3" recordCount="76">
  <cacheSource type="worksheet">
    <worksheetSource name="Tb_Mvts_Sport"/>
  </cacheSource>
  <cacheFields count="11">
    <cacheField name="Date" numFmtId="14">
      <sharedItems containsSemiMixedTypes="0" containsNonDate="0" containsDate="1" containsString="0" minDate="2017-01-31T00:00:00" maxDate="2020-02-13T00:00:00" count="15">
        <d v="2017-01-31T00:00:00"/>
        <d v="2018-01-29T00:00:00"/>
        <d v="2018-01-17T00:00:00"/>
        <d v="2018-01-04T00:00:00"/>
        <d v="2018-01-02T00:00:00"/>
        <d v="2018-01-03T00:00:00"/>
        <d v="2018-02-01T00:00:00"/>
        <d v="2018-02-02T00:00:00"/>
        <d v="2018-02-05T00:00:00"/>
        <d v="2018-02-17T00:00:00"/>
        <d v="2018-03-02T00:00:00"/>
        <d v="2018-04-12T00:00:00"/>
        <d v="2018-02-20T00:00:00"/>
        <d v="2019-02-05T00:00:00"/>
        <d v="2020-02-12T00:00:00"/>
      </sharedItems>
      <fieldGroup par="10" base="0">
        <rangePr groupBy="months" startDate="2017-01-31T00:00:00" endDate="2020-02-13T00:00:00"/>
        <groupItems count="14">
          <s v="&lt;3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2/2020"/>
        </groupItems>
      </fieldGroup>
    </cacheField>
    <cacheField name="Agent" numFmtId="0">
      <sharedItems count="11">
        <s v="ALPHA Julien"/>
        <s v="FOXTROT Julien"/>
        <s v="LIMA France"/>
        <s v="BRAVO Anthony"/>
        <s v="DELTA Alexis"/>
        <s v="CHARLIE Jean-René"/>
        <s v="NOVEMBER Christophe"/>
        <s v="LIMAB Jean-Sébastien"/>
        <s v="SIERRA Jean-François"/>
        <s v="SIERRAB Jean-Michel"/>
        <s v="ZOULOU Didier"/>
      </sharedItems>
    </cacheField>
    <cacheField name="Thème " numFmtId="0">
      <sharedItems count="7">
        <s v="Musculation"/>
        <s v="Vélo"/>
        <s v="Tapis"/>
        <s v="Luc_leger"/>
        <s v="Rameur"/>
        <s v="Crossfit"/>
        <s v="Jogging"/>
      </sharedItems>
    </cacheField>
    <cacheField name="Programme" numFmtId="0">
      <sharedItems/>
    </cacheField>
    <cacheField name="Hr début" numFmtId="20">
      <sharedItems containsSemiMixedTypes="0" containsNonDate="0" containsDate="1" containsString="0" minDate="1899-12-30T10:00:00" maxDate="1899-12-30T18:00:00"/>
    </cacheField>
    <cacheField name="Hr fin" numFmtId="20">
      <sharedItems containsSemiMixedTypes="0" containsNonDate="0" containsDate="1" containsString="0" minDate="1899-12-30T11:15:00" maxDate="1899-12-30T18:30:00"/>
    </cacheField>
    <cacheField name="Durée" numFmtId="0">
      <sharedItems containsSemiMixedTypes="0" containsNonDate="0" containsDate="1" containsString="0" minDate="1899-12-30T00:15:00" maxDate="1899-12-30T04:00:00"/>
    </cacheField>
    <cacheField name="Mois" numFmtId="0">
      <sharedItems/>
    </cacheField>
    <cacheField name="Année" numFmtId="0">
      <sharedItems count="4">
        <s v="2017"/>
        <s v="2018"/>
        <s v="2019"/>
        <e v="#N/A"/>
      </sharedItems>
    </cacheField>
    <cacheField name="Prévue" numFmtId="164">
      <sharedItems containsDate="1" containsMixedTypes="1" minDate="1900-01-02T22:00:00" maxDate="1900-01-02T22:00:00"/>
    </cacheField>
    <cacheField name="Années" numFmtId="0" databaseField="0">
      <fieldGroup base="0">
        <rangePr groupBy="years" startDate="2017-01-31T00:00:00" endDate="2020-02-13T00:00:00"/>
        <groupItems count="6">
          <s v="&lt;31/01/2017"/>
          <s v="2017"/>
          <s v="2018"/>
          <s v="2019"/>
          <s v="2020"/>
          <s v="&gt;13/02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x v="0"/>
    <x v="0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1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2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3"/>
    <x v="1"/>
    <s v="10 km"/>
    <d v="1899-12-30T14:30:00"/>
    <d v="1899-12-30T16:00:00"/>
    <d v="1899-12-30T01:00:00"/>
    <s v="janvier"/>
    <x v="0"/>
    <d v="1900-01-02T22:00:00"/>
  </r>
  <r>
    <x v="0"/>
    <x v="4"/>
    <x v="1"/>
    <s v="10 km"/>
    <d v="1899-12-30T14:30:00"/>
    <d v="1899-12-30T16:00:00"/>
    <d v="1899-12-30T01:00:00"/>
    <s v="janvier"/>
    <x v="0"/>
    <d v="1900-01-02T22:00:00"/>
  </r>
  <r>
    <x v="0"/>
    <x v="5"/>
    <x v="0"/>
    <s v="Développé couché,Crunch au sol"/>
    <d v="1899-12-30T14:30:00"/>
    <d v="1899-12-30T16:00:00"/>
    <d v="1899-12-30T01:00:00"/>
    <s v="janvier"/>
    <x v="0"/>
    <d v="1900-01-02T22:00:00"/>
  </r>
  <r>
    <x v="0"/>
    <x v="6"/>
    <x v="0"/>
    <s v="Développé couché,Crunch au sol"/>
    <d v="1899-12-30T14:30:00"/>
    <d v="1899-12-30T16:00:00"/>
    <d v="1899-12-30T01:00:00"/>
    <s v="janvier"/>
    <x v="0"/>
    <d v="1900-01-02T22:00:00"/>
  </r>
  <r>
    <x v="0"/>
    <x v="7"/>
    <x v="2"/>
    <s v="15 km"/>
    <d v="1899-12-30T14:30:00"/>
    <d v="1899-12-30T16:00:00"/>
    <d v="1899-12-30T01:00:00"/>
    <s v="janvier"/>
    <x v="0"/>
    <d v="1900-01-02T22:00:00"/>
  </r>
  <r>
    <x v="0"/>
    <x v="8"/>
    <x v="2"/>
    <s v="15 km"/>
    <d v="1899-12-30T14:30:00"/>
    <d v="1899-12-30T16:00:00"/>
    <d v="1899-12-30T01:00:00"/>
    <s v="janvier"/>
    <x v="0"/>
    <d v="1900-01-02T22:00:00"/>
  </r>
  <r>
    <x v="1"/>
    <x v="0"/>
    <x v="0"/>
    <s v="Développé couché,Crunch au sol"/>
    <d v="1899-12-30T10:15:00"/>
    <d v="1899-12-30T11:30:00"/>
    <d v="1899-12-30T01:00:00"/>
    <s v="janvier"/>
    <x v="1"/>
    <d v="1900-01-02T22:00:00"/>
  </r>
  <r>
    <x v="1"/>
    <x v="1"/>
    <x v="0"/>
    <s v="Développé couché,Crunch au sol"/>
    <d v="1899-12-30T10:15:00"/>
    <d v="1899-12-30T11:30:00"/>
    <d v="1899-12-30T01:00:00"/>
    <s v="janvier"/>
    <x v="1"/>
    <d v="1900-01-02T22:00:00"/>
  </r>
  <r>
    <x v="1"/>
    <x v="0"/>
    <x v="3"/>
    <s v="Palier 5"/>
    <d v="1899-12-30T14:30:00"/>
    <d v="1899-12-30T15:30:00"/>
    <d v="1899-12-30T01:00:00"/>
    <s v="janvier"/>
    <x v="1"/>
    <d v="1900-01-02T22:00:00"/>
  </r>
  <r>
    <x v="1"/>
    <x v="2"/>
    <x v="3"/>
    <s v="Palier 5"/>
    <d v="1899-12-30T14:30:00"/>
    <d v="1899-12-30T15:30:00"/>
    <d v="1899-12-30T01:00:00"/>
    <s v="janvier"/>
    <x v="1"/>
    <d v="1900-01-02T22:00:00"/>
  </r>
  <r>
    <x v="1"/>
    <x v="6"/>
    <x v="3"/>
    <s v="Palier 5"/>
    <d v="1899-12-30T14:30:00"/>
    <d v="1899-12-30T15:30:00"/>
    <d v="1899-12-30T01:00:00"/>
    <s v="janvier"/>
    <x v="1"/>
    <d v="1900-01-02T22:00:00"/>
  </r>
  <r>
    <x v="1"/>
    <x v="2"/>
    <x v="2"/>
    <s v="10 km"/>
    <d v="1899-12-30T17:00:00"/>
    <d v="1899-12-30T18:00:00"/>
    <d v="1899-12-30T01:00:00"/>
    <s v="janvier"/>
    <x v="1"/>
    <d v="1900-01-02T22:00:00"/>
  </r>
  <r>
    <x v="1"/>
    <x v="2"/>
    <x v="4"/>
    <s v="10 km"/>
    <d v="1899-12-30T18:00:00"/>
    <d v="1899-12-30T18:30:00"/>
    <d v="1899-12-30T00:30:00"/>
    <s v="janvier"/>
    <x v="1"/>
    <d v="1900-01-02T22:00:00"/>
  </r>
  <r>
    <x v="2"/>
    <x v="0"/>
    <x v="3"/>
    <s v="Palier 7"/>
    <d v="1899-12-30T16:00:00"/>
    <d v="1899-12-30T16:30:00"/>
    <d v="1899-12-30T00:30:00"/>
    <s v="janvier"/>
    <x v="1"/>
    <d v="1900-01-02T22:00:00"/>
  </r>
  <r>
    <x v="2"/>
    <x v="1"/>
    <x v="3"/>
    <s v="Palier 7"/>
    <d v="1899-12-30T16:00:00"/>
    <d v="1899-12-30T16:30:00"/>
    <d v="1899-12-30T00:30:00"/>
    <s v="janvier"/>
    <x v="1"/>
    <d v="1900-01-02T22:00:00"/>
  </r>
  <r>
    <x v="2"/>
    <x v="2"/>
    <x v="3"/>
    <s v="Palier 7"/>
    <d v="1899-12-30T16:00:00"/>
    <d v="1899-12-30T16:30:00"/>
    <d v="1899-12-30T00:30:00"/>
    <s v="janvier"/>
    <x v="1"/>
    <d v="1900-01-02T22:00:00"/>
  </r>
  <r>
    <x v="2"/>
    <x v="6"/>
    <x v="3"/>
    <s v="Palier 7"/>
    <d v="1899-12-30T16:00:00"/>
    <d v="1899-12-30T16:30:00"/>
    <d v="1899-12-30T00:30:00"/>
    <s v="janvier"/>
    <x v="1"/>
    <d v="1900-01-02T22:00:00"/>
  </r>
  <r>
    <x v="2"/>
    <x v="0"/>
    <x v="0"/>
    <s v="Développé couché"/>
    <d v="1899-12-30T16:30:00"/>
    <d v="1899-12-30T16:45:00"/>
    <d v="1899-12-30T00:15:00"/>
    <s v="janvier"/>
    <x v="1"/>
    <d v="1900-01-02T22:00:00"/>
  </r>
  <r>
    <x v="2"/>
    <x v="1"/>
    <x v="0"/>
    <s v="Développé couché"/>
    <d v="1899-12-30T16:30:00"/>
    <d v="1899-12-30T16:45:00"/>
    <d v="1899-12-30T00:15:00"/>
    <s v="janvier"/>
    <x v="1"/>
    <d v="1900-01-02T22:00:00"/>
  </r>
  <r>
    <x v="2"/>
    <x v="2"/>
    <x v="0"/>
    <s v="Développé couché"/>
    <d v="1899-12-30T16:30:00"/>
    <d v="1899-12-30T16:45:00"/>
    <d v="1899-12-30T00:15:00"/>
    <s v="janvier"/>
    <x v="1"/>
    <d v="1900-01-02T22:00:00"/>
  </r>
  <r>
    <x v="2"/>
    <x v="6"/>
    <x v="0"/>
    <s v="Développé couché"/>
    <d v="1899-12-30T16:30:00"/>
    <d v="1899-12-30T16:45:00"/>
    <d v="1899-12-30T00:15:00"/>
    <s v="janvier"/>
    <x v="1"/>
    <d v="1900-01-02T22:00:00"/>
  </r>
  <r>
    <x v="2"/>
    <x v="2"/>
    <x v="5"/>
    <s v="Planche"/>
    <d v="1899-12-30T16:45:00"/>
    <d v="1899-12-30T17:15:00"/>
    <d v="1899-12-30T00:30:00"/>
    <s v="janvier"/>
    <x v="1"/>
    <d v="1900-01-02T22:00:00"/>
  </r>
  <r>
    <x v="2"/>
    <x v="6"/>
    <x v="5"/>
    <s v="Planche"/>
    <d v="1899-12-30T16:45:00"/>
    <d v="1899-12-30T17:15:00"/>
    <d v="1899-12-30T00:30:00"/>
    <s v="janvier"/>
    <x v="1"/>
    <d v="1900-01-02T22:00:00"/>
  </r>
  <r>
    <x v="3"/>
    <x v="5"/>
    <x v="6"/>
    <s v="5 km"/>
    <d v="1899-12-30T10:30:00"/>
    <d v="1899-12-30T11:45:00"/>
    <d v="1899-12-30T01:15:00"/>
    <s v="janvier"/>
    <x v="1"/>
    <d v="1900-01-02T22:00:00"/>
  </r>
  <r>
    <x v="3"/>
    <x v="1"/>
    <x v="6"/>
    <s v="5 km"/>
    <d v="1899-12-30T10:30:00"/>
    <d v="1899-12-30T11:45:00"/>
    <d v="1899-12-30T01:15:00"/>
    <s v="janvier"/>
    <x v="1"/>
    <d v="1900-01-02T22:00:00"/>
  </r>
  <r>
    <x v="3"/>
    <x v="7"/>
    <x v="6"/>
    <s v="5 km"/>
    <d v="1899-12-30T10:30:00"/>
    <d v="1899-12-30T11:45:00"/>
    <d v="1899-12-30T01:15:00"/>
    <s v="janvier"/>
    <x v="1"/>
    <d v="1900-01-02T22:00:00"/>
  </r>
  <r>
    <x v="4"/>
    <x v="3"/>
    <x v="0"/>
    <s v="Crunch au sol,Banc à lombaires"/>
    <d v="1899-12-30T10:30:00"/>
    <d v="1899-12-30T11:45:00"/>
    <d v="1899-12-30T01:15:00"/>
    <s v="janvier"/>
    <x v="1"/>
    <d v="1900-01-02T22:00:00"/>
  </r>
  <r>
    <x v="4"/>
    <x v="4"/>
    <x v="0"/>
    <s v="Crunch au sol,Banc à lombaires"/>
    <d v="1899-12-30T10:30:00"/>
    <d v="1899-12-30T11:45:00"/>
    <d v="1899-12-30T01:15:00"/>
    <s v="janvier"/>
    <x v="1"/>
    <d v="1900-01-02T22:00:00"/>
  </r>
  <r>
    <x v="4"/>
    <x v="7"/>
    <x v="0"/>
    <s v="Crunch au sol,Banc à lombaires"/>
    <d v="1899-12-30T10:30:00"/>
    <d v="1899-12-30T11:45:00"/>
    <d v="1899-12-30T01:15:00"/>
    <s v="janvier"/>
    <x v="1"/>
    <d v="1900-01-02T22:00:00"/>
  </r>
  <r>
    <x v="4"/>
    <x v="4"/>
    <x v="6"/>
    <s v="5 km"/>
    <d v="1899-12-30T14:30:00"/>
    <d v="1899-12-30T15:30:00"/>
    <d v="1899-12-30T01:00:00"/>
    <s v="janvier"/>
    <x v="1"/>
    <d v="1900-01-02T22:00:00"/>
  </r>
  <r>
    <x v="4"/>
    <x v="2"/>
    <x v="6"/>
    <s v="5 km"/>
    <d v="1899-12-30T14:30:00"/>
    <d v="1899-12-30T15:30:00"/>
    <d v="1899-12-30T01:00:00"/>
    <s v="janvier"/>
    <x v="1"/>
    <d v="1900-01-02T22:00:00"/>
  </r>
  <r>
    <x v="4"/>
    <x v="6"/>
    <x v="6"/>
    <s v="5 km"/>
    <d v="1899-12-30T14:30:00"/>
    <d v="1899-12-30T15:30:00"/>
    <d v="1899-12-30T01:00:00"/>
    <s v="janvier"/>
    <x v="1"/>
    <d v="1900-01-02T22:00:00"/>
  </r>
  <r>
    <x v="5"/>
    <x v="3"/>
    <x v="3"/>
    <s v="Palier 5"/>
    <d v="1899-12-30T10:30:00"/>
    <d v="1899-12-30T11:30:00"/>
    <d v="1899-12-30T01:00:00"/>
    <s v="janvier"/>
    <x v="1"/>
    <d v="1900-01-02T22:00:00"/>
  </r>
  <r>
    <x v="5"/>
    <x v="4"/>
    <x v="3"/>
    <s v="Palier 5"/>
    <d v="1899-12-30T10:30:00"/>
    <d v="1899-12-30T11:30:00"/>
    <d v="1899-12-30T01:00:00"/>
    <s v="janvier"/>
    <x v="1"/>
    <d v="1900-01-02T22:00:00"/>
  </r>
  <r>
    <x v="5"/>
    <x v="1"/>
    <x v="3"/>
    <s v="Palier 5"/>
    <d v="1899-12-30T10:30:00"/>
    <d v="1899-12-30T11:30:00"/>
    <d v="1899-12-30T01:00:00"/>
    <s v="janvier"/>
    <x v="1"/>
    <d v="1900-01-02T22:00:00"/>
  </r>
  <r>
    <x v="6"/>
    <x v="4"/>
    <x v="3"/>
    <s v="Palier 5"/>
    <d v="1899-12-30T10:30:00"/>
    <d v="1899-12-30T11:45:00"/>
    <d v="1899-12-30T01:15:00"/>
    <s v="février"/>
    <x v="1"/>
    <d v="1900-01-02T22:00:00"/>
  </r>
  <r>
    <x v="6"/>
    <x v="2"/>
    <x v="3"/>
    <s v="Palier 5"/>
    <d v="1899-12-30T10:30:00"/>
    <d v="1899-12-30T11:45:00"/>
    <d v="1899-12-30T01:15:00"/>
    <s v="février"/>
    <x v="1"/>
    <d v="1900-01-02T22:00:00"/>
  </r>
  <r>
    <x v="6"/>
    <x v="6"/>
    <x v="3"/>
    <s v="Palier 5"/>
    <d v="1899-12-30T10:30:00"/>
    <d v="1899-12-30T11:45:00"/>
    <d v="1899-12-30T01:15:00"/>
    <s v="février"/>
    <x v="1"/>
    <d v="1900-01-02T22:00:00"/>
  </r>
  <r>
    <x v="1"/>
    <x v="4"/>
    <x v="0"/>
    <s v="Développé haltères,Crunch au sol,Banc à lombaires"/>
    <d v="1899-12-30T15:45:00"/>
    <d v="1899-12-30T17:00:00"/>
    <d v="1899-12-30T01:15:00"/>
    <s v="janvier"/>
    <x v="1"/>
    <d v="1900-01-02T22:00:00"/>
  </r>
  <r>
    <x v="1"/>
    <x v="2"/>
    <x v="0"/>
    <s v="Développé haltères,Crunch au sol,Banc à lombaires"/>
    <d v="1899-12-30T15:45:00"/>
    <d v="1899-12-30T17:00:00"/>
    <d v="1899-12-30T01:15:00"/>
    <s v="janvier"/>
    <x v="1"/>
    <d v="1900-01-02T22:00:00"/>
  </r>
  <r>
    <x v="1"/>
    <x v="8"/>
    <x v="0"/>
    <s v="Développé haltères,Crunch au sol,Banc à lombaires"/>
    <d v="1899-12-30T15:45:00"/>
    <d v="1899-12-30T17:00:00"/>
    <d v="1899-12-30T01:15:00"/>
    <s v="janvier"/>
    <x v="1"/>
    <d v="1900-01-02T22:00:00"/>
  </r>
  <r>
    <x v="1"/>
    <x v="6"/>
    <x v="2"/>
    <s v="5 km"/>
    <d v="1899-12-30T17:00:00"/>
    <d v="1899-12-30T18:00:00"/>
    <d v="1899-12-30T01:00:00"/>
    <s v="janvier"/>
    <x v="1"/>
    <d v="1900-01-02T22:00:00"/>
  </r>
  <r>
    <x v="7"/>
    <x v="0"/>
    <x v="3"/>
    <s v="Palier 5"/>
    <d v="1899-12-30T10:00:00"/>
    <d v="1899-12-30T11:15:00"/>
    <d v="1899-12-30T01:15:00"/>
    <s v="février"/>
    <x v="1"/>
    <d v="1900-01-02T22:00:00"/>
  </r>
  <r>
    <x v="7"/>
    <x v="7"/>
    <x v="3"/>
    <s v="Palier 5"/>
    <d v="1899-12-30T10:00:00"/>
    <d v="1899-12-30T11:15:00"/>
    <d v="1899-12-30T01:15:00"/>
    <s v="février"/>
    <x v="1"/>
    <d v="1900-01-02T22:00:00"/>
  </r>
  <r>
    <x v="7"/>
    <x v="6"/>
    <x v="3"/>
    <s v="Palier 5"/>
    <d v="1899-12-30T10:00:00"/>
    <d v="1899-12-30T11:15:00"/>
    <d v="1899-12-30T01:15:00"/>
    <s v="février"/>
    <x v="1"/>
    <d v="1900-01-02T22:00:00"/>
  </r>
  <r>
    <x v="7"/>
    <x v="0"/>
    <x v="0"/>
    <s v="Développé couché,Crunch au sol"/>
    <d v="1899-12-30T14:00:00"/>
    <d v="1899-12-30T15:15:00"/>
    <d v="1899-12-30T01:15:00"/>
    <s v="février"/>
    <x v="1"/>
    <d v="1900-01-02T22:00:00"/>
  </r>
  <r>
    <x v="7"/>
    <x v="7"/>
    <x v="0"/>
    <s v="Développé couché,Crunch au sol"/>
    <d v="1899-12-30T14:00:00"/>
    <d v="1899-12-30T15:15:00"/>
    <d v="1899-12-30T01:15:00"/>
    <s v="février"/>
    <x v="1"/>
    <d v="1900-01-02T22:00:00"/>
  </r>
  <r>
    <x v="7"/>
    <x v="6"/>
    <x v="0"/>
    <s v="Développé couché,Crunch au sol"/>
    <d v="1899-12-30T14:00:00"/>
    <d v="1899-12-30T15:15:00"/>
    <d v="1899-12-30T01:15:00"/>
    <s v="février"/>
    <x v="1"/>
    <d v="1900-01-02T22:00:00"/>
  </r>
  <r>
    <x v="8"/>
    <x v="4"/>
    <x v="0"/>
    <s v="Développé couché,Banc à lombaires"/>
    <d v="1899-12-30T11:00:00"/>
    <d v="1899-12-30T12:15:00"/>
    <d v="1899-12-30T01:15:00"/>
    <s v="février"/>
    <x v="1"/>
    <d v="1900-01-02T22:00:00"/>
  </r>
  <r>
    <x v="8"/>
    <x v="7"/>
    <x v="0"/>
    <s v="Développé couché,Banc à lombaires"/>
    <d v="1899-12-30T11:00:00"/>
    <d v="1899-12-30T12:15:00"/>
    <d v="1899-12-30T01:15:00"/>
    <s v="février"/>
    <x v="1"/>
    <d v="1900-01-02T22:00:00"/>
  </r>
  <r>
    <x v="8"/>
    <x v="7"/>
    <x v="2"/>
    <s v="10 km"/>
    <d v="1899-12-30T14:00:00"/>
    <d v="1899-12-30T15:00:00"/>
    <d v="1899-12-30T01:00:00"/>
    <s v="février"/>
    <x v="1"/>
    <d v="1900-01-02T22:00:00"/>
  </r>
  <r>
    <x v="9"/>
    <x v="2"/>
    <x v="0"/>
    <s v="Tractions (ou tirage devant) ,Squat barre nuque (ou presse à cuisses)"/>
    <d v="1899-12-30T11:00:00"/>
    <d v="1899-12-30T12:30:00"/>
    <d v="1899-12-30T01:30:00"/>
    <s v="février"/>
    <x v="1"/>
    <d v="1900-01-02T22:00:00"/>
  </r>
  <r>
    <x v="9"/>
    <x v="7"/>
    <x v="0"/>
    <s v="Tractions (ou tirage devant) ,Squat barre nuque (ou presse à cuisses)"/>
    <d v="1899-12-30T11:00:00"/>
    <d v="1899-12-30T12:30:00"/>
    <d v="1899-12-30T01:30:00"/>
    <s v="février"/>
    <x v="1"/>
    <d v="1900-01-02T22:00:00"/>
  </r>
  <r>
    <x v="9"/>
    <x v="9"/>
    <x v="0"/>
    <s v="Tractions (ou tirage devant) ,Squat barre nuque (ou presse à cuisses)"/>
    <d v="1899-12-30T11:00:00"/>
    <d v="1899-12-30T12:30:00"/>
    <d v="1899-12-30T01:30:00"/>
    <s v="février"/>
    <x v="1"/>
    <d v="1900-01-02T22:00:00"/>
  </r>
  <r>
    <x v="9"/>
    <x v="10"/>
    <x v="1"/>
    <s v="5 km"/>
    <d v="1899-12-30T15:00:00"/>
    <d v="1899-12-30T16:00:00"/>
    <d v="1899-12-30T01:00:00"/>
    <s v="février"/>
    <x v="1"/>
    <d v="1900-01-02T22:00:00"/>
  </r>
  <r>
    <x v="9"/>
    <x v="4"/>
    <x v="2"/>
    <s v="10 km"/>
    <d v="1899-12-30T16:00:00"/>
    <d v="1899-12-30T17:00:00"/>
    <d v="1899-12-30T01:00:00"/>
    <s v="février"/>
    <x v="1"/>
    <d v="1900-01-02T22:00:00"/>
  </r>
  <r>
    <x v="10"/>
    <x v="2"/>
    <x v="2"/>
    <s v="10 km"/>
    <d v="1899-12-30T16:30:00"/>
    <d v="1899-12-30T17:30:00"/>
    <d v="1899-12-30T01:00:00"/>
    <s v="mars"/>
    <x v="1"/>
    <d v="1900-01-02T22:00:00"/>
  </r>
  <r>
    <x v="11"/>
    <x v="2"/>
    <x v="0"/>
    <s v="Développé couché,Crunch au sol"/>
    <d v="1899-12-30T15:00:00"/>
    <d v="1899-12-30T16:45:00"/>
    <d v="1899-12-30T01:45:00"/>
    <s v="avril"/>
    <x v="1"/>
    <d v="1900-01-02T22:00:00"/>
  </r>
  <r>
    <x v="11"/>
    <x v="7"/>
    <x v="0"/>
    <s v="Développé couché,Crunch au sol"/>
    <d v="1899-12-30T15:00:00"/>
    <d v="1899-12-30T16:45:00"/>
    <d v="1899-12-30T01:45:00"/>
    <s v="avril"/>
    <x v="1"/>
    <d v="1900-01-02T22:00:00"/>
  </r>
  <r>
    <x v="11"/>
    <x v="6"/>
    <x v="0"/>
    <s v="Développé couché,Crunch au sol"/>
    <d v="1899-12-30T15:00:00"/>
    <d v="1899-12-30T16:45:00"/>
    <d v="1899-12-30T01:45:00"/>
    <s v="avril"/>
    <x v="1"/>
    <d v="1900-01-02T22:00:00"/>
  </r>
  <r>
    <x v="11"/>
    <x v="8"/>
    <x v="0"/>
    <s v="Développé couché,Crunch au sol"/>
    <d v="1899-12-30T15:00:00"/>
    <d v="1899-12-30T16:45:00"/>
    <d v="1899-12-30T01:45:00"/>
    <s v="avril"/>
    <x v="1"/>
    <d v="1900-01-02T22:00:00"/>
  </r>
  <r>
    <x v="12"/>
    <x v="1"/>
    <x v="0"/>
    <s v="Développé haltères,Crunch au sol"/>
    <d v="1899-12-30T14:00:00"/>
    <d v="1899-12-30T15:00:00"/>
    <d v="1899-12-30T01:00:00"/>
    <s v="février"/>
    <x v="1"/>
    <d v="1900-01-02T22:00:00"/>
  </r>
  <r>
    <x v="12"/>
    <x v="8"/>
    <x v="0"/>
    <s v="Développé haltères,Crunch au sol"/>
    <d v="1899-12-30T14:00:00"/>
    <d v="1899-12-30T15:00:00"/>
    <d v="1899-12-30T01:00:00"/>
    <s v="février"/>
    <x v="1"/>
    <d v="1900-01-02T22:00:00"/>
  </r>
  <r>
    <x v="12"/>
    <x v="2"/>
    <x v="2"/>
    <s v="10 km"/>
    <d v="1899-12-30T15:00:00"/>
    <d v="1899-12-30T16:00:00"/>
    <d v="1899-12-30T01:00:00"/>
    <s v="février"/>
    <x v="1"/>
    <d v="1900-01-02T22:00:00"/>
  </r>
  <r>
    <x v="13"/>
    <x v="1"/>
    <x v="0"/>
    <s v="Développé couché,Développé haltères,Banc à lombaires"/>
    <d v="1899-12-30T15:00:00"/>
    <d v="1899-12-30T16:30:00"/>
    <d v="1899-12-30T01:30:00"/>
    <s v="février"/>
    <x v="2"/>
    <d v="1900-01-02T22:00:00"/>
  </r>
  <r>
    <x v="13"/>
    <x v="2"/>
    <x v="0"/>
    <s v="Développé couché,Développé haltères,Banc à lombaires"/>
    <d v="1899-12-30T15:00:00"/>
    <d v="1899-12-30T16:30:00"/>
    <d v="1899-12-30T01:30:00"/>
    <s v="février"/>
    <x v="2"/>
    <d v="1900-01-02T22:00:00"/>
  </r>
  <r>
    <x v="13"/>
    <x v="8"/>
    <x v="0"/>
    <s v="Développé couché,Développé haltères,Banc à lombaires"/>
    <d v="1899-12-30T15:00:00"/>
    <d v="1899-12-30T16:30:00"/>
    <d v="1899-12-30T01:30:00"/>
    <s v="février"/>
    <x v="2"/>
    <d v="1900-01-02T22:00:00"/>
  </r>
  <r>
    <x v="14"/>
    <x v="1"/>
    <x v="4"/>
    <s v="20 km"/>
    <d v="1899-12-30T10:00:00"/>
    <d v="1899-12-30T14:00:00"/>
    <d v="1899-12-30T04:00:00"/>
    <e v="#N/A"/>
    <x v="3"/>
    <e v="#N/A"/>
  </r>
  <r>
    <x v="14"/>
    <x v="2"/>
    <x v="4"/>
    <s v="20 km"/>
    <d v="1899-12-30T10:00:00"/>
    <d v="1899-12-30T14:00:00"/>
    <d v="1899-12-30T04:00:00"/>
    <e v="#N/A"/>
    <x v="3"/>
    <e v="#N/A"/>
  </r>
  <r>
    <x v="14"/>
    <x v="8"/>
    <x v="4"/>
    <s v="20 km"/>
    <d v="1899-12-30T10:00:00"/>
    <d v="1899-12-30T14:00:00"/>
    <d v="1899-12-30T04:00:00"/>
    <e v="#N/A"/>
    <x v="3"/>
    <e v="#N/A"/>
  </r>
  <r>
    <x v="14"/>
    <x v="1"/>
    <x v="5"/>
    <s v="Pistol Squat,Mountain Climber,V-up"/>
    <d v="1899-12-30T15:00:00"/>
    <d v="1899-12-30T16:00:00"/>
    <d v="1899-12-30T01:00:00"/>
    <e v="#N/A"/>
    <x v="3"/>
    <e v="#N/A"/>
  </r>
  <r>
    <x v="14"/>
    <x v="2"/>
    <x v="5"/>
    <s v="Pistol Squat,Mountain Climber,V-up"/>
    <d v="1899-12-30T15:00:00"/>
    <d v="1899-12-30T16:00:00"/>
    <d v="1899-12-30T01:00:00"/>
    <e v="#N/A"/>
    <x v="3"/>
    <e v="#N/A"/>
  </r>
  <r>
    <x v="14"/>
    <x v="8"/>
    <x v="5"/>
    <s v="Pistol Squat,Mountain Climber,V-up"/>
    <d v="1899-12-30T15:00:00"/>
    <d v="1899-12-30T16:00:00"/>
    <d v="1899-12-30T01:00:00"/>
    <e v="#N/A"/>
    <x v="3"/>
    <e v="#N/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grandTotalCaption="Total" updatedVersion="6" minRefreshableVersion="3" showDrill="0" rowGrandTotals="0" itemPrintTitles="1" createdVersion="6" indent="0" showHeaders="0" outline="1" outlineData="1" multipleFieldFilters="0" chartFormat="3">
  <location ref="B11:J23" firstHeaderRow="1" firstDataRow="2" firstDataCol="1"/>
  <pivotFields count="11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2">
        <item x="0"/>
        <item x="3"/>
        <item x="5"/>
        <item x="4"/>
        <item x="1"/>
        <item x="2"/>
        <item x="7"/>
        <item x="6"/>
        <item x="8"/>
        <item x="9"/>
        <item x="10"/>
        <item t="default"/>
      </items>
    </pivotField>
    <pivotField axis="axisCol" showAll="0">
      <items count="8">
        <item x="5"/>
        <item x="6"/>
        <item x="3"/>
        <item x="0"/>
        <item x="4"/>
        <item x="2"/>
        <item x="1"/>
        <item t="default"/>
      </items>
    </pivotField>
    <pivotField showAll="0"/>
    <pivotField numFmtId="20" showAll="0"/>
    <pivotField numFmtId="20" showAll="0"/>
    <pivotField dataField="1" numFmtId="20" showAll="0"/>
    <pivotField showAll="0"/>
    <pivotField showAll="0">
      <items count="5">
        <item x="0"/>
        <item x="1"/>
        <item x="2"/>
        <item x="3"/>
        <item t="default"/>
      </items>
    </pivotField>
    <pivotField numFmtId="164" showAll="0"/>
    <pivotField showAll="0">
      <items count="7">
        <item x="2"/>
        <item x="0"/>
        <item x="1"/>
        <item x="3"/>
        <item x="4"/>
        <item x="5"/>
        <item t="default"/>
      </items>
    </pivotField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</rowItems>
  <colFields count="1">
    <field x="2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Total durée" fld="6" baseField="1" baseItem="4" numFmtId="164"/>
  </dataFields>
  <formats count="19">
    <format dxfId="27">
      <pivotArea outline="0" collapsedLevelsAreSubtotals="1" fieldPosition="0"/>
    </format>
    <format dxfId="26">
      <pivotArea dataOnly="0" labelOnly="1" fieldPosition="0">
        <references count="1">
          <reference field="2" count="0"/>
        </references>
      </pivotArea>
    </format>
    <format dxfId="25">
      <pivotArea dataOnly="0" labelOnly="1" grandCol="1" outline="0" fieldPosition="0"/>
    </format>
    <format dxfId="24">
      <pivotArea outline="0" collapsedLevelsAreSubtotals="1" fieldPosition="0"/>
    </format>
    <format dxfId="23">
      <pivotArea dataOnly="0" labelOnly="1" fieldPosition="0">
        <references count="1">
          <reference field="2" count="0"/>
        </references>
      </pivotArea>
    </format>
    <format dxfId="22">
      <pivotArea dataOnly="0" labelOnly="1" grandCol="1" outline="0" fieldPosition="0"/>
    </format>
    <format dxfId="21">
      <pivotArea dataOnly="0" labelOnly="1" grandCol="1" outline="0" fieldPosition="0"/>
    </format>
    <format dxfId="20">
      <pivotArea dataOnly="0" labelOnly="1" grandCol="1" outline="0" fieldPosition="0"/>
    </format>
    <format dxfId="19">
      <pivotArea dataOnly="0" labelOnly="1" fieldPosition="0">
        <references count="1">
          <reference field="2" count="0"/>
        </references>
      </pivotArea>
    </format>
    <format dxfId="18">
      <pivotArea dataOnly="0" labelOnly="1" fieldPosition="0">
        <references count="1">
          <reference field="2" count="1">
            <x v="3"/>
          </reference>
        </references>
      </pivotArea>
    </format>
    <format dxfId="17">
      <pivotArea dataOnly="0" labelOnly="1" fieldPosition="0">
        <references count="1">
          <reference field="2" count="1">
            <x v="3"/>
          </reference>
        </references>
      </pivotArea>
    </format>
    <format dxfId="16">
      <pivotArea dataOnly="0" labelOnly="1" fieldPosition="0">
        <references count="1">
          <reference field="2" count="3">
            <x v="0"/>
            <x v="1"/>
            <x v="2"/>
          </reference>
        </references>
      </pivotArea>
    </format>
    <format dxfId="15">
      <pivotArea dataOnly="0" labelOnly="1" fieldPosition="0">
        <references count="1">
          <reference field="2" count="3">
            <x v="4"/>
            <x v="5"/>
            <x v="6"/>
          </reference>
        </references>
      </pivotArea>
    </format>
    <format dxfId="14">
      <pivotArea dataOnly="0" labelOnly="1" fieldPosition="0">
        <references count="1">
          <reference field="2" count="1">
            <x v="0"/>
          </reference>
        </references>
      </pivotArea>
    </format>
    <format dxfId="13">
      <pivotArea dataOnly="0" labelOnly="1" fieldPosition="0">
        <references count="1">
          <reference field="2" count="0"/>
        </references>
      </pivotArea>
    </format>
    <format dxfId="12">
      <pivotArea dataOnly="0" labelOnly="1" grandCol="1" outline="0" fieldPosition="0"/>
    </format>
    <format dxfId="11">
      <pivotArea dataOnly="0" labelOnly="1" fieldPosition="0">
        <references count="1">
          <reference field="2" count="0"/>
        </references>
      </pivotArea>
    </format>
    <format dxfId="10">
      <pivotArea dataOnly="0" labelOnly="1" grandCol="1" outline="0" fieldPosition="0"/>
    </format>
    <format dxfId="9">
      <pivotArea grandCol="1" outline="0" collapsedLevelsAreSubtotals="1" fieldPosition="0"/>
    </format>
  </formats>
  <chartFormats count="7"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</chartFormats>
  <pivotTableStyleInfo name="PivotStyleDark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chartFormat="1">
  <location ref="B14:D25" firstHeaderRow="0" firstDataRow="1" firstDataCol="1"/>
  <pivotFields count="11">
    <pivotField numFmtId="14" showAll="0"/>
    <pivotField axis="axisRow" showAll="0">
      <items count="12">
        <item x="0"/>
        <item x="3"/>
        <item x="5"/>
        <item x="4"/>
        <item x="1"/>
        <item x="2"/>
        <item x="7"/>
        <item x="6"/>
        <item x="8"/>
        <item x="9"/>
        <item x="10"/>
        <item t="default"/>
      </items>
    </pivotField>
    <pivotField showAll="0"/>
    <pivotField showAll="0"/>
    <pivotField numFmtId="20" showAll="0"/>
    <pivotField numFmtId="20" showAll="0"/>
    <pivotField dataField="1" numFmtId="20" showAll="0"/>
    <pivotField showAll="0"/>
    <pivotField showAll="0">
      <items count="5">
        <item x="0"/>
        <item x="1"/>
        <item x="2"/>
        <item x="3"/>
        <item t="default"/>
      </items>
    </pivotField>
    <pivotField dataField="1" numFmtId="164" showAll="0"/>
    <pivotField showAll="0" defaultSubtota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</rowItems>
  <colFields count="1">
    <field x="-2"/>
  </colFields>
  <colItems count="2">
    <i>
      <x/>
    </i>
    <i i="1">
      <x v="1"/>
    </i>
  </colItems>
  <dataFields count="2">
    <dataField name="Heure Prévue" fld="9" subtotal="max" baseField="1" baseItem="5" numFmtId="164"/>
    <dataField name="Heure effectuées" fld="6" baseField="1" baseItem="0" numFmtId="164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1"/>
  </pivotTables>
  <data>
    <tabular pivotCacheId="1">
      <items count="14">
        <i x="1" s="1"/>
        <i x="2" s="1"/>
        <i x="3" s="1"/>
        <i x="4" s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" sourceName="Agent">
  <pivotTables>
    <pivotTable tabId="2" name="Tableau croisé dynamique1"/>
  </pivotTables>
  <data>
    <tabular pivotCacheId="1">
      <items count="11">
        <i x="0" s="1"/>
        <i x="3" s="1"/>
        <i x="5" s="1"/>
        <i x="4" s="1"/>
        <i x="1" s="1"/>
        <i x="2" s="1"/>
        <i x="7" s="1"/>
        <i x="6" s="1"/>
        <i x="8" s="1"/>
        <i x="9" s="1"/>
        <i x="1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hème" sourceName="Thème ">
  <pivotTables>
    <pivotTable tabId="2" name="Tableau croisé dynamique1"/>
  </pivotTables>
  <data>
    <tabular pivotCacheId="1">
      <items count="7">
        <i x="5" s="1"/>
        <i x="6" s="1"/>
        <i x="3" s="1"/>
        <i x="0" s="1"/>
        <i x="4" s="1"/>
        <i x="2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2" name="Tableau croisé dynamique1"/>
  </pivotTables>
  <data>
    <tabular pivotCacheId="1">
      <items count="6">
        <i x="1" s="1"/>
        <i x="2" s="1"/>
        <i x="3" s="1"/>
        <i x="4" s="1"/>
        <i x="0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5" name="Tableau croisé dynamique1"/>
    <pivotTable tabId="2" name="Tableau croisé dynamique1"/>
  </pivotTables>
  <data>
    <tabular pivotCacheId="1">
      <items count="4">
        <i x="0" s="1"/>
        <i x="1" s="1"/>
        <i x="2" s="1"/>
        <i x="3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1" sourceName="Agent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hème1" sourceName="Thème 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" column="8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extLst>
    <x:ext xmlns:x15="http://schemas.microsoft.com/office/spreadsheetml/2010/11/main" uri="{2F2917AC-EB37-4324-AD4E-5DD8C200BD13}">
      <x15:tableSlicerCache tableId="1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12" style="SlicerStyleLight6" rowHeight="209550"/>
  <slicer name="Agent" cache="Segment_Agent" caption="Agent" startItem="1" style="SlicerStyleLight6" rowHeight="209550"/>
  <slicer name="Thème " cache="Segment_Thème" caption="Thème " startItem="2" style="SlicerStyleLight6" rowHeight="209550"/>
  <slicer name="Années" cache="Segment_Années" caption="Années" columnCount="12" style="SlicerStyleLight6" rowHeight="2095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t 2" cache="Segment_Agent" caption="Agent" startItem="1" style="SlicerStyleLight4" rowHeight="209550"/>
  <slicer name="Année 1" cache="Segment_Année1" caption="Année" columnCount="8" style="SlicerStyleLight4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t 1" cache="Segment_Agent1" caption="Agent" style="SlicerStyleLight4" rowHeight="209550"/>
  <slicer name="Thème  1" cache="Segment_Thème1" caption="Thème " style="SlicerStyleLight4" rowHeight="209550"/>
  <slicer name="Mois" cache="Segment_Mois" caption="Mois" columnCount="3" style="SlicerStyleLight4" rowHeight="209550"/>
  <slicer name="Année" cache="Segment_Année" caption="Année" columnCount="3" style="SlicerStyleLight4" rowHeight="209550"/>
</slicers>
</file>

<file path=xl/tables/table1.xml><?xml version="1.0" encoding="utf-8"?>
<table xmlns="http://schemas.openxmlformats.org/spreadsheetml/2006/main" id="5" name="Tb_BD_AgentSport" displayName="Tb_BD_AgentSport" ref="A1:C12" totalsRowShown="0" headerRowDxfId="32" dataDxfId="31">
  <autoFilter ref="A1:C12"/>
  <tableColumns count="3">
    <tableColumn id="1" name="Agent" dataDxfId="30"/>
    <tableColumn id="2" name="Nom" dataDxfId="29"/>
    <tableColumn id="3" name="Prénom" dataDxfId="28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b_Mvts_Sport" displayName="Tb_Mvts_Sport" ref="A2:J78" totalsRowShown="0" headerRowDxfId="8">
  <autoFilter ref="A2:J7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Date" dataDxfId="7"/>
    <tableColumn id="2" name="Agent"/>
    <tableColumn id="3" name="Thème "/>
    <tableColumn id="7" name="Programme" dataDxfId="6"/>
    <tableColumn id="4" name="Hr début" dataDxfId="5"/>
    <tableColumn id="5" name="Hr fin" dataDxfId="4"/>
    <tableColumn id="6" name="Durée" dataDxfId="3"/>
    <tableColumn id="8" name="Mois" dataDxfId="2">
      <calculatedColumnFormula>TEXT(Tb_Mvts_Sport[[#This Row],[Date]],"mmmm")</calculatedColumnFormula>
    </tableColumn>
    <tableColumn id="9" name="Année" dataDxfId="1">
      <calculatedColumnFormula>TEXT(Tb_Mvts_Sport[[#This Row],[Date]],"aaaa")</calculatedColumnFormula>
    </tableColumn>
    <tableColumn id="10" name="Prévue" dataDxfId="0">
      <calculatedColumnFormula>'TdB-Sport'!$H$10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workbookViewId="0">
      <selection activeCell="H25" sqref="H25"/>
    </sheetView>
  </sheetViews>
  <sheetFormatPr baseColWidth="10" defaultRowHeight="12.75" x14ac:dyDescent="0.2"/>
  <cols>
    <col min="1" max="1" width="40.83203125" customWidth="1"/>
    <col min="2" max="2" width="21.33203125" customWidth="1"/>
    <col min="3" max="3" width="21" customWidth="1"/>
    <col min="4" max="4" width="7.33203125" customWidth="1"/>
    <col min="5" max="5" width="5.1640625" customWidth="1"/>
    <col min="8" max="8" width="15" customWidth="1"/>
  </cols>
  <sheetData>
    <row r="1" spans="1:8" ht="15.75" x14ac:dyDescent="0.2">
      <c r="A1" s="6" t="s">
        <v>1</v>
      </c>
      <c r="B1" s="6" t="s">
        <v>10</v>
      </c>
      <c r="C1" s="6" t="s">
        <v>11</v>
      </c>
      <c r="D1" s="7"/>
      <c r="E1" s="8"/>
      <c r="F1" s="9" t="str">
        <f>"Il y a "&amp;COUNTA(A:A)-1&amp;" personnes dans cette liste"</f>
        <v>Il y a 11 personnes dans cette liste</v>
      </c>
      <c r="G1" s="10"/>
      <c r="H1" s="10"/>
    </row>
    <row r="2" spans="1:8" ht="15" x14ac:dyDescent="0.2">
      <c r="A2" s="7" t="s">
        <v>12</v>
      </c>
      <c r="B2" s="7" t="s">
        <v>13</v>
      </c>
      <c r="C2" s="7" t="s">
        <v>14</v>
      </c>
      <c r="D2" s="7"/>
      <c r="E2" s="7"/>
      <c r="F2" s="7"/>
      <c r="G2" s="7"/>
      <c r="H2" s="7"/>
    </row>
    <row r="3" spans="1:8" ht="15" x14ac:dyDescent="0.2">
      <c r="A3" s="7" t="s">
        <v>15</v>
      </c>
      <c r="B3" s="7" t="s">
        <v>16</v>
      </c>
      <c r="C3" s="7" t="s">
        <v>17</v>
      </c>
      <c r="D3" s="7"/>
      <c r="E3" s="7"/>
      <c r="F3" s="7"/>
      <c r="G3" s="7"/>
      <c r="H3" s="7"/>
    </row>
    <row r="4" spans="1:8" ht="15" x14ac:dyDescent="0.2">
      <c r="A4" s="7" t="s">
        <v>18</v>
      </c>
      <c r="B4" s="7" t="s">
        <v>19</v>
      </c>
      <c r="C4" s="7" t="s">
        <v>20</v>
      </c>
      <c r="D4" s="7"/>
      <c r="E4" s="7"/>
      <c r="F4" s="7"/>
      <c r="G4" s="7"/>
      <c r="H4" s="7"/>
    </row>
    <row r="5" spans="1:8" ht="15" x14ac:dyDescent="0.2">
      <c r="A5" s="7" t="s">
        <v>21</v>
      </c>
      <c r="B5" s="7" t="s">
        <v>22</v>
      </c>
      <c r="C5" s="7" t="s">
        <v>23</v>
      </c>
      <c r="D5" s="7"/>
      <c r="E5" s="7"/>
      <c r="F5" s="7"/>
      <c r="G5" s="7"/>
      <c r="H5" s="7"/>
    </row>
    <row r="6" spans="1:8" ht="15" x14ac:dyDescent="0.2">
      <c r="A6" s="7" t="s">
        <v>24</v>
      </c>
      <c r="B6" s="7" t="s">
        <v>25</v>
      </c>
      <c r="C6" s="7" t="s">
        <v>14</v>
      </c>
      <c r="D6" s="7"/>
      <c r="E6" s="7"/>
      <c r="F6" s="7"/>
      <c r="G6" s="7"/>
      <c r="H6" s="7"/>
    </row>
    <row r="7" spans="1:8" ht="15" x14ac:dyDescent="0.2">
      <c r="A7" s="7" t="s">
        <v>7</v>
      </c>
      <c r="B7" s="7" t="s">
        <v>26</v>
      </c>
      <c r="C7" s="7" t="s">
        <v>27</v>
      </c>
      <c r="D7" s="7"/>
      <c r="E7" s="7"/>
      <c r="F7" s="7"/>
      <c r="G7" s="7"/>
      <c r="H7" s="7"/>
    </row>
    <row r="8" spans="1:8" ht="15" x14ac:dyDescent="0.2">
      <c r="A8" s="7" t="s">
        <v>28</v>
      </c>
      <c r="B8" s="7" t="s">
        <v>29</v>
      </c>
      <c r="C8" s="7" t="s">
        <v>30</v>
      </c>
      <c r="D8" s="7"/>
      <c r="E8" s="7"/>
      <c r="F8" s="7"/>
      <c r="G8" s="7"/>
      <c r="H8" s="7"/>
    </row>
    <row r="9" spans="1:8" ht="15" x14ac:dyDescent="0.2">
      <c r="A9" s="7" t="s">
        <v>8</v>
      </c>
      <c r="B9" s="7" t="s">
        <v>31</v>
      </c>
      <c r="C9" s="7" t="s">
        <v>32</v>
      </c>
      <c r="D9" s="7"/>
      <c r="E9" s="7"/>
      <c r="F9" s="7"/>
      <c r="G9" s="7"/>
      <c r="H9" s="7"/>
    </row>
    <row r="10" spans="1:8" ht="15" x14ac:dyDescent="0.2">
      <c r="A10" s="7" t="s">
        <v>9</v>
      </c>
      <c r="B10" s="7" t="s">
        <v>33</v>
      </c>
      <c r="C10" s="7" t="s">
        <v>34</v>
      </c>
      <c r="D10" s="7"/>
      <c r="E10" s="7"/>
      <c r="F10" s="7"/>
      <c r="G10" s="7"/>
      <c r="H10" s="7"/>
    </row>
    <row r="11" spans="1:8" ht="15" x14ac:dyDescent="0.2">
      <c r="A11" s="7" t="s">
        <v>35</v>
      </c>
      <c r="B11" s="7" t="s">
        <v>36</v>
      </c>
      <c r="C11" s="7" t="s">
        <v>37</v>
      </c>
      <c r="D11" s="7"/>
      <c r="E11" s="7"/>
      <c r="F11" s="7"/>
      <c r="G11" s="7"/>
      <c r="H11" s="7"/>
    </row>
    <row r="12" spans="1:8" ht="15" x14ac:dyDescent="0.2">
      <c r="A12" s="7" t="s">
        <v>38</v>
      </c>
      <c r="B12" s="7" t="s">
        <v>39</v>
      </c>
      <c r="C12" s="7" t="s">
        <v>40</v>
      </c>
      <c r="D12" s="7"/>
      <c r="E12" s="7"/>
      <c r="F12" s="7"/>
      <c r="G12" s="7"/>
      <c r="H12" s="7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1"/>
  <sheetViews>
    <sheetView workbookViewId="0"/>
  </sheetViews>
  <sheetFormatPr baseColWidth="10" defaultRowHeight="12.75" x14ac:dyDescent="0.2"/>
  <cols>
    <col min="1" max="1" width="23.5" customWidth="1"/>
    <col min="2" max="2" width="37.5" bestFit="1" customWidth="1"/>
    <col min="8" max="8" width="17.33203125" bestFit="1" customWidth="1"/>
  </cols>
  <sheetData>
    <row r="1" spans="1:16" x14ac:dyDescent="0.2">
      <c r="A1" s="13" t="s">
        <v>50</v>
      </c>
      <c r="B1" s="14" t="s">
        <v>47</v>
      </c>
      <c r="C1" s="14" t="s">
        <v>48</v>
      </c>
      <c r="D1" s="14" t="s">
        <v>49</v>
      </c>
      <c r="E1" s="14" t="s">
        <v>105</v>
      </c>
      <c r="F1" s="14" t="s">
        <v>106</v>
      </c>
      <c r="G1" s="14" t="s">
        <v>92</v>
      </c>
      <c r="H1" s="14" t="s">
        <v>93</v>
      </c>
      <c r="M1" s="2"/>
      <c r="N1" s="2"/>
      <c r="O1" s="2"/>
      <c r="P1" s="2"/>
    </row>
    <row r="2" spans="1:16" x14ac:dyDescent="0.2">
      <c r="A2" s="1" t="s">
        <v>47</v>
      </c>
      <c r="B2" t="s">
        <v>41</v>
      </c>
      <c r="C2" t="s">
        <v>72</v>
      </c>
      <c r="D2" t="s">
        <v>72</v>
      </c>
      <c r="E2" t="s">
        <v>72</v>
      </c>
      <c r="F2" t="s">
        <v>52</v>
      </c>
      <c r="G2" t="s">
        <v>72</v>
      </c>
      <c r="H2" t="s">
        <v>94</v>
      </c>
      <c r="N2" s="4"/>
      <c r="O2" s="4"/>
    </row>
    <row r="3" spans="1:16" x14ac:dyDescent="0.2">
      <c r="A3" s="1" t="s">
        <v>48</v>
      </c>
      <c r="B3" t="s">
        <v>42</v>
      </c>
      <c r="C3" t="s">
        <v>73</v>
      </c>
      <c r="D3" t="s">
        <v>73</v>
      </c>
      <c r="E3" t="s">
        <v>73</v>
      </c>
      <c r="F3" t="s">
        <v>53</v>
      </c>
      <c r="G3" t="s">
        <v>73</v>
      </c>
      <c r="H3" t="s">
        <v>95</v>
      </c>
      <c r="N3" s="4"/>
      <c r="O3" s="4"/>
    </row>
    <row r="4" spans="1:16" x14ac:dyDescent="0.2">
      <c r="A4" s="1" t="s">
        <v>49</v>
      </c>
      <c r="B4" t="s">
        <v>43</v>
      </c>
      <c r="C4" t="s">
        <v>74</v>
      </c>
      <c r="D4" t="s">
        <v>74</v>
      </c>
      <c r="E4" t="s">
        <v>74</v>
      </c>
      <c r="F4" t="s">
        <v>54</v>
      </c>
      <c r="G4" t="s">
        <v>74</v>
      </c>
      <c r="H4" t="s">
        <v>96</v>
      </c>
      <c r="N4" s="4"/>
      <c r="O4" s="4"/>
    </row>
    <row r="5" spans="1:16" x14ac:dyDescent="0.2">
      <c r="A5" s="1" t="s">
        <v>105</v>
      </c>
      <c r="B5" t="s">
        <v>44</v>
      </c>
      <c r="C5" t="s">
        <v>75</v>
      </c>
      <c r="D5" t="s">
        <v>75</v>
      </c>
      <c r="E5" t="s">
        <v>75</v>
      </c>
      <c r="F5" t="s">
        <v>55</v>
      </c>
      <c r="G5" t="s">
        <v>75</v>
      </c>
      <c r="H5" t="s">
        <v>97</v>
      </c>
      <c r="N5" s="4"/>
      <c r="O5" s="4"/>
    </row>
    <row r="6" spans="1:16" x14ac:dyDescent="0.2">
      <c r="A6" s="1" t="s">
        <v>106</v>
      </c>
      <c r="B6" t="s">
        <v>45</v>
      </c>
      <c r="C6" t="s">
        <v>76</v>
      </c>
      <c r="D6" t="s">
        <v>76</v>
      </c>
      <c r="E6" t="s">
        <v>76</v>
      </c>
      <c r="F6" t="s">
        <v>56</v>
      </c>
      <c r="G6" t="s">
        <v>76</v>
      </c>
      <c r="H6" t="s">
        <v>98</v>
      </c>
      <c r="N6" s="4"/>
      <c r="O6" s="4"/>
    </row>
    <row r="7" spans="1:16" x14ac:dyDescent="0.2">
      <c r="A7" s="1" t="s">
        <v>92</v>
      </c>
      <c r="B7" t="s">
        <v>46</v>
      </c>
      <c r="C7" t="s">
        <v>77</v>
      </c>
      <c r="D7" t="s">
        <v>77</v>
      </c>
      <c r="E7" t="s">
        <v>77</v>
      </c>
      <c r="F7" t="s">
        <v>57</v>
      </c>
      <c r="G7" t="s">
        <v>77</v>
      </c>
      <c r="H7" t="s">
        <v>99</v>
      </c>
      <c r="N7" s="4"/>
      <c r="O7" s="4"/>
    </row>
    <row r="8" spans="1:16" x14ac:dyDescent="0.2">
      <c r="A8" s="1" t="s">
        <v>93</v>
      </c>
      <c r="C8" t="s">
        <v>78</v>
      </c>
      <c r="D8" t="s">
        <v>78</v>
      </c>
      <c r="E8" t="s">
        <v>78</v>
      </c>
      <c r="F8" t="s">
        <v>58</v>
      </c>
      <c r="G8" t="s">
        <v>78</v>
      </c>
      <c r="H8" t="s">
        <v>100</v>
      </c>
      <c r="N8" s="4"/>
      <c r="O8" s="4"/>
    </row>
    <row r="9" spans="1:16" x14ac:dyDescent="0.2">
      <c r="C9" t="s">
        <v>79</v>
      </c>
      <c r="D9" t="s">
        <v>79</v>
      </c>
      <c r="E9" t="s">
        <v>79</v>
      </c>
      <c r="F9" t="s">
        <v>59</v>
      </c>
      <c r="G9" t="s">
        <v>79</v>
      </c>
      <c r="H9" t="s">
        <v>101</v>
      </c>
    </row>
    <row r="10" spans="1:16" x14ac:dyDescent="0.2">
      <c r="C10" t="s">
        <v>80</v>
      </c>
      <c r="D10" t="s">
        <v>80</v>
      </c>
      <c r="E10" t="s">
        <v>80</v>
      </c>
      <c r="F10" t="s">
        <v>60</v>
      </c>
      <c r="G10" t="s">
        <v>80</v>
      </c>
      <c r="H10" t="s">
        <v>102</v>
      </c>
    </row>
    <row r="11" spans="1:16" x14ac:dyDescent="0.2">
      <c r="C11" t="s">
        <v>81</v>
      </c>
      <c r="D11" t="s">
        <v>81</v>
      </c>
      <c r="E11" t="s">
        <v>81</v>
      </c>
      <c r="F11" t="s">
        <v>61</v>
      </c>
      <c r="G11" t="s">
        <v>81</v>
      </c>
      <c r="H11" t="s">
        <v>103</v>
      </c>
    </row>
    <row r="12" spans="1:16" x14ac:dyDescent="0.2">
      <c r="C12" t="s">
        <v>82</v>
      </c>
      <c r="D12" t="s">
        <v>82</v>
      </c>
      <c r="E12" t="s">
        <v>82</v>
      </c>
      <c r="F12" t="s">
        <v>62</v>
      </c>
      <c r="G12" t="s">
        <v>82</v>
      </c>
      <c r="H12" t="s">
        <v>104</v>
      </c>
    </row>
    <row r="13" spans="1:16" x14ac:dyDescent="0.2">
      <c r="C13" t="s">
        <v>83</v>
      </c>
      <c r="D13" t="s">
        <v>83</v>
      </c>
      <c r="E13" t="s">
        <v>83</v>
      </c>
      <c r="F13" t="s">
        <v>63</v>
      </c>
      <c r="G13" t="s">
        <v>83</v>
      </c>
    </row>
    <row r="14" spans="1:16" x14ac:dyDescent="0.2">
      <c r="C14" t="s">
        <v>84</v>
      </c>
      <c r="D14" t="s">
        <v>84</v>
      </c>
      <c r="E14" t="s">
        <v>84</v>
      </c>
      <c r="F14" t="s">
        <v>64</v>
      </c>
      <c r="G14" t="s">
        <v>84</v>
      </c>
    </row>
    <row r="15" spans="1:16" x14ac:dyDescent="0.2">
      <c r="C15" t="s">
        <v>85</v>
      </c>
      <c r="D15" t="s">
        <v>85</v>
      </c>
      <c r="E15" t="s">
        <v>85</v>
      </c>
      <c r="F15" t="s">
        <v>65</v>
      </c>
      <c r="G15" t="s">
        <v>85</v>
      </c>
    </row>
    <row r="16" spans="1:16" x14ac:dyDescent="0.2">
      <c r="C16" t="s">
        <v>86</v>
      </c>
      <c r="D16" t="s">
        <v>86</v>
      </c>
      <c r="E16" t="s">
        <v>86</v>
      </c>
      <c r="F16" t="s">
        <v>66</v>
      </c>
      <c r="G16" t="s">
        <v>86</v>
      </c>
    </row>
    <row r="17" spans="3:7" x14ac:dyDescent="0.2">
      <c r="C17" t="s">
        <v>87</v>
      </c>
      <c r="D17" t="s">
        <v>87</v>
      </c>
      <c r="E17" t="s">
        <v>87</v>
      </c>
      <c r="F17" t="s">
        <v>67</v>
      </c>
      <c r="G17" t="s">
        <v>87</v>
      </c>
    </row>
    <row r="18" spans="3:7" x14ac:dyDescent="0.2">
      <c r="C18" t="s">
        <v>88</v>
      </c>
      <c r="D18" t="s">
        <v>88</v>
      </c>
      <c r="E18" t="s">
        <v>88</v>
      </c>
      <c r="F18" t="s">
        <v>68</v>
      </c>
      <c r="G18" t="s">
        <v>88</v>
      </c>
    </row>
    <row r="19" spans="3:7" x14ac:dyDescent="0.2">
      <c r="C19" t="s">
        <v>89</v>
      </c>
      <c r="D19" t="s">
        <v>89</v>
      </c>
      <c r="E19" t="s">
        <v>89</v>
      </c>
      <c r="F19" t="s">
        <v>69</v>
      </c>
      <c r="G19" t="s">
        <v>89</v>
      </c>
    </row>
    <row r="20" spans="3:7" x14ac:dyDescent="0.2">
      <c r="C20" t="s">
        <v>90</v>
      </c>
      <c r="D20" t="s">
        <v>90</v>
      </c>
      <c r="E20" t="s">
        <v>90</v>
      </c>
      <c r="F20" t="s">
        <v>70</v>
      </c>
      <c r="G20" t="s">
        <v>90</v>
      </c>
    </row>
    <row r="21" spans="3:7" x14ac:dyDescent="0.2">
      <c r="C21" t="s">
        <v>91</v>
      </c>
      <c r="D21" t="s">
        <v>91</v>
      </c>
      <c r="E21" t="s">
        <v>91</v>
      </c>
      <c r="F21" t="s">
        <v>71</v>
      </c>
      <c r="G21" t="s">
        <v>91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3"/>
  <sheetViews>
    <sheetView showGridLines="0" workbookViewId="0">
      <selection activeCell="R34" sqref="R34"/>
    </sheetView>
  </sheetViews>
  <sheetFormatPr baseColWidth="10" defaultRowHeight="12.75" x14ac:dyDescent="0.2"/>
  <cols>
    <col min="1" max="1" width="3.83203125" customWidth="1"/>
    <col min="2" max="2" width="25.83203125" customWidth="1"/>
    <col min="3" max="12" width="11.83203125" customWidth="1"/>
    <col min="13" max="13" width="3.83203125" customWidth="1"/>
    <col min="14" max="14" width="9.83203125" bestFit="1" customWidth="1"/>
    <col min="15" max="15" width="13.33203125" bestFit="1" customWidth="1"/>
  </cols>
  <sheetData>
    <row r="1" spans="1:13" ht="12.75" customHeight="1" x14ac:dyDescent="0.2">
      <c r="A1" s="21"/>
      <c r="B1" s="21"/>
      <c r="C1" s="21"/>
      <c r="D1" s="21"/>
      <c r="E1" s="22"/>
      <c r="F1" s="21"/>
      <c r="G1" s="21"/>
      <c r="H1" s="21"/>
      <c r="I1" s="21"/>
      <c r="J1" s="21"/>
      <c r="K1" s="21"/>
      <c r="L1" s="21"/>
      <c r="M1" s="21"/>
    </row>
    <row r="8" spans="1:13" ht="6" customHeight="1" x14ac:dyDescent="0.2"/>
    <row r="9" spans="1:13" ht="6" customHeight="1" x14ac:dyDescent="0.2"/>
    <row r="10" spans="1:13" ht="6" customHeight="1" x14ac:dyDescent="0.2"/>
    <row r="11" spans="1:13" x14ac:dyDescent="0.2">
      <c r="B11" s="16" t="s">
        <v>112</v>
      </c>
    </row>
    <row r="12" spans="1:13" ht="47.25" x14ac:dyDescent="0.2">
      <c r="C12" s="19" t="s">
        <v>93</v>
      </c>
      <c r="D12" s="19" t="s">
        <v>92</v>
      </c>
      <c r="E12" s="19" t="s">
        <v>106</v>
      </c>
      <c r="F12" s="19" t="s">
        <v>47</v>
      </c>
      <c r="G12" s="19" t="s">
        <v>105</v>
      </c>
      <c r="H12" s="19" t="s">
        <v>49</v>
      </c>
      <c r="I12" s="19" t="s">
        <v>48</v>
      </c>
      <c r="J12" s="2" t="s">
        <v>113</v>
      </c>
    </row>
    <row r="13" spans="1:13" x14ac:dyDescent="0.2">
      <c r="B13" s="11" t="s">
        <v>12</v>
      </c>
      <c r="C13" s="17"/>
      <c r="D13" s="17"/>
      <c r="E13" s="17">
        <v>0.11458333333333334</v>
      </c>
      <c r="F13" s="17">
        <v>0.14583333333333334</v>
      </c>
      <c r="G13" s="17"/>
      <c r="H13" s="17"/>
      <c r="I13" s="17"/>
      <c r="J13" s="20">
        <v>0.26041666666666669</v>
      </c>
    </row>
    <row r="14" spans="1:13" x14ac:dyDescent="0.2">
      <c r="B14" s="11" t="s">
        <v>15</v>
      </c>
      <c r="C14" s="17"/>
      <c r="D14" s="17"/>
      <c r="E14" s="17">
        <v>4.1666666666666664E-2</v>
      </c>
      <c r="F14" s="17">
        <v>5.2083333333333336E-2</v>
      </c>
      <c r="G14" s="17"/>
      <c r="H14" s="17"/>
      <c r="I14" s="17">
        <v>4.1666666666666664E-2</v>
      </c>
      <c r="J14" s="20">
        <v>0.13541666666666666</v>
      </c>
    </row>
    <row r="15" spans="1:13" x14ac:dyDescent="0.2">
      <c r="B15" s="11" t="s">
        <v>18</v>
      </c>
      <c r="C15" s="17"/>
      <c r="D15" s="17">
        <v>5.2083333333333336E-2</v>
      </c>
      <c r="E15" s="17"/>
      <c r="F15" s="17">
        <v>4.1666666666666664E-2</v>
      </c>
      <c r="G15" s="17"/>
      <c r="H15" s="17"/>
      <c r="I15" s="17"/>
      <c r="J15" s="20">
        <v>9.375E-2</v>
      </c>
    </row>
    <row r="16" spans="1:13" x14ac:dyDescent="0.2">
      <c r="B16" s="11" t="s">
        <v>21</v>
      </c>
      <c r="C16" s="17"/>
      <c r="D16" s="17">
        <v>4.1666666666666664E-2</v>
      </c>
      <c r="E16" s="17">
        <v>9.375E-2</v>
      </c>
      <c r="F16" s="17">
        <v>0.15625</v>
      </c>
      <c r="G16" s="17"/>
      <c r="H16" s="17">
        <v>4.1666666666666664E-2</v>
      </c>
      <c r="I16" s="17">
        <v>4.1666666666666664E-2</v>
      </c>
      <c r="J16" s="20">
        <v>0.375</v>
      </c>
    </row>
    <row r="17" spans="2:10" x14ac:dyDescent="0.2">
      <c r="B17" s="11" t="s">
        <v>24</v>
      </c>
      <c r="C17" s="17">
        <v>4.1666666666666664E-2</v>
      </c>
      <c r="D17" s="17">
        <v>5.2083333333333336E-2</v>
      </c>
      <c r="E17" s="17">
        <v>6.25E-2</v>
      </c>
      <c r="F17" s="17">
        <v>0.19791666666666666</v>
      </c>
      <c r="G17" s="17">
        <v>0.16666666666666666</v>
      </c>
      <c r="H17" s="17"/>
      <c r="I17" s="17"/>
      <c r="J17" s="20">
        <v>0.52083333333333326</v>
      </c>
    </row>
    <row r="18" spans="2:10" x14ac:dyDescent="0.2">
      <c r="B18" s="11" t="s">
        <v>7</v>
      </c>
      <c r="C18" s="17">
        <v>6.25E-2</v>
      </c>
      <c r="D18" s="17">
        <v>4.1666666666666664E-2</v>
      </c>
      <c r="E18" s="17">
        <v>0.11458333333333334</v>
      </c>
      <c r="F18" s="17">
        <v>0.30208333333333331</v>
      </c>
      <c r="G18" s="17">
        <v>0.1875</v>
      </c>
      <c r="H18" s="17">
        <v>0.125</v>
      </c>
      <c r="I18" s="17"/>
      <c r="J18" s="20">
        <v>0.83333333333333326</v>
      </c>
    </row>
    <row r="19" spans="2:10" x14ac:dyDescent="0.2">
      <c r="B19" s="11" t="s">
        <v>28</v>
      </c>
      <c r="C19" s="17"/>
      <c r="D19" s="17">
        <v>5.2083333333333336E-2</v>
      </c>
      <c r="E19" s="17">
        <v>5.2083333333333336E-2</v>
      </c>
      <c r="F19" s="17">
        <v>0.29166666666666669</v>
      </c>
      <c r="G19" s="17"/>
      <c r="H19" s="17">
        <v>8.3333333333333329E-2</v>
      </c>
      <c r="I19" s="17"/>
      <c r="J19" s="20">
        <v>0.47916666666666669</v>
      </c>
    </row>
    <row r="20" spans="2:10" x14ac:dyDescent="0.2">
      <c r="B20" s="11" t="s">
        <v>8</v>
      </c>
      <c r="C20" s="17">
        <v>2.0833333333333332E-2</v>
      </c>
      <c r="D20" s="17">
        <v>4.1666666666666664E-2</v>
      </c>
      <c r="E20" s="17">
        <v>0.16666666666666669</v>
      </c>
      <c r="F20" s="17">
        <v>0.17708333333333331</v>
      </c>
      <c r="G20" s="17"/>
      <c r="H20" s="17">
        <v>4.1666666666666664E-2</v>
      </c>
      <c r="I20" s="17"/>
      <c r="J20" s="20">
        <v>0.44791666666666669</v>
      </c>
    </row>
    <row r="21" spans="2:10" x14ac:dyDescent="0.2">
      <c r="B21" s="11" t="s">
        <v>9</v>
      </c>
      <c r="C21" s="17">
        <v>4.1666666666666664E-2</v>
      </c>
      <c r="D21" s="17"/>
      <c r="E21" s="17"/>
      <c r="F21" s="17">
        <v>0.22916666666666666</v>
      </c>
      <c r="G21" s="17">
        <v>0.16666666666666666</v>
      </c>
      <c r="H21" s="17">
        <v>4.1666666666666664E-2</v>
      </c>
      <c r="I21" s="17"/>
      <c r="J21" s="20">
        <v>0.47916666666666669</v>
      </c>
    </row>
    <row r="22" spans="2:10" x14ac:dyDescent="0.2">
      <c r="B22" s="11" t="s">
        <v>35</v>
      </c>
      <c r="C22" s="17"/>
      <c r="D22" s="17"/>
      <c r="E22" s="17"/>
      <c r="F22" s="17">
        <v>6.25E-2</v>
      </c>
      <c r="G22" s="17"/>
      <c r="H22" s="17"/>
      <c r="I22" s="17"/>
      <c r="J22" s="20">
        <v>6.25E-2</v>
      </c>
    </row>
    <row r="23" spans="2:10" x14ac:dyDescent="0.2">
      <c r="B23" s="11" t="s">
        <v>38</v>
      </c>
      <c r="C23" s="17"/>
      <c r="D23" s="17"/>
      <c r="E23" s="17"/>
      <c r="F23" s="17"/>
      <c r="G23" s="17"/>
      <c r="H23" s="17"/>
      <c r="I23" s="17">
        <v>4.1666666666666664E-2</v>
      </c>
      <c r="J23" s="20">
        <v>4.1666666666666664E-2</v>
      </c>
    </row>
  </sheetData>
  <pageMargins left="0.31496062992125984" right="0.31496062992125984" top="0.35433070866141736" bottom="0.35433070866141736" header="0.31496062992125984" footer="0.31496062992125984"/>
  <pageSetup paperSize="9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5"/>
  <sheetViews>
    <sheetView showGridLines="0" topLeftCell="A19" workbookViewId="0">
      <selection activeCell="N1" sqref="N1"/>
    </sheetView>
  </sheetViews>
  <sheetFormatPr baseColWidth="10" defaultRowHeight="12.75" x14ac:dyDescent="0.2"/>
  <cols>
    <col min="2" max="5" width="12" customWidth="1"/>
  </cols>
  <sheetData>
    <row r="1" spans="1:9" ht="50.1" customHeight="1" x14ac:dyDescent="0.2">
      <c r="A1" s="1"/>
      <c r="B1" s="1"/>
      <c r="C1" s="1"/>
      <c r="D1" s="1"/>
      <c r="E1" s="18" t="s">
        <v>4</v>
      </c>
      <c r="F1" s="1"/>
      <c r="G1" s="1"/>
      <c r="H1" s="1"/>
      <c r="I1" s="1"/>
    </row>
    <row r="7" spans="1:9" x14ac:dyDescent="0.2">
      <c r="D7" s="26" t="s">
        <v>121</v>
      </c>
      <c r="H7" s="27">
        <v>4.333333333333333</v>
      </c>
    </row>
    <row r="8" spans="1:9" x14ac:dyDescent="0.2">
      <c r="D8" s="26" t="s">
        <v>122</v>
      </c>
      <c r="H8" s="27">
        <v>0.41666666666666669</v>
      </c>
    </row>
    <row r="10" spans="1:9" x14ac:dyDescent="0.2">
      <c r="D10" s="24" t="s">
        <v>117</v>
      </c>
      <c r="H10" s="25">
        <v>3.9166666666666665</v>
      </c>
    </row>
    <row r="14" spans="1:9" x14ac:dyDescent="0.2">
      <c r="B14" s="16" t="s">
        <v>116</v>
      </c>
      <c r="C14" t="s">
        <v>119</v>
      </c>
      <c r="D14" t="s">
        <v>120</v>
      </c>
    </row>
    <row r="15" spans="1:9" x14ac:dyDescent="0.2">
      <c r="B15" s="11" t="s">
        <v>12</v>
      </c>
      <c r="C15" s="23">
        <v>3.9166666666666665</v>
      </c>
      <c r="D15" s="23">
        <v>0.26041666666666669</v>
      </c>
    </row>
    <row r="16" spans="1:9" x14ac:dyDescent="0.2">
      <c r="B16" s="11" t="s">
        <v>15</v>
      </c>
      <c r="C16" s="23">
        <v>3.9166666666666665</v>
      </c>
      <c r="D16" s="23">
        <v>0.13541666666666666</v>
      </c>
    </row>
    <row r="17" spans="2:4" x14ac:dyDescent="0.2">
      <c r="B17" s="11" t="s">
        <v>18</v>
      </c>
      <c r="C17" s="23">
        <v>3.9166666666666665</v>
      </c>
      <c r="D17" s="23">
        <v>9.375E-2</v>
      </c>
    </row>
    <row r="18" spans="2:4" x14ac:dyDescent="0.2">
      <c r="B18" s="11" t="s">
        <v>21</v>
      </c>
      <c r="C18" s="23">
        <v>3.9166666666666665</v>
      </c>
      <c r="D18" s="23">
        <v>0.375</v>
      </c>
    </row>
    <row r="19" spans="2:4" x14ac:dyDescent="0.2">
      <c r="B19" s="11" t="s">
        <v>24</v>
      </c>
      <c r="C19" s="23" t="e">
        <v>#N/A</v>
      </c>
      <c r="D19" s="23">
        <v>0.52083333333333326</v>
      </c>
    </row>
    <row r="20" spans="2:4" x14ac:dyDescent="0.2">
      <c r="B20" s="11" t="s">
        <v>7</v>
      </c>
      <c r="C20" s="23" t="e">
        <v>#N/A</v>
      </c>
      <c r="D20" s="23">
        <v>0.83333333333333326</v>
      </c>
    </row>
    <row r="21" spans="2:4" x14ac:dyDescent="0.2">
      <c r="B21" s="11" t="s">
        <v>28</v>
      </c>
      <c r="C21" s="23">
        <v>3.9166666666666665</v>
      </c>
      <c r="D21" s="23">
        <v>0.47916666666666669</v>
      </c>
    </row>
    <row r="22" spans="2:4" x14ac:dyDescent="0.2">
      <c r="B22" s="11" t="s">
        <v>8</v>
      </c>
      <c r="C22" s="23">
        <v>3.9166666666666665</v>
      </c>
      <c r="D22" s="23">
        <v>0.44791666666666663</v>
      </c>
    </row>
    <row r="23" spans="2:4" x14ac:dyDescent="0.2">
      <c r="B23" s="11" t="s">
        <v>9</v>
      </c>
      <c r="C23" s="23" t="e">
        <v>#N/A</v>
      </c>
      <c r="D23" s="23">
        <v>0.47916666666666669</v>
      </c>
    </row>
    <row r="24" spans="2:4" x14ac:dyDescent="0.2">
      <c r="B24" s="11" t="s">
        <v>35</v>
      </c>
      <c r="C24" s="23">
        <v>3.9166666666666665</v>
      </c>
      <c r="D24" s="23">
        <v>6.25E-2</v>
      </c>
    </row>
    <row r="25" spans="2:4" x14ac:dyDescent="0.2">
      <c r="B25" s="11" t="s">
        <v>38</v>
      </c>
      <c r="C25" s="23">
        <v>3.9166666666666665</v>
      </c>
      <c r="D25" s="23">
        <v>4.1666666666666664E-2</v>
      </c>
    </row>
  </sheetData>
  <printOptions horizontalCentered="1"/>
  <pageMargins left="0.11811023622047245" right="0.11811023622047245" top="0.35433070866141736" bottom="0.35433070866141736" header="0.31496062992125984" footer="0.31496062992125984"/>
  <pageSetup paperSize="9" orientation="portrait" r:id="rId2"/>
  <headerFooter>
    <oddFooter>&amp;L&amp;8&amp;K01+049          Aéroport Béziers Cap-d'Agde
          Service sslia</oddFoot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J78"/>
  <sheetViews>
    <sheetView tabSelected="1" workbookViewId="0">
      <selection activeCell="J1" sqref="J1"/>
    </sheetView>
  </sheetViews>
  <sheetFormatPr baseColWidth="10" defaultRowHeight="12.75" x14ac:dyDescent="0.2"/>
  <cols>
    <col min="1" max="1" width="12.83203125" style="5" customWidth="1"/>
    <col min="2" max="2" width="26" bestFit="1" customWidth="1"/>
    <col min="3" max="3" width="12.5" bestFit="1" customWidth="1"/>
    <col min="4" max="4" width="64.1640625" style="11" bestFit="1" customWidth="1"/>
    <col min="5" max="7" width="10.83203125" style="4" customWidth="1"/>
    <col min="8" max="8" width="6.83203125" customWidth="1"/>
    <col min="9" max="9" width="8.33203125" customWidth="1"/>
    <col min="10" max="10" width="12" style="23" customWidth="1"/>
  </cols>
  <sheetData>
    <row r="1" spans="1:10" ht="80.099999999999994" customHeight="1" x14ac:dyDescent="0.2">
      <c r="D1" s="12"/>
    </row>
    <row r="2" spans="1:10" ht="24.95" customHeight="1" x14ac:dyDescent="0.2">
      <c r="A2" s="15" t="s">
        <v>0</v>
      </c>
      <c r="B2" s="2" t="s">
        <v>1</v>
      </c>
      <c r="C2" s="2" t="s">
        <v>5</v>
      </c>
      <c r="D2" s="2" t="s">
        <v>51</v>
      </c>
      <c r="E2" s="2" t="s">
        <v>2</v>
      </c>
      <c r="F2" s="2" t="s">
        <v>3</v>
      </c>
      <c r="G2" s="2" t="s">
        <v>6</v>
      </c>
      <c r="H2" s="2" t="s">
        <v>114</v>
      </c>
      <c r="I2" s="2" t="s">
        <v>115</v>
      </c>
      <c r="J2" s="20" t="s">
        <v>118</v>
      </c>
    </row>
    <row r="3" spans="1:10" x14ac:dyDescent="0.2">
      <c r="A3" s="5">
        <v>42766</v>
      </c>
      <c r="B3" t="s">
        <v>12</v>
      </c>
      <c r="C3" t="s">
        <v>47</v>
      </c>
      <c r="D3" s="11" t="s">
        <v>107</v>
      </c>
      <c r="E3" s="3">
        <v>0.4375</v>
      </c>
      <c r="F3" s="3">
        <v>0.48958333333333331</v>
      </c>
      <c r="G3" s="3">
        <v>4.1666666666666664E-2</v>
      </c>
      <c r="H3" t="str">
        <f>TEXT(Tb_Mvts_Sport[[#This Row],[Date]],"mmmm")</f>
        <v>janvier</v>
      </c>
      <c r="I3" t="str">
        <f>TEXT(Tb_Mvts_Sport[[#This Row],[Date]],"aaaa")</f>
        <v>2017</v>
      </c>
      <c r="J3" s="23">
        <f>'TdB-Sport'!$H$10</f>
        <v>3.9166666666666665</v>
      </c>
    </row>
    <row r="4" spans="1:10" x14ac:dyDescent="0.2">
      <c r="A4" s="5">
        <v>42766</v>
      </c>
      <c r="B4" t="s">
        <v>24</v>
      </c>
      <c r="C4" t="s">
        <v>47</v>
      </c>
      <c r="D4" s="11" t="s">
        <v>107</v>
      </c>
      <c r="E4" s="3">
        <v>0.4375</v>
      </c>
      <c r="F4" s="3">
        <v>0.48958333333333331</v>
      </c>
      <c r="G4" s="3">
        <v>4.1666666666666664E-2</v>
      </c>
      <c r="H4" t="str">
        <f>TEXT(Tb_Mvts_Sport[[#This Row],[Date]],"mmmm")</f>
        <v>janvier</v>
      </c>
      <c r="I4" t="str">
        <f>TEXT(Tb_Mvts_Sport[[#This Row],[Date]],"aaaa")</f>
        <v>2017</v>
      </c>
      <c r="J4" s="23">
        <f>'TdB-Sport'!$H$10</f>
        <v>3.9166666666666665</v>
      </c>
    </row>
    <row r="5" spans="1:10" x14ac:dyDescent="0.2">
      <c r="A5" s="5">
        <v>42766</v>
      </c>
      <c r="B5" t="s">
        <v>7</v>
      </c>
      <c r="C5" t="s">
        <v>47</v>
      </c>
      <c r="D5" s="11" t="s">
        <v>107</v>
      </c>
      <c r="E5" s="3">
        <v>0.4375</v>
      </c>
      <c r="F5" s="3">
        <v>0.48958333333333331</v>
      </c>
      <c r="G5" s="3">
        <v>4.1666666666666664E-2</v>
      </c>
      <c r="H5" t="str">
        <f>TEXT(Tb_Mvts_Sport[[#This Row],[Date]],"mmmm")</f>
        <v>janvier</v>
      </c>
      <c r="I5" t="str">
        <f>TEXT(Tb_Mvts_Sport[[#This Row],[Date]],"aaaa")</f>
        <v>2017</v>
      </c>
      <c r="J5" s="23">
        <f>'TdB-Sport'!$H$10</f>
        <v>3.9166666666666665</v>
      </c>
    </row>
    <row r="6" spans="1:10" x14ac:dyDescent="0.2">
      <c r="A6" s="5">
        <v>42766</v>
      </c>
      <c r="B6" t="s">
        <v>15</v>
      </c>
      <c r="C6" t="s">
        <v>48</v>
      </c>
      <c r="D6" s="11" t="s">
        <v>73</v>
      </c>
      <c r="E6" s="3">
        <v>0.60416666666666663</v>
      </c>
      <c r="F6" s="3">
        <v>0.66666666666666663</v>
      </c>
      <c r="G6" s="3">
        <v>4.1666666666666664E-2</v>
      </c>
      <c r="H6" t="str">
        <f>TEXT(Tb_Mvts_Sport[[#This Row],[Date]],"mmmm")</f>
        <v>janvier</v>
      </c>
      <c r="I6" t="str">
        <f>TEXT(Tb_Mvts_Sport[[#This Row],[Date]],"aaaa")</f>
        <v>2017</v>
      </c>
      <c r="J6" s="23">
        <f>'TdB-Sport'!$H$10</f>
        <v>3.9166666666666665</v>
      </c>
    </row>
    <row r="7" spans="1:10" x14ac:dyDescent="0.2">
      <c r="A7" s="5">
        <v>42766</v>
      </c>
      <c r="B7" t="s">
        <v>21</v>
      </c>
      <c r="C7" t="s">
        <v>48</v>
      </c>
      <c r="D7" s="11" t="s">
        <v>73</v>
      </c>
      <c r="E7" s="3">
        <v>0.60416666666666663</v>
      </c>
      <c r="F7" s="3">
        <v>0.66666666666666663</v>
      </c>
      <c r="G7" s="3">
        <v>4.1666666666666664E-2</v>
      </c>
      <c r="H7" t="str">
        <f>TEXT(Tb_Mvts_Sport[[#This Row],[Date]],"mmmm")</f>
        <v>janvier</v>
      </c>
      <c r="I7" t="str">
        <f>TEXT(Tb_Mvts_Sport[[#This Row],[Date]],"aaaa")</f>
        <v>2017</v>
      </c>
      <c r="J7" s="23">
        <f>'TdB-Sport'!$H$10</f>
        <v>3.9166666666666665</v>
      </c>
    </row>
    <row r="8" spans="1:10" x14ac:dyDescent="0.2">
      <c r="A8" s="5">
        <v>42766</v>
      </c>
      <c r="B8" t="s">
        <v>18</v>
      </c>
      <c r="C8" t="s">
        <v>47</v>
      </c>
      <c r="D8" s="11" t="s">
        <v>108</v>
      </c>
      <c r="E8" s="3">
        <v>0.60416666666666663</v>
      </c>
      <c r="F8" s="3">
        <v>0.66666666666666663</v>
      </c>
      <c r="G8" s="3">
        <v>4.1666666666666664E-2</v>
      </c>
      <c r="H8" t="str">
        <f>TEXT(Tb_Mvts_Sport[[#This Row],[Date]],"mmmm")</f>
        <v>janvier</v>
      </c>
      <c r="I8" t="str">
        <f>TEXT(Tb_Mvts_Sport[[#This Row],[Date]],"aaaa")</f>
        <v>2017</v>
      </c>
      <c r="J8" s="23">
        <f>'TdB-Sport'!$H$10</f>
        <v>3.9166666666666665</v>
      </c>
    </row>
    <row r="9" spans="1:10" x14ac:dyDescent="0.2">
      <c r="A9" s="5">
        <v>42766</v>
      </c>
      <c r="B9" t="s">
        <v>8</v>
      </c>
      <c r="C9" t="s">
        <v>47</v>
      </c>
      <c r="D9" s="11" t="s">
        <v>108</v>
      </c>
      <c r="E9" s="3">
        <v>0.60416666666666663</v>
      </c>
      <c r="F9" s="3">
        <v>0.66666666666666663</v>
      </c>
      <c r="G9" s="3">
        <v>4.1666666666666664E-2</v>
      </c>
      <c r="H9" t="str">
        <f>TEXT(Tb_Mvts_Sport[[#This Row],[Date]],"mmmm")</f>
        <v>janvier</v>
      </c>
      <c r="I9" t="str">
        <f>TEXT(Tb_Mvts_Sport[[#This Row],[Date]],"aaaa")</f>
        <v>2017</v>
      </c>
      <c r="J9" s="23">
        <f>'TdB-Sport'!$H$10</f>
        <v>3.9166666666666665</v>
      </c>
    </row>
    <row r="10" spans="1:10" x14ac:dyDescent="0.2">
      <c r="A10" s="5">
        <v>42766</v>
      </c>
      <c r="B10" t="s">
        <v>28</v>
      </c>
      <c r="C10" t="s">
        <v>49</v>
      </c>
      <c r="D10" s="11" t="s">
        <v>74</v>
      </c>
      <c r="E10" s="3">
        <v>0.60416666666666663</v>
      </c>
      <c r="F10" s="3">
        <v>0.66666666666666663</v>
      </c>
      <c r="G10" s="3">
        <v>4.1666666666666664E-2</v>
      </c>
      <c r="H10" t="str">
        <f>TEXT(Tb_Mvts_Sport[[#This Row],[Date]],"mmmm")</f>
        <v>janvier</v>
      </c>
      <c r="I10" t="str">
        <f>TEXT(Tb_Mvts_Sport[[#This Row],[Date]],"aaaa")</f>
        <v>2017</v>
      </c>
      <c r="J10" s="23">
        <f>'TdB-Sport'!$H$10</f>
        <v>3.9166666666666665</v>
      </c>
    </row>
    <row r="11" spans="1:10" x14ac:dyDescent="0.2">
      <c r="A11" s="5">
        <v>42766</v>
      </c>
      <c r="B11" t="s">
        <v>9</v>
      </c>
      <c r="C11" t="s">
        <v>49</v>
      </c>
      <c r="D11" s="11" t="s">
        <v>74</v>
      </c>
      <c r="E11" s="3">
        <v>0.60416666666666663</v>
      </c>
      <c r="F11" s="3">
        <v>0.66666666666666663</v>
      </c>
      <c r="G11" s="3">
        <v>4.1666666666666664E-2</v>
      </c>
      <c r="H11" t="str">
        <f>TEXT(Tb_Mvts_Sport[[#This Row],[Date]],"mmmm")</f>
        <v>janvier</v>
      </c>
      <c r="I11" t="str">
        <f>TEXT(Tb_Mvts_Sport[[#This Row],[Date]],"aaaa")</f>
        <v>2017</v>
      </c>
      <c r="J11" s="23">
        <f>'TdB-Sport'!$H$10</f>
        <v>3.9166666666666665</v>
      </c>
    </row>
    <row r="12" spans="1:10" x14ac:dyDescent="0.2">
      <c r="A12" s="5">
        <v>43129</v>
      </c>
      <c r="B12" t="s">
        <v>12</v>
      </c>
      <c r="C12" t="s">
        <v>47</v>
      </c>
      <c r="D12" s="11" t="s">
        <v>108</v>
      </c>
      <c r="E12" s="3">
        <v>0.42708333333333331</v>
      </c>
      <c r="F12" s="3">
        <v>0.47916666666666669</v>
      </c>
      <c r="G12" s="3">
        <v>4.1666666666666664E-2</v>
      </c>
      <c r="H12" t="str">
        <f>TEXT(Tb_Mvts_Sport[[#This Row],[Date]],"mmmm")</f>
        <v>janvier</v>
      </c>
      <c r="I12" t="str">
        <f>TEXT(Tb_Mvts_Sport[[#This Row],[Date]],"aaaa")</f>
        <v>2018</v>
      </c>
      <c r="J12" s="23">
        <f>'TdB-Sport'!$H$10</f>
        <v>3.9166666666666665</v>
      </c>
    </row>
    <row r="13" spans="1:10" x14ac:dyDescent="0.2">
      <c r="A13" s="5">
        <v>43129</v>
      </c>
      <c r="B13" t="s">
        <v>24</v>
      </c>
      <c r="C13" t="s">
        <v>47</v>
      </c>
      <c r="D13" s="11" t="s">
        <v>108</v>
      </c>
      <c r="E13" s="3">
        <v>0.42708333333333331</v>
      </c>
      <c r="F13" s="3">
        <v>0.47916666666666669</v>
      </c>
      <c r="G13" s="3">
        <v>4.1666666666666664E-2</v>
      </c>
      <c r="H13" t="str">
        <f>TEXT(Tb_Mvts_Sport[[#This Row],[Date]],"mmmm")</f>
        <v>janvier</v>
      </c>
      <c r="I13" t="str">
        <f>TEXT(Tb_Mvts_Sport[[#This Row],[Date]],"aaaa")</f>
        <v>2018</v>
      </c>
      <c r="J13" s="23">
        <f>'TdB-Sport'!$H$10</f>
        <v>3.9166666666666665</v>
      </c>
    </row>
    <row r="14" spans="1:10" x14ac:dyDescent="0.2">
      <c r="A14" s="5">
        <v>43129</v>
      </c>
      <c r="B14" t="s">
        <v>12</v>
      </c>
      <c r="C14" t="s">
        <v>106</v>
      </c>
      <c r="D14" s="11" t="s">
        <v>56</v>
      </c>
      <c r="E14" s="3">
        <v>0.60416666666666663</v>
      </c>
      <c r="F14" s="3">
        <v>0.64583333333333337</v>
      </c>
      <c r="G14" s="3">
        <v>4.1666666666666664E-2</v>
      </c>
      <c r="H14" t="str">
        <f>TEXT(Tb_Mvts_Sport[[#This Row],[Date]],"mmmm")</f>
        <v>janvier</v>
      </c>
      <c r="I14" t="str">
        <f>TEXT(Tb_Mvts_Sport[[#This Row],[Date]],"aaaa")</f>
        <v>2018</v>
      </c>
      <c r="J14" s="23">
        <f>'TdB-Sport'!$H$10</f>
        <v>3.9166666666666665</v>
      </c>
    </row>
    <row r="15" spans="1:10" x14ac:dyDescent="0.2">
      <c r="A15" s="5">
        <v>43129</v>
      </c>
      <c r="B15" t="s">
        <v>7</v>
      </c>
      <c r="C15" t="s">
        <v>106</v>
      </c>
      <c r="D15" s="11" t="s">
        <v>56</v>
      </c>
      <c r="E15" s="3">
        <v>0.60416666666666663</v>
      </c>
      <c r="F15" s="3">
        <v>0.64583333333333337</v>
      </c>
      <c r="G15" s="3">
        <v>4.1666666666666664E-2</v>
      </c>
      <c r="H15" t="str">
        <f>TEXT(Tb_Mvts_Sport[[#This Row],[Date]],"mmmm")</f>
        <v>janvier</v>
      </c>
      <c r="I15" t="str">
        <f>TEXT(Tb_Mvts_Sport[[#This Row],[Date]],"aaaa")</f>
        <v>2018</v>
      </c>
      <c r="J15" s="23">
        <f>'TdB-Sport'!$H$10</f>
        <v>3.9166666666666665</v>
      </c>
    </row>
    <row r="16" spans="1:10" x14ac:dyDescent="0.2">
      <c r="A16" s="5">
        <v>43129</v>
      </c>
      <c r="B16" t="s">
        <v>8</v>
      </c>
      <c r="C16" t="s">
        <v>106</v>
      </c>
      <c r="D16" s="11" t="s">
        <v>56</v>
      </c>
      <c r="E16" s="3">
        <v>0.60416666666666663</v>
      </c>
      <c r="F16" s="3">
        <v>0.64583333333333337</v>
      </c>
      <c r="G16" s="3">
        <v>4.1666666666666664E-2</v>
      </c>
      <c r="H16" t="str">
        <f>TEXT(Tb_Mvts_Sport[[#This Row],[Date]],"mmmm")</f>
        <v>janvier</v>
      </c>
      <c r="I16" t="str">
        <f>TEXT(Tb_Mvts_Sport[[#This Row],[Date]],"aaaa")</f>
        <v>2018</v>
      </c>
      <c r="J16" s="23">
        <f>'TdB-Sport'!$H$10</f>
        <v>3.9166666666666665</v>
      </c>
    </row>
    <row r="17" spans="1:10" x14ac:dyDescent="0.2">
      <c r="A17" s="5">
        <v>43129</v>
      </c>
      <c r="B17" t="s">
        <v>7</v>
      </c>
      <c r="C17" t="s">
        <v>49</v>
      </c>
      <c r="D17" s="11" t="s">
        <v>73</v>
      </c>
      <c r="E17" s="3">
        <v>0.70833333333333337</v>
      </c>
      <c r="F17" s="3">
        <v>0.75</v>
      </c>
      <c r="G17" s="3">
        <v>4.1666666666666664E-2</v>
      </c>
      <c r="H17" t="str">
        <f>TEXT(Tb_Mvts_Sport[[#This Row],[Date]],"mmmm")</f>
        <v>janvier</v>
      </c>
      <c r="I17" t="str">
        <f>TEXT(Tb_Mvts_Sport[[#This Row],[Date]],"aaaa")</f>
        <v>2018</v>
      </c>
      <c r="J17" s="23">
        <f>'TdB-Sport'!$H$10</f>
        <v>3.9166666666666665</v>
      </c>
    </row>
    <row r="18" spans="1:10" x14ac:dyDescent="0.2">
      <c r="A18" s="5">
        <v>43129</v>
      </c>
      <c r="B18" t="s">
        <v>7</v>
      </c>
      <c r="C18" t="s">
        <v>105</v>
      </c>
      <c r="D18" s="11" t="s">
        <v>73</v>
      </c>
      <c r="E18" s="3">
        <v>0.75</v>
      </c>
      <c r="F18" s="3">
        <v>0.77083333333333337</v>
      </c>
      <c r="G18" s="3">
        <v>2.0833333333333332E-2</v>
      </c>
      <c r="H18" t="str">
        <f>TEXT(Tb_Mvts_Sport[[#This Row],[Date]],"mmmm")</f>
        <v>janvier</v>
      </c>
      <c r="I18" t="str">
        <f>TEXT(Tb_Mvts_Sport[[#This Row],[Date]],"aaaa")</f>
        <v>2018</v>
      </c>
      <c r="J18" s="23">
        <f>'TdB-Sport'!$H$10</f>
        <v>3.9166666666666665</v>
      </c>
    </row>
    <row r="19" spans="1:10" x14ac:dyDescent="0.2">
      <c r="A19" s="5">
        <v>43117</v>
      </c>
      <c r="B19" t="s">
        <v>12</v>
      </c>
      <c r="C19" t="s">
        <v>106</v>
      </c>
      <c r="D19" s="11" t="s">
        <v>58</v>
      </c>
      <c r="E19" s="3">
        <v>0.66666666666666663</v>
      </c>
      <c r="F19" s="3">
        <v>0.6875</v>
      </c>
      <c r="G19" s="3">
        <v>2.0833333333333332E-2</v>
      </c>
      <c r="H19" t="str">
        <f>TEXT(Tb_Mvts_Sport[[#This Row],[Date]],"mmmm")</f>
        <v>janvier</v>
      </c>
      <c r="I19" t="str">
        <f>TEXT(Tb_Mvts_Sport[[#This Row],[Date]],"aaaa")</f>
        <v>2018</v>
      </c>
      <c r="J19" s="23">
        <f>'TdB-Sport'!$H$10</f>
        <v>3.9166666666666665</v>
      </c>
    </row>
    <row r="20" spans="1:10" x14ac:dyDescent="0.2">
      <c r="A20" s="5">
        <v>43117</v>
      </c>
      <c r="B20" t="s">
        <v>24</v>
      </c>
      <c r="C20" t="s">
        <v>106</v>
      </c>
      <c r="D20" s="11" t="s">
        <v>58</v>
      </c>
      <c r="E20" s="3">
        <v>0.66666666666666663</v>
      </c>
      <c r="F20" s="3">
        <v>0.6875</v>
      </c>
      <c r="G20" s="3">
        <v>2.0833333333333332E-2</v>
      </c>
      <c r="H20" t="str">
        <f>TEXT(Tb_Mvts_Sport[[#This Row],[Date]],"mmmm")</f>
        <v>janvier</v>
      </c>
      <c r="I20" t="str">
        <f>TEXT(Tb_Mvts_Sport[[#This Row],[Date]],"aaaa")</f>
        <v>2018</v>
      </c>
      <c r="J20" s="23">
        <f>'TdB-Sport'!$H$10</f>
        <v>3.9166666666666665</v>
      </c>
    </row>
    <row r="21" spans="1:10" x14ac:dyDescent="0.2">
      <c r="A21" s="5">
        <v>43117</v>
      </c>
      <c r="B21" t="s">
        <v>7</v>
      </c>
      <c r="C21" t="s">
        <v>106</v>
      </c>
      <c r="D21" s="11" t="s">
        <v>58</v>
      </c>
      <c r="E21" s="3">
        <v>0.66666666666666663</v>
      </c>
      <c r="F21" s="3">
        <v>0.6875</v>
      </c>
      <c r="G21" s="17">
        <v>2.0833333333333332E-2</v>
      </c>
      <c r="H21" t="str">
        <f>TEXT(Tb_Mvts_Sport[[#This Row],[Date]],"mmmm")</f>
        <v>janvier</v>
      </c>
      <c r="I21" t="str">
        <f>TEXT(Tb_Mvts_Sport[[#This Row],[Date]],"aaaa")</f>
        <v>2018</v>
      </c>
      <c r="J21" s="23">
        <f>'TdB-Sport'!$H$10</f>
        <v>3.9166666666666665</v>
      </c>
    </row>
    <row r="22" spans="1:10" x14ac:dyDescent="0.2">
      <c r="A22" s="5">
        <v>43117</v>
      </c>
      <c r="B22" t="s">
        <v>8</v>
      </c>
      <c r="C22" t="s">
        <v>106</v>
      </c>
      <c r="D22" s="11" t="s">
        <v>58</v>
      </c>
      <c r="E22" s="3">
        <v>0.66666666666666663</v>
      </c>
      <c r="F22" s="3">
        <v>0.6875</v>
      </c>
      <c r="G22" s="3">
        <v>2.0833333333333332E-2</v>
      </c>
      <c r="H22" t="str">
        <f>TEXT(Tb_Mvts_Sport[[#This Row],[Date]],"mmmm")</f>
        <v>janvier</v>
      </c>
      <c r="I22" t="str">
        <f>TEXT(Tb_Mvts_Sport[[#This Row],[Date]],"aaaa")</f>
        <v>2018</v>
      </c>
      <c r="J22" s="23">
        <f>'TdB-Sport'!$H$10</f>
        <v>3.9166666666666665</v>
      </c>
    </row>
    <row r="23" spans="1:10" x14ac:dyDescent="0.2">
      <c r="A23" s="5">
        <v>43117</v>
      </c>
      <c r="B23" t="s">
        <v>12</v>
      </c>
      <c r="C23" t="s">
        <v>47</v>
      </c>
      <c r="D23" s="11" t="s">
        <v>41</v>
      </c>
      <c r="E23" s="3">
        <v>0.6875</v>
      </c>
      <c r="F23" s="3">
        <v>0.69791666666666663</v>
      </c>
      <c r="G23" s="3">
        <v>1.0416666666666666E-2</v>
      </c>
      <c r="H23" t="str">
        <f>TEXT(Tb_Mvts_Sport[[#This Row],[Date]],"mmmm")</f>
        <v>janvier</v>
      </c>
      <c r="I23" t="str">
        <f>TEXT(Tb_Mvts_Sport[[#This Row],[Date]],"aaaa")</f>
        <v>2018</v>
      </c>
      <c r="J23" s="23">
        <f>'TdB-Sport'!$H$10</f>
        <v>3.9166666666666665</v>
      </c>
    </row>
    <row r="24" spans="1:10" x14ac:dyDescent="0.2">
      <c r="A24" s="5">
        <v>43117</v>
      </c>
      <c r="B24" t="s">
        <v>24</v>
      </c>
      <c r="C24" t="s">
        <v>47</v>
      </c>
      <c r="D24" s="11" t="s">
        <v>41</v>
      </c>
      <c r="E24" s="3">
        <v>0.6875</v>
      </c>
      <c r="F24" s="3">
        <v>0.69791666666666663</v>
      </c>
      <c r="G24" s="3">
        <v>1.0416666666666666E-2</v>
      </c>
      <c r="H24" t="str">
        <f>TEXT(Tb_Mvts_Sport[[#This Row],[Date]],"mmmm")</f>
        <v>janvier</v>
      </c>
      <c r="I24" t="str">
        <f>TEXT(Tb_Mvts_Sport[[#This Row],[Date]],"aaaa")</f>
        <v>2018</v>
      </c>
      <c r="J24" s="23">
        <f>'TdB-Sport'!$H$10</f>
        <v>3.9166666666666665</v>
      </c>
    </row>
    <row r="25" spans="1:10" x14ac:dyDescent="0.2">
      <c r="A25" s="5">
        <v>43117</v>
      </c>
      <c r="B25" t="s">
        <v>7</v>
      </c>
      <c r="C25" t="s">
        <v>47</v>
      </c>
      <c r="D25" s="11" t="s">
        <v>41</v>
      </c>
      <c r="E25" s="3">
        <v>0.6875</v>
      </c>
      <c r="F25" s="3">
        <v>0.69791666666666663</v>
      </c>
      <c r="G25" s="3">
        <v>1.0416666666666666E-2</v>
      </c>
      <c r="H25" t="str">
        <f>TEXT(Tb_Mvts_Sport[[#This Row],[Date]],"mmmm")</f>
        <v>janvier</v>
      </c>
      <c r="I25" t="str">
        <f>TEXT(Tb_Mvts_Sport[[#This Row],[Date]],"aaaa")</f>
        <v>2018</v>
      </c>
      <c r="J25" s="23">
        <f>'TdB-Sport'!$H$10</f>
        <v>3.9166666666666665</v>
      </c>
    </row>
    <row r="26" spans="1:10" x14ac:dyDescent="0.2">
      <c r="A26" s="5">
        <v>43117</v>
      </c>
      <c r="B26" t="s">
        <v>8</v>
      </c>
      <c r="C26" t="s">
        <v>47</v>
      </c>
      <c r="D26" s="11" t="s">
        <v>41</v>
      </c>
      <c r="E26" s="3">
        <v>0.6875</v>
      </c>
      <c r="F26" s="3">
        <v>0.69791666666666663</v>
      </c>
      <c r="G26" s="3">
        <v>1.0416666666666666E-2</v>
      </c>
      <c r="H26" t="str">
        <f>TEXT(Tb_Mvts_Sport[[#This Row],[Date]],"mmmm")</f>
        <v>janvier</v>
      </c>
      <c r="I26" t="str">
        <f>TEXT(Tb_Mvts_Sport[[#This Row],[Date]],"aaaa")</f>
        <v>2018</v>
      </c>
      <c r="J26" s="23">
        <f>'TdB-Sport'!$H$10</f>
        <v>3.9166666666666665</v>
      </c>
    </row>
    <row r="27" spans="1:10" x14ac:dyDescent="0.2">
      <c r="A27" s="5">
        <v>43117</v>
      </c>
      <c r="B27" t="s">
        <v>7</v>
      </c>
      <c r="C27" t="s">
        <v>93</v>
      </c>
      <c r="D27" s="11" t="s">
        <v>103</v>
      </c>
      <c r="E27" s="3">
        <v>0.69791666666666663</v>
      </c>
      <c r="F27" s="3">
        <v>0.71875</v>
      </c>
      <c r="G27" s="3">
        <v>2.0833333333333332E-2</v>
      </c>
      <c r="H27" t="str">
        <f>TEXT(Tb_Mvts_Sport[[#This Row],[Date]],"mmmm")</f>
        <v>janvier</v>
      </c>
      <c r="I27" t="str">
        <f>TEXT(Tb_Mvts_Sport[[#This Row],[Date]],"aaaa")</f>
        <v>2018</v>
      </c>
      <c r="J27" s="23">
        <f>'TdB-Sport'!$H$10</f>
        <v>3.9166666666666665</v>
      </c>
    </row>
    <row r="28" spans="1:10" x14ac:dyDescent="0.2">
      <c r="A28" s="5">
        <v>43117</v>
      </c>
      <c r="B28" t="s">
        <v>8</v>
      </c>
      <c r="C28" t="s">
        <v>93</v>
      </c>
      <c r="D28" s="11" t="s">
        <v>103</v>
      </c>
      <c r="E28" s="3">
        <v>0.69791666666666663</v>
      </c>
      <c r="F28" s="3">
        <v>0.71875</v>
      </c>
      <c r="G28" s="3">
        <v>2.0833333333333332E-2</v>
      </c>
      <c r="H28" t="str">
        <f>TEXT(Tb_Mvts_Sport[[#This Row],[Date]],"mmmm")</f>
        <v>janvier</v>
      </c>
      <c r="I28" t="str">
        <f>TEXT(Tb_Mvts_Sport[[#This Row],[Date]],"aaaa")</f>
        <v>2018</v>
      </c>
      <c r="J28" s="23">
        <f>'TdB-Sport'!$H$10</f>
        <v>3.9166666666666665</v>
      </c>
    </row>
    <row r="29" spans="1:10" x14ac:dyDescent="0.2">
      <c r="A29" s="5">
        <v>43104</v>
      </c>
      <c r="B29" t="s">
        <v>18</v>
      </c>
      <c r="C29" t="s">
        <v>92</v>
      </c>
      <c r="D29" s="11" t="s">
        <v>72</v>
      </c>
      <c r="E29" s="3">
        <v>0.4375</v>
      </c>
      <c r="F29" s="3">
        <v>0.48958333333333331</v>
      </c>
      <c r="G29" s="3">
        <v>5.2083333333333336E-2</v>
      </c>
      <c r="H29" t="str">
        <f>TEXT(Tb_Mvts_Sport[[#This Row],[Date]],"mmmm")</f>
        <v>janvier</v>
      </c>
      <c r="I29" t="str">
        <f>TEXT(Tb_Mvts_Sport[[#This Row],[Date]],"aaaa")</f>
        <v>2018</v>
      </c>
      <c r="J29" s="23">
        <f>'TdB-Sport'!$H$10</f>
        <v>3.9166666666666665</v>
      </c>
    </row>
    <row r="30" spans="1:10" x14ac:dyDescent="0.2">
      <c r="A30" s="5">
        <v>43104</v>
      </c>
      <c r="B30" t="s">
        <v>24</v>
      </c>
      <c r="C30" t="s">
        <v>92</v>
      </c>
      <c r="D30" s="11" t="s">
        <v>72</v>
      </c>
      <c r="E30" s="3">
        <v>0.4375</v>
      </c>
      <c r="F30" s="3">
        <v>0.48958333333333331</v>
      </c>
      <c r="G30" s="3">
        <v>5.2083333333333336E-2</v>
      </c>
      <c r="H30" t="str">
        <f>TEXT(Tb_Mvts_Sport[[#This Row],[Date]],"mmmm")</f>
        <v>janvier</v>
      </c>
      <c r="I30" t="str">
        <f>TEXT(Tb_Mvts_Sport[[#This Row],[Date]],"aaaa")</f>
        <v>2018</v>
      </c>
      <c r="J30" s="23">
        <f>'TdB-Sport'!$H$10</f>
        <v>3.9166666666666665</v>
      </c>
    </row>
    <row r="31" spans="1:10" x14ac:dyDescent="0.2">
      <c r="A31" s="5">
        <v>43104</v>
      </c>
      <c r="B31" t="s">
        <v>28</v>
      </c>
      <c r="C31" t="s">
        <v>92</v>
      </c>
      <c r="D31" s="11" t="s">
        <v>72</v>
      </c>
      <c r="E31" s="3">
        <v>0.4375</v>
      </c>
      <c r="F31" s="3">
        <v>0.48958333333333331</v>
      </c>
      <c r="G31" s="3">
        <v>5.2083333333333336E-2</v>
      </c>
      <c r="H31" t="str">
        <f>TEXT(Tb_Mvts_Sport[[#This Row],[Date]],"mmmm")</f>
        <v>janvier</v>
      </c>
      <c r="I31" t="str">
        <f>TEXT(Tb_Mvts_Sport[[#This Row],[Date]],"aaaa")</f>
        <v>2018</v>
      </c>
      <c r="J31" s="23">
        <f>'TdB-Sport'!$H$10</f>
        <v>3.9166666666666665</v>
      </c>
    </row>
    <row r="32" spans="1:10" x14ac:dyDescent="0.2">
      <c r="A32" s="5">
        <v>43102</v>
      </c>
      <c r="B32" t="s">
        <v>15</v>
      </c>
      <c r="C32" t="s">
        <v>47</v>
      </c>
      <c r="D32" s="11" t="s">
        <v>109</v>
      </c>
      <c r="E32" s="3">
        <v>0.4375</v>
      </c>
      <c r="F32" s="3">
        <v>0.48958333333333331</v>
      </c>
      <c r="G32" s="3">
        <v>5.2083333333333336E-2</v>
      </c>
      <c r="H32" t="str">
        <f>TEXT(Tb_Mvts_Sport[[#This Row],[Date]],"mmmm")</f>
        <v>janvier</v>
      </c>
      <c r="I32" t="str">
        <f>TEXT(Tb_Mvts_Sport[[#This Row],[Date]],"aaaa")</f>
        <v>2018</v>
      </c>
      <c r="J32" s="23">
        <f>'TdB-Sport'!$H$10</f>
        <v>3.9166666666666665</v>
      </c>
    </row>
    <row r="33" spans="1:10" x14ac:dyDescent="0.2">
      <c r="A33" s="5">
        <v>43102</v>
      </c>
      <c r="B33" t="s">
        <v>21</v>
      </c>
      <c r="C33" t="s">
        <v>47</v>
      </c>
      <c r="D33" s="11" t="s">
        <v>109</v>
      </c>
      <c r="E33" s="3">
        <v>0.4375</v>
      </c>
      <c r="F33" s="3">
        <v>0.48958333333333331</v>
      </c>
      <c r="G33" s="3">
        <v>5.2083333333333336E-2</v>
      </c>
      <c r="H33" t="str">
        <f>TEXT(Tb_Mvts_Sport[[#This Row],[Date]],"mmmm")</f>
        <v>janvier</v>
      </c>
      <c r="I33" t="str">
        <f>TEXT(Tb_Mvts_Sport[[#This Row],[Date]],"aaaa")</f>
        <v>2018</v>
      </c>
      <c r="J33" s="23">
        <f>'TdB-Sport'!$H$10</f>
        <v>3.9166666666666665</v>
      </c>
    </row>
    <row r="34" spans="1:10" x14ac:dyDescent="0.2">
      <c r="A34" s="5">
        <v>43102</v>
      </c>
      <c r="B34" t="s">
        <v>28</v>
      </c>
      <c r="C34" t="s">
        <v>47</v>
      </c>
      <c r="D34" s="11" t="s">
        <v>109</v>
      </c>
      <c r="E34" s="3">
        <v>0.4375</v>
      </c>
      <c r="F34" s="3">
        <v>0.48958333333333331</v>
      </c>
      <c r="G34" s="3">
        <v>5.2083333333333336E-2</v>
      </c>
      <c r="H34" t="str">
        <f>TEXT(Tb_Mvts_Sport[[#This Row],[Date]],"mmmm")</f>
        <v>janvier</v>
      </c>
      <c r="I34" t="str">
        <f>TEXT(Tb_Mvts_Sport[[#This Row],[Date]],"aaaa")</f>
        <v>2018</v>
      </c>
      <c r="J34" s="23">
        <f>'TdB-Sport'!$H$10</f>
        <v>3.9166666666666665</v>
      </c>
    </row>
    <row r="35" spans="1:10" x14ac:dyDescent="0.2">
      <c r="A35" s="5">
        <v>43102</v>
      </c>
      <c r="B35" t="s">
        <v>21</v>
      </c>
      <c r="C35" t="s">
        <v>92</v>
      </c>
      <c r="D35" s="11" t="s">
        <v>72</v>
      </c>
      <c r="E35" s="3">
        <v>0.60416666666666663</v>
      </c>
      <c r="F35" s="3">
        <v>0.64583333333333337</v>
      </c>
      <c r="G35" s="3">
        <v>4.1666666666666664E-2</v>
      </c>
      <c r="H35" t="str">
        <f>TEXT(Tb_Mvts_Sport[[#This Row],[Date]],"mmmm")</f>
        <v>janvier</v>
      </c>
      <c r="I35" t="str">
        <f>TEXT(Tb_Mvts_Sport[[#This Row],[Date]],"aaaa")</f>
        <v>2018</v>
      </c>
      <c r="J35" s="23">
        <f>'TdB-Sport'!$H$10</f>
        <v>3.9166666666666665</v>
      </c>
    </row>
    <row r="36" spans="1:10" x14ac:dyDescent="0.2">
      <c r="A36" s="5">
        <v>43102</v>
      </c>
      <c r="B36" t="s">
        <v>7</v>
      </c>
      <c r="C36" t="s">
        <v>92</v>
      </c>
      <c r="D36" s="11" t="s">
        <v>72</v>
      </c>
      <c r="E36" s="3">
        <v>0.60416666666666663</v>
      </c>
      <c r="F36" s="3">
        <v>0.64583333333333337</v>
      </c>
      <c r="G36" s="3">
        <v>4.1666666666666664E-2</v>
      </c>
      <c r="H36" t="str">
        <f>TEXT(Tb_Mvts_Sport[[#This Row],[Date]],"mmmm")</f>
        <v>janvier</v>
      </c>
      <c r="I36" t="str">
        <f>TEXT(Tb_Mvts_Sport[[#This Row],[Date]],"aaaa")</f>
        <v>2018</v>
      </c>
      <c r="J36" s="23">
        <f>'TdB-Sport'!$H$10</f>
        <v>3.9166666666666665</v>
      </c>
    </row>
    <row r="37" spans="1:10" x14ac:dyDescent="0.2">
      <c r="A37" s="5">
        <v>43102</v>
      </c>
      <c r="B37" t="s">
        <v>8</v>
      </c>
      <c r="C37" t="s">
        <v>92</v>
      </c>
      <c r="D37" s="11" t="s">
        <v>72</v>
      </c>
      <c r="E37" s="3">
        <v>0.60416666666666663</v>
      </c>
      <c r="F37" s="3">
        <v>0.64583333333333337</v>
      </c>
      <c r="G37" s="3">
        <v>4.1666666666666664E-2</v>
      </c>
      <c r="H37" t="str">
        <f>TEXT(Tb_Mvts_Sport[[#This Row],[Date]],"mmmm")</f>
        <v>janvier</v>
      </c>
      <c r="I37" t="str">
        <f>TEXT(Tb_Mvts_Sport[[#This Row],[Date]],"aaaa")</f>
        <v>2018</v>
      </c>
      <c r="J37" s="23">
        <f>'TdB-Sport'!$H$10</f>
        <v>3.9166666666666665</v>
      </c>
    </row>
    <row r="38" spans="1:10" x14ac:dyDescent="0.2">
      <c r="A38" s="5">
        <v>43103</v>
      </c>
      <c r="B38" t="s">
        <v>15</v>
      </c>
      <c r="C38" t="s">
        <v>106</v>
      </c>
      <c r="D38" s="11" t="s">
        <v>56</v>
      </c>
      <c r="E38" s="3">
        <v>0.4375</v>
      </c>
      <c r="F38" s="3">
        <v>0.47916666666666669</v>
      </c>
      <c r="G38" s="3">
        <v>4.1666666666666664E-2</v>
      </c>
      <c r="H38" t="str">
        <f>TEXT(Tb_Mvts_Sport[[#This Row],[Date]],"mmmm")</f>
        <v>janvier</v>
      </c>
      <c r="I38" t="str">
        <f>TEXT(Tb_Mvts_Sport[[#This Row],[Date]],"aaaa")</f>
        <v>2018</v>
      </c>
      <c r="J38" s="23">
        <f>'TdB-Sport'!$H$10</f>
        <v>3.9166666666666665</v>
      </c>
    </row>
    <row r="39" spans="1:10" x14ac:dyDescent="0.2">
      <c r="A39" s="5">
        <v>43103</v>
      </c>
      <c r="B39" t="s">
        <v>21</v>
      </c>
      <c r="C39" t="s">
        <v>106</v>
      </c>
      <c r="D39" s="11" t="s">
        <v>56</v>
      </c>
      <c r="E39" s="3">
        <v>0.4375</v>
      </c>
      <c r="F39" s="3">
        <v>0.47916666666666669</v>
      </c>
      <c r="G39" s="3">
        <v>4.1666666666666664E-2</v>
      </c>
      <c r="H39" t="str">
        <f>TEXT(Tb_Mvts_Sport[[#This Row],[Date]],"mmmm")</f>
        <v>janvier</v>
      </c>
      <c r="I39" t="str">
        <f>TEXT(Tb_Mvts_Sport[[#This Row],[Date]],"aaaa")</f>
        <v>2018</v>
      </c>
      <c r="J39" s="23">
        <f>'TdB-Sport'!$H$10</f>
        <v>3.9166666666666665</v>
      </c>
    </row>
    <row r="40" spans="1:10" x14ac:dyDescent="0.2">
      <c r="A40" s="5">
        <v>43103</v>
      </c>
      <c r="B40" t="s">
        <v>24</v>
      </c>
      <c r="C40" t="s">
        <v>106</v>
      </c>
      <c r="D40" s="11" t="s">
        <v>56</v>
      </c>
      <c r="E40" s="3">
        <v>0.4375</v>
      </c>
      <c r="F40" s="3">
        <v>0.47916666666666669</v>
      </c>
      <c r="G40" s="3">
        <v>4.1666666666666664E-2</v>
      </c>
      <c r="H40" t="str">
        <f>TEXT(Tb_Mvts_Sport[[#This Row],[Date]],"mmmm")</f>
        <v>janvier</v>
      </c>
      <c r="I40" t="str">
        <f>TEXT(Tb_Mvts_Sport[[#This Row],[Date]],"aaaa")</f>
        <v>2018</v>
      </c>
      <c r="J40" s="23">
        <f>'TdB-Sport'!$H$10</f>
        <v>3.9166666666666665</v>
      </c>
    </row>
    <row r="41" spans="1:10" x14ac:dyDescent="0.2">
      <c r="A41" s="5">
        <v>43132</v>
      </c>
      <c r="B41" t="s">
        <v>21</v>
      </c>
      <c r="C41" t="s">
        <v>106</v>
      </c>
      <c r="D41" s="11" t="s">
        <v>56</v>
      </c>
      <c r="E41" s="3">
        <v>0.4375</v>
      </c>
      <c r="F41" s="3">
        <v>0.48958333333333331</v>
      </c>
      <c r="G41" s="3">
        <v>5.2083333333333336E-2</v>
      </c>
      <c r="H41" t="str">
        <f>TEXT(Tb_Mvts_Sport[[#This Row],[Date]],"mmmm")</f>
        <v>février</v>
      </c>
      <c r="I41" t="str">
        <f>TEXT(Tb_Mvts_Sport[[#This Row],[Date]],"aaaa")</f>
        <v>2018</v>
      </c>
      <c r="J41" s="23">
        <f>'TdB-Sport'!$H$10</f>
        <v>3.9166666666666665</v>
      </c>
    </row>
    <row r="42" spans="1:10" x14ac:dyDescent="0.2">
      <c r="A42" s="5">
        <v>43132</v>
      </c>
      <c r="B42" t="s">
        <v>7</v>
      </c>
      <c r="C42" t="s">
        <v>106</v>
      </c>
      <c r="D42" s="11" t="s">
        <v>56</v>
      </c>
      <c r="E42" s="3">
        <v>0.4375</v>
      </c>
      <c r="F42" s="3">
        <v>0.48958333333333331</v>
      </c>
      <c r="G42" s="3">
        <v>5.2083333333333336E-2</v>
      </c>
      <c r="H42" t="str">
        <f>TEXT(Tb_Mvts_Sport[[#This Row],[Date]],"mmmm")</f>
        <v>février</v>
      </c>
      <c r="I42" t="str">
        <f>TEXT(Tb_Mvts_Sport[[#This Row],[Date]],"aaaa")</f>
        <v>2018</v>
      </c>
      <c r="J42" s="23">
        <f>'TdB-Sport'!$H$10</f>
        <v>3.9166666666666665</v>
      </c>
    </row>
    <row r="43" spans="1:10" x14ac:dyDescent="0.2">
      <c r="A43" s="5">
        <v>43132</v>
      </c>
      <c r="B43" t="s">
        <v>8</v>
      </c>
      <c r="C43" t="s">
        <v>106</v>
      </c>
      <c r="D43" s="11" t="s">
        <v>56</v>
      </c>
      <c r="E43" s="3">
        <v>0.4375</v>
      </c>
      <c r="F43" s="3">
        <v>0.48958333333333331</v>
      </c>
      <c r="G43" s="3">
        <v>5.2083333333333336E-2</v>
      </c>
      <c r="H43" t="str">
        <f>TEXT(Tb_Mvts_Sport[[#This Row],[Date]],"mmmm")</f>
        <v>février</v>
      </c>
      <c r="I43" t="str">
        <f>TEXT(Tb_Mvts_Sport[[#This Row],[Date]],"aaaa")</f>
        <v>2018</v>
      </c>
      <c r="J43" s="23">
        <f>'TdB-Sport'!$H$10</f>
        <v>3.9166666666666665</v>
      </c>
    </row>
    <row r="44" spans="1:10" x14ac:dyDescent="0.2">
      <c r="A44" s="5">
        <v>43129</v>
      </c>
      <c r="B44" t="s">
        <v>21</v>
      </c>
      <c r="C44" t="s">
        <v>47</v>
      </c>
      <c r="D44" s="11" t="s">
        <v>110</v>
      </c>
      <c r="E44" s="3">
        <v>0.65625</v>
      </c>
      <c r="F44" s="3">
        <v>0.70833333333333337</v>
      </c>
      <c r="G44" s="3">
        <v>5.2083333333333336E-2</v>
      </c>
      <c r="H44" t="str">
        <f>TEXT(Tb_Mvts_Sport[[#This Row],[Date]],"mmmm")</f>
        <v>janvier</v>
      </c>
      <c r="I44" t="str">
        <f>TEXT(Tb_Mvts_Sport[[#This Row],[Date]],"aaaa")</f>
        <v>2018</v>
      </c>
      <c r="J44" s="23">
        <f>'TdB-Sport'!$H$10</f>
        <v>3.9166666666666665</v>
      </c>
    </row>
    <row r="45" spans="1:10" x14ac:dyDescent="0.2">
      <c r="A45" s="5">
        <v>43129</v>
      </c>
      <c r="B45" t="s">
        <v>7</v>
      </c>
      <c r="C45" t="s">
        <v>47</v>
      </c>
      <c r="D45" s="11" t="s">
        <v>110</v>
      </c>
      <c r="E45" s="3">
        <v>0.65625</v>
      </c>
      <c r="F45" s="3">
        <v>0.70833333333333337</v>
      </c>
      <c r="G45" s="3">
        <v>5.2083333333333336E-2</v>
      </c>
      <c r="H45" t="str">
        <f>TEXT(Tb_Mvts_Sport[[#This Row],[Date]],"mmmm")</f>
        <v>janvier</v>
      </c>
      <c r="I45" t="str">
        <f>TEXT(Tb_Mvts_Sport[[#This Row],[Date]],"aaaa")</f>
        <v>2018</v>
      </c>
      <c r="J45" s="23">
        <f>'TdB-Sport'!$H$10</f>
        <v>3.9166666666666665</v>
      </c>
    </row>
    <row r="46" spans="1:10" x14ac:dyDescent="0.2">
      <c r="A46" s="5">
        <v>43129</v>
      </c>
      <c r="B46" t="s">
        <v>9</v>
      </c>
      <c r="C46" t="s">
        <v>47</v>
      </c>
      <c r="D46" s="11" t="s">
        <v>110</v>
      </c>
      <c r="E46" s="3">
        <v>0.65625</v>
      </c>
      <c r="F46" s="3">
        <v>0.70833333333333337</v>
      </c>
      <c r="G46" s="3">
        <v>5.2083333333333336E-2</v>
      </c>
      <c r="H46" t="str">
        <f>TEXT(Tb_Mvts_Sport[[#This Row],[Date]],"mmmm")</f>
        <v>janvier</v>
      </c>
      <c r="I46" t="str">
        <f>TEXT(Tb_Mvts_Sport[[#This Row],[Date]],"aaaa")</f>
        <v>2018</v>
      </c>
      <c r="J46" s="23">
        <f>'TdB-Sport'!$H$10</f>
        <v>3.9166666666666665</v>
      </c>
    </row>
    <row r="47" spans="1:10" x14ac:dyDescent="0.2">
      <c r="A47" s="5">
        <v>43129</v>
      </c>
      <c r="B47" t="s">
        <v>8</v>
      </c>
      <c r="C47" t="s">
        <v>49</v>
      </c>
      <c r="D47" s="11" t="s">
        <v>72</v>
      </c>
      <c r="E47" s="3">
        <v>0.70833333333333337</v>
      </c>
      <c r="F47" s="3">
        <v>0.75</v>
      </c>
      <c r="G47" s="3">
        <v>4.1666666666666664E-2</v>
      </c>
      <c r="H47" t="str">
        <f>TEXT(Tb_Mvts_Sport[[#This Row],[Date]],"mmmm")</f>
        <v>janvier</v>
      </c>
      <c r="I47" t="str">
        <f>TEXT(Tb_Mvts_Sport[[#This Row],[Date]],"aaaa")</f>
        <v>2018</v>
      </c>
      <c r="J47" s="23">
        <f>'TdB-Sport'!$H$10</f>
        <v>3.9166666666666665</v>
      </c>
    </row>
    <row r="48" spans="1:10" x14ac:dyDescent="0.2">
      <c r="A48" s="5">
        <v>43133</v>
      </c>
      <c r="B48" t="s">
        <v>12</v>
      </c>
      <c r="C48" t="s">
        <v>106</v>
      </c>
      <c r="D48" s="11" t="s">
        <v>56</v>
      </c>
      <c r="E48" s="3">
        <v>0.41666666666666669</v>
      </c>
      <c r="F48" s="3">
        <v>0.46875</v>
      </c>
      <c r="G48" s="3">
        <v>5.2083333333333336E-2</v>
      </c>
      <c r="H48" t="str">
        <f>TEXT(Tb_Mvts_Sport[[#This Row],[Date]],"mmmm")</f>
        <v>février</v>
      </c>
      <c r="I48" t="str">
        <f>TEXT(Tb_Mvts_Sport[[#This Row],[Date]],"aaaa")</f>
        <v>2018</v>
      </c>
      <c r="J48" s="23">
        <f>'TdB-Sport'!$H$10</f>
        <v>3.9166666666666665</v>
      </c>
    </row>
    <row r="49" spans="1:10" x14ac:dyDescent="0.2">
      <c r="A49" s="5">
        <v>43133</v>
      </c>
      <c r="B49" t="s">
        <v>28</v>
      </c>
      <c r="C49" t="s">
        <v>106</v>
      </c>
      <c r="D49" s="11" t="s">
        <v>56</v>
      </c>
      <c r="E49" s="3">
        <v>0.41666666666666669</v>
      </c>
      <c r="F49" s="3">
        <v>0.46875</v>
      </c>
      <c r="G49" s="3">
        <v>5.2083333333333336E-2</v>
      </c>
      <c r="H49" t="str">
        <f>TEXT(Tb_Mvts_Sport[[#This Row],[Date]],"mmmm")</f>
        <v>février</v>
      </c>
      <c r="I49" t="str">
        <f>TEXT(Tb_Mvts_Sport[[#This Row],[Date]],"aaaa")</f>
        <v>2018</v>
      </c>
      <c r="J49" s="23">
        <f>'TdB-Sport'!$H$10</f>
        <v>3.9166666666666665</v>
      </c>
    </row>
    <row r="50" spans="1:10" x14ac:dyDescent="0.2">
      <c r="A50" s="5">
        <v>43133</v>
      </c>
      <c r="B50" t="s">
        <v>8</v>
      </c>
      <c r="C50" t="s">
        <v>106</v>
      </c>
      <c r="D50" s="11" t="s">
        <v>56</v>
      </c>
      <c r="E50" s="3">
        <v>0.41666666666666669</v>
      </c>
      <c r="F50" s="3">
        <v>0.46875</v>
      </c>
      <c r="G50" s="3">
        <v>5.2083333333333336E-2</v>
      </c>
      <c r="H50" t="str">
        <f>TEXT(Tb_Mvts_Sport[[#This Row],[Date]],"mmmm")</f>
        <v>février</v>
      </c>
      <c r="I50" t="str">
        <f>TEXT(Tb_Mvts_Sport[[#This Row],[Date]],"aaaa")</f>
        <v>2018</v>
      </c>
      <c r="J50" s="23">
        <f>'TdB-Sport'!$H$10</f>
        <v>3.9166666666666665</v>
      </c>
    </row>
    <row r="51" spans="1:10" x14ac:dyDescent="0.2">
      <c r="A51" s="5">
        <v>43133</v>
      </c>
      <c r="B51" t="s">
        <v>12</v>
      </c>
      <c r="C51" t="s">
        <v>47</v>
      </c>
      <c r="D51" s="11" t="s">
        <v>108</v>
      </c>
      <c r="E51" s="3">
        <v>0.58333333333333337</v>
      </c>
      <c r="F51" s="3">
        <v>0.63541666666666663</v>
      </c>
      <c r="G51" s="3">
        <v>5.2083333333333336E-2</v>
      </c>
      <c r="H51" t="str">
        <f>TEXT(Tb_Mvts_Sport[[#This Row],[Date]],"mmmm")</f>
        <v>février</v>
      </c>
      <c r="I51" t="str">
        <f>TEXT(Tb_Mvts_Sport[[#This Row],[Date]],"aaaa")</f>
        <v>2018</v>
      </c>
      <c r="J51" s="23">
        <f>'TdB-Sport'!$H$10</f>
        <v>3.9166666666666665</v>
      </c>
    </row>
    <row r="52" spans="1:10" x14ac:dyDescent="0.2">
      <c r="A52" s="5">
        <v>43133</v>
      </c>
      <c r="B52" t="s">
        <v>28</v>
      </c>
      <c r="C52" t="s">
        <v>47</v>
      </c>
      <c r="D52" s="11" t="s">
        <v>108</v>
      </c>
      <c r="E52" s="3">
        <v>0.58333333333333337</v>
      </c>
      <c r="F52" s="3">
        <v>0.63541666666666663</v>
      </c>
      <c r="G52" s="3">
        <v>5.2083333333333336E-2</v>
      </c>
      <c r="H52" t="str">
        <f>TEXT(Tb_Mvts_Sport[[#This Row],[Date]],"mmmm")</f>
        <v>février</v>
      </c>
      <c r="I52" t="str">
        <f>TEXT(Tb_Mvts_Sport[[#This Row],[Date]],"aaaa")</f>
        <v>2018</v>
      </c>
      <c r="J52" s="23">
        <f>'TdB-Sport'!$H$10</f>
        <v>3.9166666666666665</v>
      </c>
    </row>
    <row r="53" spans="1:10" x14ac:dyDescent="0.2">
      <c r="A53" s="5">
        <v>43133</v>
      </c>
      <c r="B53" t="s">
        <v>8</v>
      </c>
      <c r="C53" t="s">
        <v>47</v>
      </c>
      <c r="D53" s="11" t="s">
        <v>108</v>
      </c>
      <c r="E53" s="3">
        <v>0.58333333333333337</v>
      </c>
      <c r="F53" s="3">
        <v>0.63541666666666663</v>
      </c>
      <c r="G53" s="3">
        <v>5.2083333333333336E-2</v>
      </c>
      <c r="H53" t="str">
        <f>TEXT(Tb_Mvts_Sport[[#This Row],[Date]],"mmmm")</f>
        <v>février</v>
      </c>
      <c r="I53" t="str">
        <f>TEXT(Tb_Mvts_Sport[[#This Row],[Date]],"aaaa")</f>
        <v>2018</v>
      </c>
      <c r="J53" s="23">
        <f>'TdB-Sport'!$H$10</f>
        <v>3.9166666666666665</v>
      </c>
    </row>
    <row r="54" spans="1:10" x14ac:dyDescent="0.2">
      <c r="A54" s="5">
        <v>43136</v>
      </c>
      <c r="B54" t="s">
        <v>21</v>
      </c>
      <c r="C54" t="s">
        <v>47</v>
      </c>
      <c r="D54" s="11" t="s">
        <v>111</v>
      </c>
      <c r="E54" s="3">
        <v>0.45833333333333331</v>
      </c>
      <c r="F54" s="3">
        <v>0.51041666666666663</v>
      </c>
      <c r="G54" s="3">
        <v>5.2083333333333336E-2</v>
      </c>
      <c r="H54" t="str">
        <f>TEXT(Tb_Mvts_Sport[[#This Row],[Date]],"mmmm")</f>
        <v>février</v>
      </c>
      <c r="I54" t="str">
        <f>TEXT(Tb_Mvts_Sport[[#This Row],[Date]],"aaaa")</f>
        <v>2018</v>
      </c>
      <c r="J54" s="23">
        <f>'TdB-Sport'!$H$10</f>
        <v>3.9166666666666665</v>
      </c>
    </row>
    <row r="55" spans="1:10" x14ac:dyDescent="0.2">
      <c r="A55" s="5">
        <v>43136</v>
      </c>
      <c r="B55" t="s">
        <v>28</v>
      </c>
      <c r="C55" t="s">
        <v>47</v>
      </c>
      <c r="D55" s="11" t="s">
        <v>111</v>
      </c>
      <c r="E55" s="3">
        <v>0.45833333333333331</v>
      </c>
      <c r="F55" s="3">
        <v>0.51041666666666663</v>
      </c>
      <c r="G55" s="3">
        <v>5.2083333333333336E-2</v>
      </c>
      <c r="H55" t="str">
        <f>TEXT(Tb_Mvts_Sport[[#This Row],[Date]],"mmmm")</f>
        <v>février</v>
      </c>
      <c r="I55" t="str">
        <f>TEXT(Tb_Mvts_Sport[[#This Row],[Date]],"aaaa")</f>
        <v>2018</v>
      </c>
      <c r="J55" s="23">
        <f>'TdB-Sport'!$H$10</f>
        <v>3.9166666666666665</v>
      </c>
    </row>
    <row r="56" spans="1:10" x14ac:dyDescent="0.2">
      <c r="A56" s="5">
        <v>43136</v>
      </c>
      <c r="B56" t="s">
        <v>28</v>
      </c>
      <c r="C56" t="s">
        <v>49</v>
      </c>
      <c r="D56" s="11" t="s">
        <v>73</v>
      </c>
      <c r="E56" s="3">
        <v>0.58333333333333337</v>
      </c>
      <c r="F56" s="3">
        <v>0.625</v>
      </c>
      <c r="G56" s="3">
        <v>4.1666666666666664E-2</v>
      </c>
      <c r="H56" t="str">
        <f>TEXT(Tb_Mvts_Sport[[#This Row],[Date]],"mmmm")</f>
        <v>février</v>
      </c>
      <c r="I56" t="str">
        <f>TEXT(Tb_Mvts_Sport[[#This Row],[Date]],"aaaa")</f>
        <v>2018</v>
      </c>
      <c r="J56" s="23">
        <f>'TdB-Sport'!$H$10</f>
        <v>3.9166666666666665</v>
      </c>
    </row>
    <row r="57" spans="1:10" x14ac:dyDescent="0.2">
      <c r="A57" s="5">
        <v>43148</v>
      </c>
      <c r="B57" t="s">
        <v>7</v>
      </c>
      <c r="C57" t="s">
        <v>47</v>
      </c>
      <c r="D57" s="11" t="s">
        <v>107</v>
      </c>
      <c r="E57" s="3">
        <v>0.45833333333333331</v>
      </c>
      <c r="F57" s="3">
        <v>0.52083333333333337</v>
      </c>
      <c r="G57" s="3">
        <v>6.25E-2</v>
      </c>
      <c r="H57" t="str">
        <f>TEXT(Tb_Mvts_Sport[[#This Row],[Date]],"mmmm")</f>
        <v>février</v>
      </c>
      <c r="I57" t="str">
        <f>TEXT(Tb_Mvts_Sport[[#This Row],[Date]],"aaaa")</f>
        <v>2018</v>
      </c>
      <c r="J57" s="23">
        <f>'TdB-Sport'!$H$10</f>
        <v>3.9166666666666665</v>
      </c>
    </row>
    <row r="58" spans="1:10" x14ac:dyDescent="0.2">
      <c r="A58" s="5">
        <v>43148</v>
      </c>
      <c r="B58" t="s">
        <v>28</v>
      </c>
      <c r="C58" t="s">
        <v>47</v>
      </c>
      <c r="D58" s="11" t="s">
        <v>107</v>
      </c>
      <c r="E58" s="3">
        <v>0.45833333333333331</v>
      </c>
      <c r="F58" s="3">
        <v>0.52083333333333337</v>
      </c>
      <c r="G58" s="3">
        <v>6.25E-2</v>
      </c>
      <c r="H58" t="str">
        <f>TEXT(Tb_Mvts_Sport[[#This Row],[Date]],"mmmm")</f>
        <v>février</v>
      </c>
      <c r="I58" t="str">
        <f>TEXT(Tb_Mvts_Sport[[#This Row],[Date]],"aaaa")</f>
        <v>2018</v>
      </c>
      <c r="J58" s="23">
        <f>'TdB-Sport'!$H$10</f>
        <v>3.9166666666666665</v>
      </c>
    </row>
    <row r="59" spans="1:10" x14ac:dyDescent="0.2">
      <c r="A59" s="5">
        <v>43148</v>
      </c>
      <c r="B59" t="s">
        <v>35</v>
      </c>
      <c r="C59" t="s">
        <v>47</v>
      </c>
      <c r="D59" s="11" t="s">
        <v>107</v>
      </c>
      <c r="E59" s="3">
        <v>0.45833333333333331</v>
      </c>
      <c r="F59" s="3">
        <v>0.52083333333333337</v>
      </c>
      <c r="G59" s="3">
        <v>6.25E-2</v>
      </c>
      <c r="H59" t="str">
        <f>TEXT(Tb_Mvts_Sport[[#This Row],[Date]],"mmmm")</f>
        <v>février</v>
      </c>
      <c r="I59" t="str">
        <f>TEXT(Tb_Mvts_Sport[[#This Row],[Date]],"aaaa")</f>
        <v>2018</v>
      </c>
      <c r="J59" s="23">
        <f>'TdB-Sport'!$H$10</f>
        <v>3.9166666666666665</v>
      </c>
    </row>
    <row r="60" spans="1:10" x14ac:dyDescent="0.2">
      <c r="A60" s="5">
        <v>43148</v>
      </c>
      <c r="B60" t="s">
        <v>38</v>
      </c>
      <c r="C60" t="s">
        <v>48</v>
      </c>
      <c r="D60" s="11" t="s">
        <v>72</v>
      </c>
      <c r="E60" s="3">
        <v>0.625</v>
      </c>
      <c r="F60" s="3">
        <v>0.66666666666666663</v>
      </c>
      <c r="G60" s="3">
        <v>4.1666666666666664E-2</v>
      </c>
      <c r="H60" t="str">
        <f>TEXT(Tb_Mvts_Sport[[#This Row],[Date]],"mmmm")</f>
        <v>février</v>
      </c>
      <c r="I60" t="str">
        <f>TEXT(Tb_Mvts_Sport[[#This Row],[Date]],"aaaa")</f>
        <v>2018</v>
      </c>
      <c r="J60" s="23">
        <f>'TdB-Sport'!$H$10</f>
        <v>3.9166666666666665</v>
      </c>
    </row>
    <row r="61" spans="1:10" x14ac:dyDescent="0.2">
      <c r="A61" s="5">
        <v>43148</v>
      </c>
      <c r="B61" t="s">
        <v>21</v>
      </c>
      <c r="C61" t="s">
        <v>49</v>
      </c>
      <c r="D61" s="11" t="s">
        <v>73</v>
      </c>
      <c r="E61" s="3">
        <v>0.66666666666666663</v>
      </c>
      <c r="F61" s="3">
        <v>0.70833333333333337</v>
      </c>
      <c r="G61" s="3">
        <v>4.1666666666666664E-2</v>
      </c>
      <c r="H61" t="str">
        <f>TEXT(Tb_Mvts_Sport[[#This Row],[Date]],"mmmm")</f>
        <v>février</v>
      </c>
      <c r="I61" t="str">
        <f>TEXT(Tb_Mvts_Sport[[#This Row],[Date]],"aaaa")</f>
        <v>2018</v>
      </c>
      <c r="J61" s="23">
        <f>'TdB-Sport'!$H$10</f>
        <v>3.9166666666666665</v>
      </c>
    </row>
    <row r="62" spans="1:10" x14ac:dyDescent="0.2">
      <c r="A62" s="5">
        <v>43161</v>
      </c>
      <c r="B62" t="s">
        <v>7</v>
      </c>
      <c r="C62" t="s">
        <v>49</v>
      </c>
      <c r="D62" s="11" t="s">
        <v>73</v>
      </c>
      <c r="E62" s="3">
        <v>0.6875</v>
      </c>
      <c r="F62" s="3">
        <v>0.72916666666666663</v>
      </c>
      <c r="G62" s="3">
        <v>4.1666666666666664E-2</v>
      </c>
      <c r="H62" t="str">
        <f>TEXT(Tb_Mvts_Sport[[#This Row],[Date]],"mmmm")</f>
        <v>mars</v>
      </c>
      <c r="I62" t="str">
        <f>TEXT(Tb_Mvts_Sport[[#This Row],[Date]],"aaaa")</f>
        <v>2018</v>
      </c>
      <c r="J62" s="23">
        <f>'TdB-Sport'!$H$10</f>
        <v>3.9166666666666665</v>
      </c>
    </row>
    <row r="63" spans="1:10" x14ac:dyDescent="0.2">
      <c r="A63" s="5">
        <v>43202</v>
      </c>
      <c r="B63" t="s">
        <v>7</v>
      </c>
      <c r="C63" t="s">
        <v>47</v>
      </c>
      <c r="D63" s="11" t="s">
        <v>108</v>
      </c>
      <c r="E63" s="3">
        <v>0.625</v>
      </c>
      <c r="F63" s="3">
        <v>0.69791666666666663</v>
      </c>
      <c r="G63" s="3">
        <v>7.2916666666666671E-2</v>
      </c>
      <c r="H63" t="str">
        <f>TEXT(Tb_Mvts_Sport[[#This Row],[Date]],"mmmm")</f>
        <v>avril</v>
      </c>
      <c r="I63" t="str">
        <f>TEXT(Tb_Mvts_Sport[[#This Row],[Date]],"aaaa")</f>
        <v>2018</v>
      </c>
      <c r="J63" s="23">
        <f>'TdB-Sport'!$H$10</f>
        <v>3.9166666666666665</v>
      </c>
    </row>
    <row r="64" spans="1:10" x14ac:dyDescent="0.2">
      <c r="A64" s="5">
        <v>43202</v>
      </c>
      <c r="B64" t="s">
        <v>28</v>
      </c>
      <c r="C64" t="s">
        <v>47</v>
      </c>
      <c r="D64" s="11" t="s">
        <v>108</v>
      </c>
      <c r="E64" s="3">
        <v>0.625</v>
      </c>
      <c r="F64" s="3">
        <v>0.69791666666666663</v>
      </c>
      <c r="G64" s="3">
        <v>7.2916666666666671E-2</v>
      </c>
      <c r="H64" t="str">
        <f>TEXT(Tb_Mvts_Sport[[#This Row],[Date]],"mmmm")</f>
        <v>avril</v>
      </c>
      <c r="I64" t="str">
        <f>TEXT(Tb_Mvts_Sport[[#This Row],[Date]],"aaaa")</f>
        <v>2018</v>
      </c>
      <c r="J64" s="23">
        <f>'TdB-Sport'!$H$10</f>
        <v>3.9166666666666665</v>
      </c>
    </row>
    <row r="65" spans="1:10" x14ac:dyDescent="0.2">
      <c r="A65" s="5">
        <v>43202</v>
      </c>
      <c r="B65" t="s">
        <v>8</v>
      </c>
      <c r="C65" t="s">
        <v>47</v>
      </c>
      <c r="D65" s="11" t="s">
        <v>108</v>
      </c>
      <c r="E65" s="3">
        <v>0.625</v>
      </c>
      <c r="F65" s="3">
        <v>0.69791666666666663</v>
      </c>
      <c r="G65" s="3">
        <v>7.2916666666666671E-2</v>
      </c>
      <c r="H65" t="str">
        <f>TEXT(Tb_Mvts_Sport[[#This Row],[Date]],"mmmm")</f>
        <v>avril</v>
      </c>
      <c r="I65" t="str">
        <f>TEXT(Tb_Mvts_Sport[[#This Row],[Date]],"aaaa")</f>
        <v>2018</v>
      </c>
      <c r="J65" s="23">
        <f>'TdB-Sport'!$H$10</f>
        <v>3.9166666666666665</v>
      </c>
    </row>
    <row r="66" spans="1:10" x14ac:dyDescent="0.2">
      <c r="A66" s="5">
        <v>43202</v>
      </c>
      <c r="B66" t="s">
        <v>9</v>
      </c>
      <c r="C66" t="s">
        <v>47</v>
      </c>
      <c r="D66" s="11" t="s">
        <v>108</v>
      </c>
      <c r="E66" s="3">
        <v>0.625</v>
      </c>
      <c r="F66" s="3">
        <v>0.69791666666666663</v>
      </c>
      <c r="G66" s="3">
        <v>7.2916666666666671E-2</v>
      </c>
      <c r="H66" t="str">
        <f>TEXT(Tb_Mvts_Sport[[#This Row],[Date]],"mmmm")</f>
        <v>avril</v>
      </c>
      <c r="I66" t="str">
        <f>TEXT(Tb_Mvts_Sport[[#This Row],[Date]],"aaaa")</f>
        <v>2018</v>
      </c>
      <c r="J66" s="23">
        <f>'TdB-Sport'!$H$10</f>
        <v>3.9166666666666665</v>
      </c>
    </row>
    <row r="67" spans="1:10" x14ac:dyDescent="0.2">
      <c r="A67" s="5">
        <v>43151</v>
      </c>
      <c r="B67" t="s">
        <v>24</v>
      </c>
      <c r="C67" t="s">
        <v>47</v>
      </c>
      <c r="D67" s="11" t="s">
        <v>123</v>
      </c>
      <c r="E67" s="3">
        <v>0.58333333333333337</v>
      </c>
      <c r="F67" s="3">
        <v>0.625</v>
      </c>
      <c r="G67" s="3">
        <v>4.1666666666666664E-2</v>
      </c>
      <c r="H67" t="str">
        <f>TEXT(Tb_Mvts_Sport[[#This Row],[Date]],"mmmm")</f>
        <v>février</v>
      </c>
      <c r="I67" t="str">
        <f>TEXT(Tb_Mvts_Sport[[#This Row],[Date]],"aaaa")</f>
        <v>2018</v>
      </c>
      <c r="J67" s="23">
        <f>'TdB-Sport'!$H$10</f>
        <v>3.9166666666666665</v>
      </c>
    </row>
    <row r="68" spans="1:10" x14ac:dyDescent="0.2">
      <c r="A68" s="5">
        <v>43151</v>
      </c>
      <c r="B68" t="s">
        <v>9</v>
      </c>
      <c r="C68" t="s">
        <v>47</v>
      </c>
      <c r="D68" s="11" t="s">
        <v>123</v>
      </c>
      <c r="E68" s="3">
        <v>0.58333333333333337</v>
      </c>
      <c r="F68" s="3">
        <v>0.625</v>
      </c>
      <c r="G68" s="3">
        <v>4.1666666666666664E-2</v>
      </c>
      <c r="H68" t="str">
        <f>TEXT(Tb_Mvts_Sport[[#This Row],[Date]],"mmmm")</f>
        <v>février</v>
      </c>
      <c r="I68" t="str">
        <f>TEXT(Tb_Mvts_Sport[[#This Row],[Date]],"aaaa")</f>
        <v>2018</v>
      </c>
      <c r="J68" s="23">
        <f>'TdB-Sport'!$H$10</f>
        <v>3.9166666666666665</v>
      </c>
    </row>
    <row r="69" spans="1:10" x14ac:dyDescent="0.2">
      <c r="A69" s="5">
        <v>43151</v>
      </c>
      <c r="B69" t="s">
        <v>7</v>
      </c>
      <c r="C69" t="s">
        <v>49</v>
      </c>
      <c r="D69" s="11" t="s">
        <v>73</v>
      </c>
      <c r="E69" s="3">
        <v>0.625</v>
      </c>
      <c r="F69" s="3">
        <v>0.66666666666666663</v>
      </c>
      <c r="G69" s="3">
        <v>4.1666666666666664E-2</v>
      </c>
      <c r="H69" t="str">
        <f>TEXT(Tb_Mvts_Sport[[#This Row],[Date]],"mmmm")</f>
        <v>février</v>
      </c>
      <c r="I69" t="str">
        <f>TEXT(Tb_Mvts_Sport[[#This Row],[Date]],"aaaa")</f>
        <v>2018</v>
      </c>
      <c r="J69" s="23">
        <f>'TdB-Sport'!$H$10</f>
        <v>3.9166666666666665</v>
      </c>
    </row>
    <row r="70" spans="1:10" x14ac:dyDescent="0.2">
      <c r="A70" s="5">
        <v>43501</v>
      </c>
      <c r="B70" t="s">
        <v>24</v>
      </c>
      <c r="C70" t="s">
        <v>47</v>
      </c>
      <c r="D70" s="11" t="s">
        <v>124</v>
      </c>
      <c r="E70" s="3">
        <v>0.625</v>
      </c>
      <c r="F70" s="3">
        <v>0.6875</v>
      </c>
      <c r="G70" s="3">
        <v>6.25E-2</v>
      </c>
      <c r="H70" t="str">
        <f>TEXT(Tb_Mvts_Sport[[#This Row],[Date]],"mmmm")</f>
        <v>février</v>
      </c>
      <c r="I70" t="str">
        <f>TEXT(Tb_Mvts_Sport[[#This Row],[Date]],"aaaa")</f>
        <v>2019</v>
      </c>
      <c r="J70" s="23">
        <f>'TdB-Sport'!$H$10</f>
        <v>3.9166666666666665</v>
      </c>
    </row>
    <row r="71" spans="1:10" x14ac:dyDescent="0.2">
      <c r="A71" s="5">
        <v>43501</v>
      </c>
      <c r="B71" t="s">
        <v>7</v>
      </c>
      <c r="C71" t="s">
        <v>47</v>
      </c>
      <c r="D71" s="11" t="s">
        <v>124</v>
      </c>
      <c r="E71" s="3">
        <v>0.625</v>
      </c>
      <c r="F71" s="3">
        <v>0.6875</v>
      </c>
      <c r="G71" s="3">
        <v>6.25E-2</v>
      </c>
      <c r="H71" t="str">
        <f>TEXT(Tb_Mvts_Sport[[#This Row],[Date]],"mmmm")</f>
        <v>février</v>
      </c>
      <c r="I71" t="str">
        <f>TEXT(Tb_Mvts_Sport[[#This Row],[Date]],"aaaa")</f>
        <v>2019</v>
      </c>
      <c r="J71" s="23">
        <f>'TdB-Sport'!$H$10</f>
        <v>3.9166666666666665</v>
      </c>
    </row>
    <row r="72" spans="1:10" x14ac:dyDescent="0.2">
      <c r="A72" s="5">
        <v>43501</v>
      </c>
      <c r="B72" t="s">
        <v>9</v>
      </c>
      <c r="C72" t="s">
        <v>47</v>
      </c>
      <c r="D72" s="11" t="s">
        <v>124</v>
      </c>
      <c r="E72" s="3">
        <v>0.625</v>
      </c>
      <c r="F72" s="3">
        <v>0.6875</v>
      </c>
      <c r="G72" s="3">
        <v>6.25E-2</v>
      </c>
      <c r="H72" t="str">
        <f>TEXT(Tb_Mvts_Sport[[#This Row],[Date]],"mmmm")</f>
        <v>février</v>
      </c>
      <c r="I72" t="str">
        <f>TEXT(Tb_Mvts_Sport[[#This Row],[Date]],"aaaa")</f>
        <v>2019</v>
      </c>
      <c r="J72" s="23">
        <f>'TdB-Sport'!$H$10</f>
        <v>3.9166666666666665</v>
      </c>
    </row>
    <row r="73" spans="1:10" x14ac:dyDescent="0.2">
      <c r="A73" s="5">
        <v>43873</v>
      </c>
      <c r="B73" t="s">
        <v>24</v>
      </c>
      <c r="C73" t="s">
        <v>105</v>
      </c>
      <c r="D73" s="11" t="s">
        <v>75</v>
      </c>
      <c r="E73" s="3">
        <v>0.41666666666666669</v>
      </c>
      <c r="F73" s="3">
        <v>0.58333333333333337</v>
      </c>
      <c r="G73" s="3">
        <v>0.16666666666666666</v>
      </c>
      <c r="H73" s="28" t="e">
        <v>#N/A</v>
      </c>
      <c r="I73" s="28" t="e">
        <v>#N/A</v>
      </c>
      <c r="J73" s="23" t="e">
        <v>#N/A</v>
      </c>
    </row>
    <row r="74" spans="1:10" x14ac:dyDescent="0.2">
      <c r="A74" s="5">
        <v>43873</v>
      </c>
      <c r="B74" t="s">
        <v>7</v>
      </c>
      <c r="C74" t="s">
        <v>105</v>
      </c>
      <c r="D74" s="11" t="s">
        <v>75</v>
      </c>
      <c r="E74" s="3">
        <v>0.41666666666666669</v>
      </c>
      <c r="F74" s="3">
        <v>0.58333333333333337</v>
      </c>
      <c r="G74" s="3">
        <v>0.16666666666666666</v>
      </c>
      <c r="H74" s="28" t="e">
        <v>#N/A</v>
      </c>
      <c r="I74" s="28" t="e">
        <v>#N/A</v>
      </c>
      <c r="J74" s="23" t="e">
        <v>#N/A</v>
      </c>
    </row>
    <row r="75" spans="1:10" x14ac:dyDescent="0.2">
      <c r="A75" s="5">
        <v>43873</v>
      </c>
      <c r="B75" t="s">
        <v>9</v>
      </c>
      <c r="C75" t="s">
        <v>105</v>
      </c>
      <c r="D75" s="11" t="s">
        <v>75</v>
      </c>
      <c r="E75" s="3">
        <v>0.41666666666666669</v>
      </c>
      <c r="F75" s="3">
        <v>0.58333333333333337</v>
      </c>
      <c r="G75" s="3">
        <v>0.16666666666666666</v>
      </c>
      <c r="H75" s="28" t="e">
        <v>#N/A</v>
      </c>
      <c r="I75" s="28" t="e">
        <v>#N/A</v>
      </c>
      <c r="J75" s="23" t="e">
        <v>#N/A</v>
      </c>
    </row>
    <row r="76" spans="1:10" x14ac:dyDescent="0.2">
      <c r="A76" s="5">
        <v>43873</v>
      </c>
      <c r="B76" t="s">
        <v>24</v>
      </c>
      <c r="C76" t="s">
        <v>93</v>
      </c>
      <c r="D76" s="11" t="s">
        <v>125</v>
      </c>
      <c r="E76" s="3">
        <v>0.625</v>
      </c>
      <c r="F76" s="3">
        <v>0.66666666666666663</v>
      </c>
      <c r="G76" s="3">
        <v>4.1666666666666664E-2</v>
      </c>
      <c r="H76" s="28" t="e">
        <v>#N/A</v>
      </c>
      <c r="I76" s="28" t="e">
        <v>#N/A</v>
      </c>
      <c r="J76" s="23" t="e">
        <v>#N/A</v>
      </c>
    </row>
    <row r="77" spans="1:10" x14ac:dyDescent="0.2">
      <c r="A77" s="5">
        <v>43873</v>
      </c>
      <c r="B77" t="s">
        <v>7</v>
      </c>
      <c r="C77" t="s">
        <v>93</v>
      </c>
      <c r="D77" s="11" t="s">
        <v>125</v>
      </c>
      <c r="E77" s="3">
        <v>0.625</v>
      </c>
      <c r="F77" s="3">
        <v>0.66666666666666663</v>
      </c>
      <c r="G77" s="3">
        <v>4.1666666666666664E-2</v>
      </c>
      <c r="H77" s="28" t="e">
        <v>#N/A</v>
      </c>
      <c r="I77" s="28" t="e">
        <v>#N/A</v>
      </c>
      <c r="J77" s="23" t="e">
        <v>#N/A</v>
      </c>
    </row>
    <row r="78" spans="1:10" x14ac:dyDescent="0.2">
      <c r="A78" s="5">
        <v>43873</v>
      </c>
      <c r="B78" t="s">
        <v>9</v>
      </c>
      <c r="C78" t="s">
        <v>93</v>
      </c>
      <c r="D78" s="11" t="s">
        <v>125</v>
      </c>
      <c r="E78" s="3">
        <v>0.625</v>
      </c>
      <c r="F78" s="3">
        <v>0.66666666666666663</v>
      </c>
      <c r="G78" s="3">
        <v>4.1666666666666664E-2</v>
      </c>
      <c r="H78" s="28" t="e">
        <v>#N/A</v>
      </c>
      <c r="I78" s="28" t="e">
        <v>#N/A</v>
      </c>
      <c r="J78" s="23" t="e">
        <v>#N/A</v>
      </c>
    </row>
  </sheetData>
  <pageMargins left="0.31496062992125984" right="0.31496062992125984" top="0.35433070866141736" bottom="0.35433070866141736" header="0.31496062992125984" footer="0.31496062992125984"/>
  <pageSetup paperSize="9" scale="73" fitToHeight="0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BD_Agent_Sport</vt:lpstr>
      <vt:lpstr>Theme_Sport</vt:lpstr>
      <vt:lpstr>Tableau</vt:lpstr>
      <vt:lpstr>TdB-Sport</vt:lpstr>
      <vt:lpstr>Mvts_Sport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pompaero</cp:lastModifiedBy>
  <cp:lastPrinted>2018-02-20T22:47:25Z</cp:lastPrinted>
  <dcterms:created xsi:type="dcterms:W3CDTF">2018-01-23T22:04:46Z</dcterms:created>
  <dcterms:modified xsi:type="dcterms:W3CDTF">2018-02-21T09:12:20Z</dcterms:modified>
</cp:coreProperties>
</file>