
<file path=[Content_Types].xml><?xml version="1.0" encoding="utf-8"?>
<Types xmlns="http://schemas.openxmlformats.org/package/2006/content-types">
  <Default Extension="bin" ContentType="application/vnd.ms-office.activeX"/>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activeX/activeX1.xml" ContentType="application/vnd.ms-office.activeX+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120" windowWidth="11715" windowHeight="8505"/>
  </bookViews>
  <sheets>
    <sheet name="Feuil1" sheetId="1" r:id="rId1"/>
    <sheet name="Feuil2" sheetId="2" r:id="rId2"/>
    <sheet name="Feuil3" sheetId="3" r:id="rId3"/>
  </sheets>
  <externalReferences>
    <externalReference r:id="rId4"/>
  </externalReferences>
  <definedNames>
    <definedName name="Aptitude">[1]Feuil2!$L$2:$L$4</definedName>
  </definedNames>
  <calcPr calcId="125725"/>
</workbook>
</file>

<file path=xl/calcChain.xml><?xml version="1.0" encoding="utf-8"?>
<calcChain xmlns="http://schemas.openxmlformats.org/spreadsheetml/2006/main">
  <c r="Y10" i="1"/>
  <c r="Y11"/>
  <c r="Y12"/>
  <c r="Y13"/>
  <c r="Y14"/>
  <c r="Y15"/>
  <c r="Y9"/>
  <c r="V10"/>
  <c r="V11"/>
  <c r="V12"/>
  <c r="V13"/>
  <c r="V14"/>
  <c r="V15"/>
  <c r="V9"/>
  <c r="T10"/>
  <c r="T11"/>
  <c r="T12"/>
  <c r="T13"/>
  <c r="T15"/>
  <c r="T9"/>
  <c r="Q10"/>
  <c r="Q11"/>
  <c r="Q12"/>
  <c r="Q13"/>
  <c r="Q9"/>
  <c r="O10"/>
  <c r="O11"/>
  <c r="O12"/>
  <c r="O13"/>
  <c r="O9"/>
  <c r="L12" l="1"/>
  <c r="F4"/>
  <c r="L14" s="1"/>
  <c r="E10"/>
  <c r="E11"/>
  <c r="E12"/>
  <c r="E13"/>
  <c r="E14"/>
  <c r="E15"/>
  <c r="E9"/>
  <c r="D10"/>
  <c r="D11"/>
  <c r="D12"/>
  <c r="D13"/>
  <c r="D14"/>
  <c r="D15"/>
  <c r="D9"/>
  <c r="O14" l="1"/>
  <c r="Q14"/>
  <c r="Q15"/>
  <c r="T14"/>
  <c r="G15"/>
  <c r="O15"/>
  <c r="L15"/>
  <c r="J15"/>
  <c r="AD15"/>
  <c r="AF15"/>
  <c r="AB15"/>
  <c r="AF9"/>
  <c r="AF11"/>
  <c r="AF13"/>
  <c r="AF10"/>
  <c r="AF12"/>
  <c r="AF14"/>
  <c r="AD9"/>
  <c r="AD11"/>
  <c r="AD13"/>
  <c r="AD10"/>
  <c r="AD12"/>
  <c r="AD14"/>
  <c r="AB9"/>
  <c r="AB11"/>
  <c r="AB13"/>
  <c r="AB10"/>
  <c r="AB12"/>
  <c r="AB14"/>
  <c r="G9"/>
  <c r="J11"/>
  <c r="J12"/>
  <c r="L11"/>
  <c r="J14"/>
  <c r="L10"/>
  <c r="L13"/>
  <c r="L9"/>
  <c r="J13"/>
  <c r="J10"/>
  <c r="J9"/>
  <c r="G11"/>
  <c r="G13"/>
  <c r="G14"/>
  <c r="G12"/>
  <c r="G10"/>
</calcChain>
</file>

<file path=xl/sharedStrings.xml><?xml version="1.0" encoding="utf-8"?>
<sst xmlns="http://schemas.openxmlformats.org/spreadsheetml/2006/main" count="86" uniqueCount="48">
  <si>
    <t>Date</t>
  </si>
  <si>
    <t>année probatoire</t>
  </si>
  <si>
    <t>recrutement + 1 an mini</t>
  </si>
  <si>
    <t>recrutement + 3 ans</t>
  </si>
  <si>
    <t>Nom - Prénom</t>
  </si>
  <si>
    <t>Recrutement</t>
  </si>
  <si>
    <t>minimum          1 an</t>
  </si>
  <si>
    <t>maximum          3 ans</t>
  </si>
  <si>
    <t>F . I</t>
  </si>
  <si>
    <t>Nommable</t>
  </si>
  <si>
    <t>Nommer</t>
  </si>
  <si>
    <t>Aptitude</t>
  </si>
  <si>
    <t>Apte</t>
  </si>
  <si>
    <t>nous sommes le</t>
  </si>
  <si>
    <t>Agent 1</t>
  </si>
  <si>
    <t>Agent 2</t>
  </si>
  <si>
    <t>Agent 3</t>
  </si>
  <si>
    <t>Agent 4</t>
  </si>
  <si>
    <t>Agent 5</t>
  </si>
  <si>
    <t>Agent 6</t>
  </si>
  <si>
    <t>Agent 7</t>
  </si>
  <si>
    <t>CATEGORIE 1</t>
  </si>
  <si>
    <t>CATEGORIE 2</t>
  </si>
  <si>
    <t>CATEGORIE 3</t>
  </si>
  <si>
    <t>CATEGORIE 4</t>
  </si>
  <si>
    <t>catégorie 3 + 3 ans</t>
  </si>
  <si>
    <t>Nombre d'Agent : 7</t>
  </si>
  <si>
    <t>Je cherche à créer un code me permettant d'avoir une alerte sur les dates des futurs nominations dans les 3 mois avant la date prévu (par formule)</t>
  </si>
  <si>
    <t>Ex :</t>
  </si>
  <si>
    <t xml:space="preserve">L8 est prévue m'afficher un "oui" si K8 a une date dans la cellule (+ 3 ans) par rapport à la date du jour. </t>
  </si>
  <si>
    <t>après 20 ans</t>
  </si>
  <si>
    <t>Atribuable</t>
  </si>
  <si>
    <t>décerné le</t>
  </si>
  <si>
    <t>CATEGORIE 5</t>
  </si>
  <si>
    <t>CATEGORIE 6</t>
  </si>
  <si>
    <t>CATEGORIE 7</t>
  </si>
  <si>
    <t>CATEGORIE 8</t>
  </si>
  <si>
    <t>CATEGORIE 9</t>
  </si>
  <si>
    <t>catégorie 5 + 3 ans</t>
  </si>
  <si>
    <t>catégorie 5 + 6 ans</t>
  </si>
  <si>
    <t>catégorie 7 + 3 ans</t>
  </si>
  <si>
    <t>catégorie 5 + 2 ans</t>
  </si>
  <si>
    <t>RECOMPENSE 1</t>
  </si>
  <si>
    <t>RECOMPENSE 2</t>
  </si>
  <si>
    <t>RECOMPENSE 3</t>
  </si>
  <si>
    <t>25 ans + titulaire Récom 1</t>
  </si>
  <si>
    <t>30 ans + titulaire Récom 2</t>
  </si>
  <si>
    <t>par exemple quand c'est le cas et à l'aide du bouton bleu, faire passer la ou les cellules en bleu claire, puis avec se même bouton (si cele est possible) cliquer de nouveau dessus pour retirer la coleur bleu (sort de va et viens).</t>
  </si>
</sst>
</file>

<file path=xl/styles.xml><?xml version="1.0" encoding="utf-8"?>
<styleSheet xmlns="http://schemas.openxmlformats.org/spreadsheetml/2006/main">
  <numFmts count="1">
    <numFmt numFmtId="164" formatCode="dd\ mmm\ yyyy"/>
  </numFmts>
  <fonts count="11">
    <font>
      <sz val="10"/>
      <color theme="1"/>
      <name val="Arial"/>
      <family val="2"/>
    </font>
    <font>
      <sz val="9"/>
      <color theme="1"/>
      <name val="Arial"/>
      <family val="2"/>
    </font>
    <font>
      <b/>
      <sz val="9"/>
      <name val="Arial"/>
      <family val="2"/>
    </font>
    <font>
      <sz val="9"/>
      <name val="Arial"/>
      <family val="2"/>
    </font>
    <font>
      <sz val="8"/>
      <name val="Arial"/>
      <family val="2"/>
    </font>
    <font>
      <b/>
      <sz val="10"/>
      <color theme="5" tint="0.39997558519241921"/>
      <name val="Arial"/>
      <family val="2"/>
    </font>
    <font>
      <sz val="8"/>
      <color theme="0" tint="-0.499984740745262"/>
      <name val="Arial"/>
      <family val="2"/>
    </font>
    <font>
      <sz val="9"/>
      <color theme="1" tint="0.34998626667073579"/>
      <name val="Arial"/>
      <family val="2"/>
    </font>
    <font>
      <sz val="10"/>
      <color theme="0"/>
      <name val="Arial"/>
      <family val="2"/>
    </font>
    <font>
      <sz val="8"/>
      <color theme="1"/>
      <name val="Arial"/>
      <family val="2"/>
    </font>
    <font>
      <sz val="9"/>
      <color rgb="FFFF0000"/>
      <name val="Arial"/>
      <family val="2"/>
    </font>
  </fonts>
  <fills count="13">
    <fill>
      <patternFill patternType="none"/>
    </fill>
    <fill>
      <patternFill patternType="gray125"/>
    </fill>
    <fill>
      <patternFill patternType="solid">
        <fgColor theme="8" tint="0.79998168889431442"/>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rgb="FFFFFFCC"/>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8" tint="0.39997558519241921"/>
        <bgColor indexed="64"/>
      </patternFill>
    </fill>
    <fill>
      <patternFill patternType="solid">
        <fgColor theme="8" tint="-0.249977111117893"/>
        <bgColor indexed="64"/>
      </patternFill>
    </fill>
    <fill>
      <patternFill patternType="solid">
        <fgColor theme="8" tint="-0.499984740745262"/>
        <bgColor indexed="64"/>
      </patternFill>
    </fill>
    <fill>
      <patternFill patternType="solid">
        <fgColor theme="1" tint="0.34998626667073579"/>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bottom style="thin">
        <color indexed="64"/>
      </bottom>
      <diagonal/>
    </border>
  </borders>
  <cellStyleXfs count="1">
    <xf numFmtId="0" fontId="0" fillId="0" borderId="0"/>
  </cellStyleXfs>
  <cellXfs count="81">
    <xf numFmtId="0" fontId="0" fillId="0" borderId="0" xfId="0"/>
    <xf numFmtId="0" fontId="0" fillId="0" borderId="0" xfId="0"/>
    <xf numFmtId="0" fontId="2" fillId="4" borderId="10" xfId="0" applyFont="1" applyFill="1" applyBorder="1" applyAlignment="1">
      <alignment horizontal="center" vertical="center"/>
    </xf>
    <xf numFmtId="0" fontId="6" fillId="6" borderId="14" xfId="0" applyFont="1" applyFill="1" applyBorder="1" applyAlignment="1">
      <alignment horizontal="center" vertical="center"/>
    </xf>
    <xf numFmtId="0" fontId="2" fillId="4" borderId="17" xfId="0" applyFont="1" applyFill="1" applyBorder="1" applyAlignment="1">
      <alignment horizontal="center" vertical="center"/>
    </xf>
    <xf numFmtId="0" fontId="4" fillId="4" borderId="18" xfId="0" applyFont="1" applyFill="1" applyBorder="1" applyAlignment="1">
      <alignment horizontal="center" vertical="center" wrapText="1"/>
    </xf>
    <xf numFmtId="0" fontId="2" fillId="4" borderId="18" xfId="0" applyFont="1" applyFill="1" applyBorder="1" applyAlignment="1">
      <alignment horizontal="center" vertical="center" wrapText="1"/>
    </xf>
    <xf numFmtId="0" fontId="3" fillId="4" borderId="19" xfId="0" applyFont="1" applyFill="1" applyBorder="1" applyAlignment="1">
      <alignment horizontal="center" vertical="center"/>
    </xf>
    <xf numFmtId="0" fontId="4" fillId="4" borderId="17" xfId="0" applyFont="1" applyFill="1" applyBorder="1" applyAlignment="1">
      <alignment horizontal="center" vertical="center" wrapText="1"/>
    </xf>
    <xf numFmtId="0" fontId="3" fillId="4" borderId="20" xfId="0" applyFont="1" applyFill="1" applyBorder="1" applyAlignment="1">
      <alignment horizontal="center" vertical="center"/>
    </xf>
    <xf numFmtId="0" fontId="7" fillId="7" borderId="1" xfId="0" applyFont="1" applyFill="1" applyBorder="1" applyAlignment="1">
      <alignment horizontal="center" vertical="center"/>
    </xf>
    <xf numFmtId="14" fontId="7" fillId="7" borderId="1" xfId="0" applyNumberFormat="1" applyFont="1" applyFill="1" applyBorder="1" applyAlignment="1">
      <alignment horizontal="center" vertical="center"/>
    </xf>
    <xf numFmtId="164" fontId="6" fillId="7" borderId="1" xfId="0" applyNumberFormat="1" applyFont="1" applyFill="1" applyBorder="1" applyAlignment="1">
      <alignment horizontal="center" vertical="center"/>
    </xf>
    <xf numFmtId="0" fontId="0" fillId="8" borderId="0" xfId="0" applyFill="1"/>
    <xf numFmtId="0" fontId="0" fillId="8" borderId="0" xfId="0" applyFill="1" applyAlignment="1">
      <alignment horizontal="center" vertical="center"/>
    </xf>
    <xf numFmtId="0" fontId="1" fillId="5" borderId="11" xfId="0" applyFont="1" applyFill="1" applyBorder="1" applyAlignment="1" applyProtection="1">
      <alignment vertical="center"/>
      <protection locked="0"/>
    </xf>
    <xf numFmtId="0" fontId="1" fillId="5" borderId="12" xfId="0" applyFont="1" applyFill="1" applyBorder="1" applyAlignment="1" applyProtection="1">
      <alignment vertical="center"/>
      <protection locked="0"/>
    </xf>
    <xf numFmtId="164" fontId="3" fillId="5" borderId="2" xfId="0" applyNumberFormat="1" applyFont="1" applyFill="1" applyBorder="1" applyAlignment="1" applyProtection="1">
      <alignment horizontal="center" vertical="center"/>
      <protection locked="0"/>
    </xf>
    <xf numFmtId="164" fontId="3" fillId="5" borderId="5" xfId="0" applyNumberFormat="1" applyFont="1" applyFill="1" applyBorder="1" applyAlignment="1" applyProtection="1">
      <alignment horizontal="center" vertical="center"/>
      <protection locked="0"/>
    </xf>
    <xf numFmtId="0" fontId="3" fillId="5" borderId="3" xfId="0" applyFont="1" applyFill="1" applyBorder="1" applyAlignment="1" applyProtection="1">
      <alignment horizontal="center" vertical="center"/>
      <protection locked="0"/>
    </xf>
    <xf numFmtId="0" fontId="3" fillId="5" borderId="1" xfId="0" applyFont="1" applyFill="1" applyBorder="1" applyAlignment="1" applyProtection="1">
      <alignment horizontal="center" vertical="center"/>
      <protection locked="0"/>
    </xf>
    <xf numFmtId="164" fontId="3" fillId="5" borderId="4" xfId="0" applyNumberFormat="1" applyFont="1" applyFill="1" applyBorder="1" applyAlignment="1" applyProtection="1">
      <alignment horizontal="center" vertical="center"/>
      <protection locked="0"/>
    </xf>
    <xf numFmtId="164" fontId="3" fillId="5" borderId="6" xfId="0" applyNumberFormat="1" applyFont="1" applyFill="1" applyBorder="1" applyAlignment="1" applyProtection="1">
      <alignment horizontal="center" vertical="center"/>
      <protection locked="0"/>
    </xf>
    <xf numFmtId="164" fontId="3" fillId="5" borderId="3" xfId="0" applyNumberFormat="1" applyFont="1" applyFill="1" applyBorder="1" applyAlignment="1" applyProtection="1">
      <alignment horizontal="center" vertical="center"/>
      <protection locked="0"/>
    </xf>
    <xf numFmtId="164" fontId="3" fillId="5" borderId="1" xfId="0" applyNumberFormat="1" applyFont="1" applyFill="1" applyBorder="1" applyAlignment="1" applyProtection="1">
      <alignment horizontal="center" vertical="center"/>
      <protection locked="0"/>
    </xf>
    <xf numFmtId="164" fontId="6" fillId="7" borderId="27" xfId="0" applyNumberFormat="1" applyFont="1" applyFill="1" applyBorder="1" applyAlignment="1">
      <alignment horizontal="center" vertical="center"/>
    </xf>
    <xf numFmtId="164" fontId="6" fillId="7" borderId="26" xfId="0" applyNumberFormat="1" applyFont="1" applyFill="1" applyBorder="1" applyAlignment="1">
      <alignment horizontal="center" vertical="center"/>
    </xf>
    <xf numFmtId="14" fontId="0" fillId="0" borderId="0" xfId="0" applyNumberFormat="1"/>
    <xf numFmtId="0" fontId="7" fillId="7" borderId="27" xfId="0" applyFont="1" applyFill="1" applyBorder="1" applyAlignment="1">
      <alignment horizontal="center" vertical="center"/>
    </xf>
    <xf numFmtId="0" fontId="7" fillId="7" borderId="26" xfId="0" applyFont="1" applyFill="1" applyBorder="1" applyAlignment="1">
      <alignment horizontal="center" vertical="center"/>
    </xf>
    <xf numFmtId="14" fontId="7" fillId="7" borderId="27" xfId="0" applyNumberFormat="1" applyFont="1" applyFill="1" applyBorder="1" applyAlignment="1">
      <alignment horizontal="center" vertical="center"/>
    </xf>
    <xf numFmtId="14" fontId="7" fillId="7" borderId="26" xfId="0" applyNumberFormat="1" applyFont="1" applyFill="1" applyBorder="1" applyAlignment="1">
      <alignment horizontal="center" vertical="center"/>
    </xf>
    <xf numFmtId="0" fontId="5" fillId="2" borderId="13"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7" xfId="0" applyFont="1" applyFill="1" applyBorder="1" applyAlignment="1">
      <alignment horizontal="center" vertical="center"/>
    </xf>
    <xf numFmtId="0" fontId="5" fillId="3" borderId="13"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9" xfId="0" applyFont="1" applyFill="1" applyBorder="1" applyAlignment="1">
      <alignment horizontal="center" vertical="center"/>
    </xf>
    <xf numFmtId="0" fontId="5" fillId="2" borderId="9" xfId="0" applyFont="1" applyFill="1" applyBorder="1" applyAlignment="1">
      <alignment horizontal="center" vertical="center"/>
    </xf>
    <xf numFmtId="0" fontId="6" fillId="6" borderId="15" xfId="0" applyFont="1" applyFill="1" applyBorder="1" applyAlignment="1">
      <alignment horizontal="center" vertical="center"/>
    </xf>
    <xf numFmtId="0" fontId="6" fillId="6" borderId="0" xfId="0" applyFont="1" applyFill="1" applyBorder="1" applyAlignment="1">
      <alignment horizontal="center" vertical="center"/>
    </xf>
    <xf numFmtId="0" fontId="6" fillId="6" borderId="16" xfId="0" applyFont="1" applyFill="1" applyBorder="1" applyAlignment="1">
      <alignment horizontal="center" vertical="center"/>
    </xf>
    <xf numFmtId="0" fontId="6" fillId="6" borderId="24" xfId="0" applyNumberFormat="1" applyFont="1" applyFill="1" applyBorder="1" applyAlignment="1">
      <alignment horizontal="center" vertical="center"/>
    </xf>
    <xf numFmtId="0" fontId="6" fillId="6" borderId="25" xfId="0" applyNumberFormat="1" applyFont="1" applyFill="1" applyBorder="1" applyAlignment="1">
      <alignment horizontal="center" vertical="center"/>
    </xf>
    <xf numFmtId="0" fontId="6" fillId="6" borderId="21" xfId="0" applyFont="1" applyFill="1" applyBorder="1" applyAlignment="1">
      <alignment horizontal="center" vertical="center"/>
    </xf>
    <xf numFmtId="0" fontId="6" fillId="6" borderId="22" xfId="0" applyFont="1" applyFill="1" applyBorder="1" applyAlignment="1">
      <alignment horizontal="center" vertical="center"/>
    </xf>
    <xf numFmtId="0" fontId="6" fillId="6" borderId="23" xfId="0" applyFont="1" applyFill="1" applyBorder="1" applyAlignment="1">
      <alignment horizontal="center" vertical="center"/>
    </xf>
    <xf numFmtId="0" fontId="6" fillId="6" borderId="24" xfId="0" applyFont="1" applyFill="1" applyBorder="1" applyAlignment="1">
      <alignment horizontal="center" vertical="center"/>
    </xf>
    <xf numFmtId="0" fontId="6" fillId="6" borderId="25" xfId="0" applyFont="1" applyFill="1" applyBorder="1" applyAlignment="1">
      <alignment horizontal="center" vertical="center"/>
    </xf>
    <xf numFmtId="0" fontId="5" fillId="9" borderId="13" xfId="0" applyFont="1" applyFill="1" applyBorder="1" applyAlignment="1">
      <alignment horizontal="center" vertical="center"/>
    </xf>
    <xf numFmtId="0" fontId="5" fillId="9" borderId="8" xfId="0" applyFont="1" applyFill="1" applyBorder="1" applyAlignment="1">
      <alignment horizontal="center" vertical="center"/>
    </xf>
    <xf numFmtId="0" fontId="5" fillId="9" borderId="7" xfId="0" applyFont="1" applyFill="1" applyBorder="1" applyAlignment="1">
      <alignment horizontal="center" vertical="center"/>
    </xf>
    <xf numFmtId="0" fontId="5" fillId="9" borderId="9" xfId="0" applyFont="1" applyFill="1" applyBorder="1" applyAlignment="1">
      <alignment horizontal="center" vertical="center"/>
    </xf>
    <xf numFmtId="0" fontId="5" fillId="10" borderId="13" xfId="0" applyFont="1" applyFill="1" applyBorder="1" applyAlignment="1">
      <alignment horizontal="center" vertical="center"/>
    </xf>
    <xf numFmtId="0" fontId="5" fillId="10" borderId="8" xfId="0" applyFont="1" applyFill="1" applyBorder="1" applyAlignment="1">
      <alignment horizontal="center" vertical="center"/>
    </xf>
    <xf numFmtId="0" fontId="5" fillId="10" borderId="7" xfId="0" applyFont="1" applyFill="1" applyBorder="1" applyAlignment="1">
      <alignment horizontal="center" vertical="center"/>
    </xf>
    <xf numFmtId="0" fontId="5" fillId="10" borderId="9" xfId="0" applyFont="1" applyFill="1" applyBorder="1" applyAlignment="1">
      <alignment horizontal="center" vertical="center"/>
    </xf>
    <xf numFmtId="0" fontId="5" fillId="11" borderId="13" xfId="0" applyFont="1" applyFill="1" applyBorder="1" applyAlignment="1">
      <alignment horizontal="center" vertical="center"/>
    </xf>
    <xf numFmtId="0" fontId="5" fillId="11" borderId="8" xfId="0" applyFont="1" applyFill="1" applyBorder="1" applyAlignment="1">
      <alignment horizontal="center" vertical="center"/>
    </xf>
    <xf numFmtId="0" fontId="5" fillId="11" borderId="9" xfId="0" applyFont="1" applyFill="1" applyBorder="1" applyAlignment="1">
      <alignment horizontal="center" vertical="center"/>
    </xf>
    <xf numFmtId="0" fontId="8" fillId="12" borderId="13" xfId="0" applyFont="1" applyFill="1" applyBorder="1" applyAlignment="1">
      <alignment horizontal="center" vertical="center"/>
    </xf>
    <xf numFmtId="0" fontId="8" fillId="12" borderId="9" xfId="0" applyFont="1" applyFill="1" applyBorder="1" applyAlignment="1">
      <alignment horizontal="center" vertical="center"/>
    </xf>
    <xf numFmtId="0" fontId="6" fillId="6" borderId="28" xfId="0" applyFont="1" applyFill="1" applyBorder="1" applyAlignment="1">
      <alignment horizontal="center" vertical="center"/>
    </xf>
    <xf numFmtId="0" fontId="6" fillId="6" borderId="29" xfId="0" applyFont="1" applyFill="1" applyBorder="1" applyAlignment="1">
      <alignment horizontal="center" vertical="center"/>
    </xf>
    <xf numFmtId="0" fontId="6" fillId="6" borderId="30" xfId="0" applyFont="1" applyFill="1" applyBorder="1" applyAlignment="1">
      <alignment horizontal="center" vertical="center"/>
    </xf>
    <xf numFmtId="0" fontId="9" fillId="4" borderId="31" xfId="0" applyFont="1" applyFill="1" applyBorder="1" applyAlignment="1">
      <alignment horizontal="center" vertical="center" wrapText="1"/>
    </xf>
    <xf numFmtId="0" fontId="1" fillId="4" borderId="19" xfId="0" applyFont="1" applyFill="1" applyBorder="1" applyAlignment="1">
      <alignment horizontal="center" vertical="center"/>
    </xf>
    <xf numFmtId="164" fontId="3" fillId="5" borderId="4" xfId="0" applyNumberFormat="1" applyFont="1" applyFill="1" applyBorder="1" applyProtection="1">
      <protection locked="0"/>
    </xf>
    <xf numFmtId="0" fontId="3" fillId="5" borderId="2" xfId="0" applyFont="1" applyFill="1" applyBorder="1" applyAlignment="1" applyProtection="1">
      <alignment horizontal="center" vertical="center"/>
      <protection locked="0"/>
    </xf>
    <xf numFmtId="0" fontId="10" fillId="7" borderId="2" xfId="0" applyFont="1" applyFill="1" applyBorder="1" applyAlignment="1">
      <alignment horizontal="center" vertical="center"/>
    </xf>
    <xf numFmtId="164" fontId="1" fillId="5" borderId="4" xfId="0" applyNumberFormat="1" applyFont="1" applyFill="1" applyBorder="1" applyAlignment="1" applyProtection="1">
      <alignment horizontal="center" vertical="center"/>
      <protection locked="0"/>
    </xf>
    <xf numFmtId="164" fontId="3" fillId="5" borderId="6" xfId="0" applyNumberFormat="1" applyFont="1" applyFill="1" applyBorder="1" applyProtection="1">
      <protection locked="0"/>
    </xf>
    <xf numFmtId="0" fontId="3" fillId="5" borderId="5" xfId="0" applyFont="1" applyFill="1" applyBorder="1" applyAlignment="1" applyProtection="1">
      <alignment horizontal="center" vertical="center"/>
      <protection locked="0"/>
    </xf>
    <xf numFmtId="0" fontId="10" fillId="7" borderId="5" xfId="0" applyFont="1" applyFill="1" applyBorder="1" applyAlignment="1">
      <alignment horizontal="center" vertical="center"/>
    </xf>
    <xf numFmtId="164" fontId="1" fillId="5" borderId="6" xfId="0" applyNumberFormat="1" applyFont="1" applyFill="1" applyBorder="1" applyAlignment="1" applyProtection="1">
      <alignment horizontal="center" vertical="center"/>
      <protection locked="0"/>
    </xf>
    <xf numFmtId="0" fontId="3" fillId="5" borderId="26" xfId="0" applyFont="1" applyFill="1" applyBorder="1" applyAlignment="1" applyProtection="1">
      <alignment horizontal="center" vertical="center"/>
      <protection locked="0"/>
    </xf>
    <xf numFmtId="0" fontId="10" fillId="7" borderId="32" xfId="0" applyFont="1" applyFill="1" applyBorder="1" applyAlignment="1">
      <alignment horizontal="center" vertical="center"/>
    </xf>
    <xf numFmtId="14" fontId="7" fillId="3" borderId="1" xfId="0" applyNumberFormat="1" applyFont="1" applyFill="1" applyBorder="1" applyAlignment="1">
      <alignment horizontal="center" vertical="center"/>
    </xf>
    <xf numFmtId="0" fontId="7" fillId="3" borderId="1" xfId="0" applyFont="1" applyFill="1" applyBorder="1" applyAlignment="1">
      <alignment horizontal="center" vertical="center"/>
    </xf>
    <xf numFmtId="164" fontId="1" fillId="3" borderId="6" xfId="0" applyNumberFormat="1" applyFont="1" applyFill="1" applyBorder="1" applyAlignment="1" applyProtection="1">
      <alignment horizontal="center" vertical="center"/>
      <protection locked="0"/>
    </xf>
  </cellXfs>
  <cellStyles count="1">
    <cellStyle name="Normal" xfId="0" builtinId="0"/>
  </cellStyles>
  <dxfs count="11">
    <dxf>
      <font>
        <b val="0"/>
        <i val="0"/>
        <color theme="1" tint="0.34998626667073579"/>
      </font>
    </dxf>
    <dxf>
      <font>
        <b val="0"/>
        <i val="0"/>
        <color theme="1" tint="0.34998626667073579"/>
      </font>
    </dxf>
    <dxf>
      <font>
        <b val="0"/>
        <i val="0"/>
        <color theme="1" tint="0.34998626667073579"/>
      </font>
    </dxf>
    <dxf>
      <font>
        <b val="0"/>
        <i val="0"/>
        <color theme="1" tint="0.34998626667073579"/>
      </font>
    </dxf>
    <dxf>
      <font>
        <color rgb="FFFF0000"/>
      </font>
    </dxf>
    <dxf>
      <font>
        <color rgb="FFFF0000"/>
      </font>
    </dxf>
    <dxf>
      <font>
        <b val="0"/>
        <i val="0"/>
        <color theme="1" tint="0.34998626667073579"/>
      </font>
    </dxf>
    <dxf>
      <font>
        <color rgb="FFFF0000"/>
      </font>
    </dxf>
    <dxf>
      <font>
        <color rgb="FFFF0000"/>
      </font>
    </dxf>
    <dxf>
      <font>
        <b val="0"/>
        <i val="0"/>
        <color theme="1" tint="0.34998626667073579"/>
      </font>
    </dxf>
    <dxf>
      <font>
        <color rgb="FFFF0000"/>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11</xdr:col>
      <xdr:colOff>19050</xdr:colOff>
      <xdr:row>21</xdr:row>
      <xdr:rowOff>9525</xdr:rowOff>
    </xdr:from>
    <xdr:ext cx="1521507" cy="264560"/>
    <xdr:sp macro="" textlink="">
      <xdr:nvSpPr>
        <xdr:cNvPr id="2" name="ZoneTexte 1"/>
        <xdr:cNvSpPr txBox="1"/>
      </xdr:nvSpPr>
      <xdr:spPr>
        <a:xfrm>
          <a:off x="8743950" y="3238500"/>
          <a:ext cx="1521507" cy="264560"/>
        </a:xfrm>
        <a:prstGeom prst="rect">
          <a:avLst/>
        </a:prstGeom>
        <a:solidFill>
          <a:schemeClr val="bg1">
            <a:lumMod val="85000"/>
          </a:schemeClr>
        </a:solid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fr-FR" sz="1100"/>
            <a:t>Nommer le 5 janv 2014</a:t>
          </a:r>
        </a:p>
      </xdr:txBody>
    </xdr:sp>
    <xdr:clientData/>
  </xdr:oneCellAnchor>
  <xdr:twoCellAnchor>
    <xdr:from>
      <xdr:col>11</xdr:col>
      <xdr:colOff>533400</xdr:colOff>
      <xdr:row>9</xdr:row>
      <xdr:rowOff>47625</xdr:rowOff>
    </xdr:from>
    <xdr:to>
      <xdr:col>12</xdr:col>
      <xdr:colOff>179729</xdr:colOff>
      <xdr:row>21</xdr:row>
      <xdr:rowOff>9525</xdr:rowOff>
    </xdr:to>
    <xdr:cxnSp macro="">
      <xdr:nvCxnSpPr>
        <xdr:cNvPr id="4" name="Connecteur droit avec flèche 3"/>
        <xdr:cNvCxnSpPr>
          <a:stCxn id="2" idx="0"/>
        </xdr:cNvCxnSpPr>
      </xdr:nvCxnSpPr>
      <xdr:spPr>
        <a:xfrm flipH="1" flipV="1">
          <a:off x="8829675" y="1657350"/>
          <a:ext cx="246404" cy="1905000"/>
        </a:xfrm>
        <a:prstGeom prst="straightConnector1">
          <a:avLst/>
        </a:prstGeom>
        <a:ln>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752475</xdr:colOff>
      <xdr:row>21</xdr:row>
      <xdr:rowOff>9525</xdr:rowOff>
    </xdr:from>
    <xdr:ext cx="1486304" cy="264560"/>
    <xdr:sp macro="" textlink="">
      <xdr:nvSpPr>
        <xdr:cNvPr id="5" name="ZoneTexte 4"/>
        <xdr:cNvSpPr txBox="1"/>
      </xdr:nvSpPr>
      <xdr:spPr>
        <a:xfrm>
          <a:off x="6429375" y="3238500"/>
          <a:ext cx="1486304" cy="264560"/>
        </a:xfrm>
        <a:prstGeom prst="rect">
          <a:avLst/>
        </a:prstGeom>
        <a:solidFill>
          <a:schemeClr val="bg1">
            <a:lumMod val="85000"/>
          </a:schemeClr>
        </a:solid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fr-FR" sz="1100"/>
            <a:t>Nommer le 1</a:t>
          </a:r>
          <a:r>
            <a:rPr lang="fr-FR" sz="1100" baseline="0"/>
            <a:t> déc</a:t>
          </a:r>
          <a:r>
            <a:rPr lang="fr-FR" sz="1100"/>
            <a:t> 2013</a:t>
          </a:r>
        </a:p>
      </xdr:txBody>
    </xdr:sp>
    <xdr:clientData/>
  </xdr:oneCellAnchor>
  <xdr:twoCellAnchor>
    <xdr:from>
      <xdr:col>8</xdr:col>
      <xdr:colOff>733627</xdr:colOff>
      <xdr:row>11</xdr:row>
      <xdr:rowOff>66675</xdr:rowOff>
    </xdr:from>
    <xdr:to>
      <xdr:col>9</xdr:col>
      <xdr:colOff>161925</xdr:colOff>
      <xdr:row>21</xdr:row>
      <xdr:rowOff>9525</xdr:rowOff>
    </xdr:to>
    <xdr:cxnSp macro="">
      <xdr:nvCxnSpPr>
        <xdr:cNvPr id="6" name="Connecteur droit avec flèche 5"/>
        <xdr:cNvCxnSpPr>
          <a:stCxn id="5" idx="0"/>
        </xdr:cNvCxnSpPr>
      </xdr:nvCxnSpPr>
      <xdr:spPr>
        <a:xfrm flipV="1">
          <a:off x="7172527" y="1676400"/>
          <a:ext cx="190298" cy="1562100"/>
        </a:xfrm>
        <a:prstGeom prst="straightConnector1">
          <a:avLst/>
        </a:prstGeom>
        <a:ln>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0</xdr:colOff>
      <xdr:row>21</xdr:row>
      <xdr:rowOff>9525</xdr:rowOff>
    </xdr:from>
    <xdr:ext cx="1491755" cy="264560"/>
    <xdr:sp macro="" textlink="">
      <xdr:nvSpPr>
        <xdr:cNvPr id="13" name="ZoneTexte 12"/>
        <xdr:cNvSpPr txBox="1"/>
      </xdr:nvSpPr>
      <xdr:spPr>
        <a:xfrm>
          <a:off x="19954875" y="3562350"/>
          <a:ext cx="1491755" cy="264560"/>
        </a:xfrm>
        <a:prstGeom prst="rect">
          <a:avLst/>
        </a:prstGeom>
        <a:solidFill>
          <a:schemeClr val="bg1">
            <a:lumMod val="85000"/>
          </a:schemeClr>
        </a:solid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fr-FR" sz="1100"/>
            <a:t>Décerné le 5 janv 2014</a:t>
          </a:r>
        </a:p>
      </xdr:txBody>
    </xdr:sp>
    <xdr:clientData/>
  </xdr:oneCellAnchor>
  <xdr:twoCellAnchor>
    <xdr:from>
      <xdr:col>30</xdr:col>
      <xdr:colOff>745878</xdr:colOff>
      <xdr:row>14</xdr:row>
      <xdr:rowOff>57150</xdr:rowOff>
    </xdr:from>
    <xdr:to>
      <xdr:col>32</xdr:col>
      <xdr:colOff>304800</xdr:colOff>
      <xdr:row>21</xdr:row>
      <xdr:rowOff>9525</xdr:rowOff>
    </xdr:to>
    <xdr:cxnSp macro="">
      <xdr:nvCxnSpPr>
        <xdr:cNvPr id="14" name="Connecteur droit avec flèche 13"/>
        <xdr:cNvCxnSpPr>
          <a:stCxn id="13" idx="0"/>
        </xdr:cNvCxnSpPr>
      </xdr:nvCxnSpPr>
      <xdr:spPr>
        <a:xfrm flipV="1">
          <a:off x="20700753" y="2476500"/>
          <a:ext cx="901947" cy="1085850"/>
        </a:xfrm>
        <a:prstGeom prst="straightConnector1">
          <a:avLst/>
        </a:prstGeom>
        <a:ln>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19</xdr:col>
      <xdr:colOff>0</xdr:colOff>
      <xdr:row>21</xdr:row>
      <xdr:rowOff>0</xdr:rowOff>
    </xdr:from>
    <xdr:ext cx="1459310" cy="264560"/>
    <xdr:sp macro="" textlink="">
      <xdr:nvSpPr>
        <xdr:cNvPr id="17" name="ZoneTexte 16"/>
        <xdr:cNvSpPr txBox="1"/>
      </xdr:nvSpPr>
      <xdr:spPr>
        <a:xfrm>
          <a:off x="13373100" y="3552825"/>
          <a:ext cx="1459310" cy="264560"/>
        </a:xfrm>
        <a:prstGeom prst="rect">
          <a:avLst/>
        </a:prstGeom>
        <a:solidFill>
          <a:schemeClr val="bg1">
            <a:lumMod val="85000"/>
          </a:schemeClr>
        </a:solid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fr-FR" sz="1100"/>
            <a:t>Nommer le 5</a:t>
          </a:r>
          <a:r>
            <a:rPr lang="fr-FR" sz="1100" baseline="0"/>
            <a:t> fév</a:t>
          </a:r>
          <a:r>
            <a:rPr lang="fr-FR" sz="1100"/>
            <a:t> 2014</a:t>
          </a:r>
        </a:p>
      </xdr:txBody>
    </xdr:sp>
    <xdr:clientData/>
  </xdr:oneCellAnchor>
  <xdr:twoCellAnchor>
    <xdr:from>
      <xdr:col>19</xdr:col>
      <xdr:colOff>466725</xdr:colOff>
      <xdr:row>13</xdr:row>
      <xdr:rowOff>85725</xdr:rowOff>
    </xdr:from>
    <xdr:to>
      <xdr:col>20</xdr:col>
      <xdr:colOff>148630</xdr:colOff>
      <xdr:row>21</xdr:row>
      <xdr:rowOff>0</xdr:rowOff>
    </xdr:to>
    <xdr:cxnSp macro="">
      <xdr:nvCxnSpPr>
        <xdr:cNvPr id="18" name="Connecteur droit avec flèche 17"/>
        <xdr:cNvCxnSpPr>
          <a:stCxn id="17" idx="0"/>
        </xdr:cNvCxnSpPr>
      </xdr:nvCxnSpPr>
      <xdr:spPr>
        <a:xfrm flipH="1" flipV="1">
          <a:off x="13839825" y="2343150"/>
          <a:ext cx="262930" cy="1209675"/>
        </a:xfrm>
        <a:prstGeom prst="straightConnector1">
          <a:avLst/>
        </a:prstGeom>
        <a:ln>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hangement%20Grade%20et%20M&#233;daille.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Grade"/>
      <sheetName val="Générer"/>
      <sheetName val="Feuil2"/>
    </sheetNames>
    <sheetDataSet>
      <sheetData sheetId="0"/>
      <sheetData sheetId="1"/>
      <sheetData sheetId="2">
        <row r="3">
          <cell r="L3" t="str">
            <v>Apte</v>
          </cell>
        </row>
        <row r="4">
          <cell r="L4" t="str">
            <v>Inapte</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codeName="Feuil1"/>
  <dimension ref="B1:AG33"/>
  <sheetViews>
    <sheetView tabSelected="1" topLeftCell="C1" workbookViewId="0">
      <selection activeCell="R26" sqref="R26"/>
    </sheetView>
  </sheetViews>
  <sheetFormatPr baseColWidth="10" defaultRowHeight="12.75"/>
  <cols>
    <col min="2" max="2" width="22.140625" customWidth="1"/>
    <col min="4" max="6" width="10.7109375" customWidth="1"/>
    <col min="7" max="7" width="8" bestFit="1" customWidth="1"/>
    <col min="9" max="9" width="7.7109375" customWidth="1"/>
    <col min="10" max="10" width="8.7109375" customWidth="1"/>
    <col min="11" max="11" width="12" bestFit="1" customWidth="1"/>
    <col min="12" max="12" width="9" customWidth="1"/>
    <col min="13" max="13" width="12" bestFit="1" customWidth="1"/>
    <col min="14" max="14" width="7.7109375" customWidth="1"/>
    <col min="15" max="15" width="8.7109375" customWidth="1"/>
    <col min="17" max="17" width="8.7109375" customWidth="1"/>
    <col min="19" max="19" width="7.7109375" customWidth="1"/>
    <col min="20" max="20" width="8.7109375" customWidth="1"/>
    <col min="22" max="22" width="8.7109375" customWidth="1"/>
    <col min="24" max="24" width="7.7109375" customWidth="1"/>
    <col min="25" max="25" width="8.7109375" customWidth="1"/>
    <col min="27" max="27" width="1.7109375" customWidth="1"/>
    <col min="28" max="28" width="8.7109375" customWidth="1"/>
    <col min="30" max="30" width="8.7109375" customWidth="1"/>
    <col min="32" max="32" width="8.7109375" customWidth="1"/>
  </cols>
  <sheetData>
    <row r="1" spans="2:33" s="1" customFormat="1"/>
    <row r="2" spans="2:33" s="1" customFormat="1"/>
    <row r="4" spans="2:33">
      <c r="D4" s="1" t="s">
        <v>13</v>
      </c>
      <c r="F4" s="27">
        <f ca="1">TODAY()</f>
        <v>41584</v>
      </c>
    </row>
    <row r="5" spans="2:33" ht="13.5" thickBot="1"/>
    <row r="6" spans="2:33">
      <c r="B6" s="14" t="s">
        <v>26</v>
      </c>
      <c r="C6" s="32" t="s">
        <v>21</v>
      </c>
      <c r="D6" s="33"/>
      <c r="E6" s="33"/>
      <c r="F6" s="34"/>
      <c r="G6" s="33" t="s">
        <v>22</v>
      </c>
      <c r="H6" s="39"/>
      <c r="I6" s="35" t="s">
        <v>23</v>
      </c>
      <c r="J6" s="36"/>
      <c r="K6" s="37"/>
      <c r="L6" s="36" t="s">
        <v>24</v>
      </c>
      <c r="M6" s="38"/>
      <c r="N6" s="50" t="s">
        <v>33</v>
      </c>
      <c r="O6" s="51"/>
      <c r="P6" s="52"/>
      <c r="Q6" s="51" t="s">
        <v>34</v>
      </c>
      <c r="R6" s="53"/>
      <c r="S6" s="54" t="s">
        <v>35</v>
      </c>
      <c r="T6" s="55"/>
      <c r="U6" s="56"/>
      <c r="V6" s="55" t="s">
        <v>36</v>
      </c>
      <c r="W6" s="57"/>
      <c r="X6" s="58" t="s">
        <v>37</v>
      </c>
      <c r="Y6" s="59"/>
      <c r="Z6" s="60"/>
      <c r="AA6" s="14"/>
      <c r="AB6" s="61" t="s">
        <v>42</v>
      </c>
      <c r="AC6" s="62"/>
      <c r="AD6" s="61" t="s">
        <v>43</v>
      </c>
      <c r="AE6" s="62"/>
      <c r="AF6" s="61" t="s">
        <v>44</v>
      </c>
      <c r="AG6" s="62"/>
    </row>
    <row r="7" spans="2:33" ht="13.5" thickBot="1">
      <c r="B7" s="13"/>
      <c r="C7" s="3" t="s">
        <v>0</v>
      </c>
      <c r="D7" s="40" t="s">
        <v>1</v>
      </c>
      <c r="E7" s="41"/>
      <c r="F7" s="42"/>
      <c r="G7" s="48" t="s">
        <v>2</v>
      </c>
      <c r="H7" s="49"/>
      <c r="I7" s="45" t="s">
        <v>3</v>
      </c>
      <c r="J7" s="46"/>
      <c r="K7" s="47"/>
      <c r="L7" s="43" t="s">
        <v>25</v>
      </c>
      <c r="M7" s="44"/>
      <c r="N7" s="45" t="s">
        <v>25</v>
      </c>
      <c r="O7" s="46"/>
      <c r="P7" s="47"/>
      <c r="Q7" s="48" t="s">
        <v>38</v>
      </c>
      <c r="R7" s="49"/>
      <c r="S7" s="45" t="s">
        <v>39</v>
      </c>
      <c r="T7" s="46"/>
      <c r="U7" s="47"/>
      <c r="V7" s="48" t="s">
        <v>40</v>
      </c>
      <c r="W7" s="49"/>
      <c r="X7" s="45" t="s">
        <v>41</v>
      </c>
      <c r="Y7" s="46"/>
      <c r="Z7" s="49"/>
      <c r="AA7" s="13"/>
      <c r="AB7" s="63" t="s">
        <v>30</v>
      </c>
      <c r="AC7" s="64"/>
      <c r="AD7" s="63" t="s">
        <v>45</v>
      </c>
      <c r="AE7" s="65"/>
      <c r="AF7" s="63" t="s">
        <v>46</v>
      </c>
      <c r="AG7" s="65"/>
    </row>
    <row r="8" spans="2:33" ht="23.25" thickBot="1">
      <c r="B8" s="2" t="s">
        <v>4</v>
      </c>
      <c r="C8" s="4" t="s">
        <v>5</v>
      </c>
      <c r="D8" s="5" t="s">
        <v>6</v>
      </c>
      <c r="E8" s="5" t="s">
        <v>7</v>
      </c>
      <c r="F8" s="6" t="s">
        <v>8</v>
      </c>
      <c r="G8" s="5" t="s">
        <v>9</v>
      </c>
      <c r="H8" s="7" t="s">
        <v>10</v>
      </c>
      <c r="I8" s="8" t="s">
        <v>11</v>
      </c>
      <c r="J8" s="5" t="s">
        <v>9</v>
      </c>
      <c r="K8" s="9" t="s">
        <v>10</v>
      </c>
      <c r="L8" s="5" t="s">
        <v>9</v>
      </c>
      <c r="M8" s="7" t="s">
        <v>10</v>
      </c>
      <c r="N8" s="8" t="s">
        <v>11</v>
      </c>
      <c r="O8" s="5" t="s">
        <v>9</v>
      </c>
      <c r="P8" s="9" t="s">
        <v>10</v>
      </c>
      <c r="Q8" s="5" t="s">
        <v>9</v>
      </c>
      <c r="R8" s="7" t="s">
        <v>10</v>
      </c>
      <c r="S8" s="8" t="s">
        <v>11</v>
      </c>
      <c r="T8" s="5" t="s">
        <v>9</v>
      </c>
      <c r="U8" s="9" t="s">
        <v>10</v>
      </c>
      <c r="V8" s="5" t="s">
        <v>9</v>
      </c>
      <c r="W8" s="7" t="s">
        <v>10</v>
      </c>
      <c r="X8" s="8" t="s">
        <v>11</v>
      </c>
      <c r="Y8" s="5" t="s">
        <v>9</v>
      </c>
      <c r="Z8" s="7" t="s">
        <v>10</v>
      </c>
      <c r="AA8" s="13"/>
      <c r="AB8" s="66" t="s">
        <v>31</v>
      </c>
      <c r="AC8" s="67" t="s">
        <v>32</v>
      </c>
      <c r="AD8" s="66" t="s">
        <v>31</v>
      </c>
      <c r="AE8" s="67" t="s">
        <v>32</v>
      </c>
      <c r="AF8" s="66" t="s">
        <v>31</v>
      </c>
      <c r="AG8" s="67" t="s">
        <v>32</v>
      </c>
    </row>
    <row r="9" spans="2:33">
      <c r="B9" s="15" t="s">
        <v>14</v>
      </c>
      <c r="C9" s="17">
        <v>39326</v>
      </c>
      <c r="D9" s="25">
        <f>IF(C9="","",DATE(YEAR(C9)+1,MONTH(C9),DAY(C9)))</f>
        <v>39692</v>
      </c>
      <c r="E9" s="25">
        <f>IF(C9="","",DATE(YEAR(C9)+3,MONTH(C9),DAY(C9)))</f>
        <v>40422</v>
      </c>
      <c r="F9" s="19" t="s">
        <v>12</v>
      </c>
      <c r="G9" s="28" t="str">
        <f ca="1">IF(C9="","",IF(F9="","",IF(AND($F$4&gt;=D9,F9="Apte"),"oui","non")))</f>
        <v>oui</v>
      </c>
      <c r="H9" s="21">
        <v>39722</v>
      </c>
      <c r="I9" s="69" t="s">
        <v>12</v>
      </c>
      <c r="J9" s="28" t="str">
        <f ca="1">IF(I9="","",IF(C9="","",IF(AND($F$4&gt;=E9,I9="apte"),"oui","non")))</f>
        <v>oui</v>
      </c>
      <c r="K9" s="23">
        <v>40483</v>
      </c>
      <c r="L9" s="30" t="str">
        <f ca="1">IF(K9="","",IF(K9+1096&gt;=$F$4,"","oui"))</f>
        <v>oui</v>
      </c>
      <c r="M9" s="21">
        <v>41609</v>
      </c>
      <c r="N9" s="19"/>
      <c r="O9" s="28" t="str">
        <f>IF(N9="","",IF(AND($F$4&gt;=K9+1096,N9="apte"),"oui","non"))</f>
        <v/>
      </c>
      <c r="P9" s="23"/>
      <c r="Q9" s="28" t="str">
        <f>IF(P9="","",IF(P9+1096&gt;=$F$4,"","oui"))</f>
        <v/>
      </c>
      <c r="R9" s="21"/>
      <c r="S9" s="19"/>
      <c r="T9" s="28" t="str">
        <f>IF(S9="","",IF(AND($F$4&gt;=P9+2192,S9="apte"),"oui","non"))</f>
        <v/>
      </c>
      <c r="U9" s="23"/>
      <c r="V9" s="28" t="str">
        <f>IF(U9="","",IF(U9+1096&gt;=$F$4,"","oui"))</f>
        <v/>
      </c>
      <c r="W9" s="68"/>
      <c r="X9" s="69"/>
      <c r="Y9" s="28" t="str">
        <f>IF(X9="","",IF(AND($F$4&gt;=P9+731,X9="apte"),"oui","non"))</f>
        <v/>
      </c>
      <c r="Z9" s="21"/>
      <c r="AA9" s="13"/>
      <c r="AB9" s="70" t="str">
        <f ca="1">IF(C9="","",IF(AND($F$4&gt;=C9+7305),"oui",""))</f>
        <v/>
      </c>
      <c r="AC9" s="71"/>
      <c r="AD9" s="70" t="str">
        <f ca="1">IF(C9="","",IF(AND(AC9&lt;&gt;"",$F$4&gt;=C9+9131),"oui",""))</f>
        <v/>
      </c>
      <c r="AE9" s="71"/>
      <c r="AF9" s="70" t="str">
        <f ca="1">IF(C9="","",IF(AND(AE9&lt;&gt;"",$F$4&gt;=C9+10958),"oui",""))</f>
        <v/>
      </c>
      <c r="AG9" s="71"/>
    </row>
    <row r="10" spans="2:33">
      <c r="B10" s="16" t="s">
        <v>15</v>
      </c>
      <c r="C10" s="18">
        <v>39417</v>
      </c>
      <c r="D10" s="12">
        <f t="shared" ref="D10:D15" si="0">IF(C10="","",DATE(YEAR(C10)+1,MONTH(C10),DAY(C10)))</f>
        <v>39783</v>
      </c>
      <c r="E10" s="12">
        <f t="shared" ref="E10:E15" si="1">IF(C10="","",DATE(YEAR(C10)+3,MONTH(C10),DAY(C10)))</f>
        <v>40513</v>
      </c>
      <c r="F10" s="20" t="s">
        <v>12</v>
      </c>
      <c r="G10" s="10" t="str">
        <f t="shared" ref="G10:G15" ca="1" si="2">IF(C10="","",IF(F10="","",IF(AND($F$4&gt;=D10,F10="Apte"),"oui","non")))</f>
        <v>oui</v>
      </c>
      <c r="H10" s="22">
        <v>39787</v>
      </c>
      <c r="I10" s="76" t="s">
        <v>12</v>
      </c>
      <c r="J10" s="10" t="str">
        <f t="shared" ref="J10:J15" ca="1" si="3">IF(I10="","",IF(C10="","",IF(AND($F$4&gt;=E10,I10="apte"),"oui","non")))</f>
        <v>oui</v>
      </c>
      <c r="K10" s="24">
        <v>40548</v>
      </c>
      <c r="L10" s="78" t="str">
        <f t="shared" ref="L10:L15" ca="1" si="4">IF(K10="","",IF(K10+1096&gt;=$F$4,"","oui"))</f>
        <v/>
      </c>
      <c r="M10" s="22"/>
      <c r="N10" s="20"/>
      <c r="O10" s="10" t="str">
        <f t="shared" ref="O10:O15" si="5">IF(N10="","",IF(AND($F$4&gt;=K10+1096,N10="apte"),"oui","non"))</f>
        <v/>
      </c>
      <c r="P10" s="24"/>
      <c r="Q10" s="10" t="str">
        <f t="shared" ref="Q10:Q15" si="6">IF(P10="","",IF(P10+1096&gt;=$F$4,"","oui"))</f>
        <v/>
      </c>
      <c r="R10" s="22"/>
      <c r="S10" s="20"/>
      <c r="T10" s="10" t="str">
        <f t="shared" ref="T10:T15" si="7">IF(S10="","",IF(AND($F$4&gt;=P10+2192,S10="apte"),"oui","non"))</f>
        <v/>
      </c>
      <c r="U10" s="24"/>
      <c r="V10" s="10" t="str">
        <f t="shared" ref="V10:V15" si="8">IF(U10="","",IF(U10+1096&gt;=$F$4,"","oui"))</f>
        <v/>
      </c>
      <c r="W10" s="72"/>
      <c r="X10" s="73"/>
      <c r="Y10" s="10" t="str">
        <f t="shared" ref="Y10:Y15" si="9">IF(X10="","",IF(AND($F$4&gt;=P10+731,X10="apte"),"oui","non"))</f>
        <v/>
      </c>
      <c r="Z10" s="22"/>
      <c r="AA10" s="13"/>
      <c r="AB10" s="74" t="str">
        <f t="shared" ref="AB10:AB15" ca="1" si="10">IF(C10="","",IF(AND($F$4&gt;=C10+7305),"oui",""))</f>
        <v/>
      </c>
      <c r="AC10" s="75"/>
      <c r="AD10" s="74" t="str">
        <f t="shared" ref="AD10:AD15" ca="1" si="11">IF(C10="","",IF(AND(AC10&lt;&gt;"",$F$4&gt;=C10+9131),"oui",""))</f>
        <v/>
      </c>
      <c r="AE10" s="75"/>
      <c r="AF10" s="74" t="str">
        <f t="shared" ref="AF10:AF15" ca="1" si="12">IF(C10="","",IF(AND(AE10&lt;&gt;"",$F$4&gt;=C10+10958),"oui",""))</f>
        <v/>
      </c>
      <c r="AG10" s="75"/>
    </row>
    <row r="11" spans="2:33">
      <c r="B11" s="16" t="s">
        <v>16</v>
      </c>
      <c r="C11" s="18">
        <v>40059</v>
      </c>
      <c r="D11" s="12">
        <f t="shared" si="0"/>
        <v>40424</v>
      </c>
      <c r="E11" s="12">
        <f t="shared" si="1"/>
        <v>41155</v>
      </c>
      <c r="F11" s="20" t="s">
        <v>12</v>
      </c>
      <c r="G11" s="10" t="str">
        <f t="shared" ca="1" si="2"/>
        <v>oui</v>
      </c>
      <c r="H11" s="22">
        <v>40454</v>
      </c>
      <c r="I11" s="76" t="s">
        <v>12</v>
      </c>
      <c r="J11" s="10" t="str">
        <f t="shared" ca="1" si="3"/>
        <v>oui</v>
      </c>
      <c r="K11" s="24">
        <v>41155</v>
      </c>
      <c r="L11" s="11" t="str">
        <f t="shared" ca="1" si="4"/>
        <v/>
      </c>
      <c r="M11" s="22"/>
      <c r="N11" s="20"/>
      <c r="O11" s="10" t="str">
        <f t="shared" si="5"/>
        <v/>
      </c>
      <c r="P11" s="24"/>
      <c r="Q11" s="10" t="str">
        <f t="shared" si="6"/>
        <v/>
      </c>
      <c r="R11" s="22"/>
      <c r="S11" s="20"/>
      <c r="T11" s="10" t="str">
        <f t="shared" si="7"/>
        <v/>
      </c>
      <c r="U11" s="24"/>
      <c r="V11" s="10" t="str">
        <f t="shared" si="8"/>
        <v/>
      </c>
      <c r="W11" s="72"/>
      <c r="X11" s="73"/>
      <c r="Y11" s="10" t="str">
        <f t="shared" si="9"/>
        <v/>
      </c>
      <c r="Z11" s="22"/>
      <c r="AA11" s="13"/>
      <c r="AB11" s="74" t="str">
        <f t="shared" ca="1" si="10"/>
        <v/>
      </c>
      <c r="AC11" s="75"/>
      <c r="AD11" s="74" t="str">
        <f t="shared" ca="1" si="11"/>
        <v/>
      </c>
      <c r="AE11" s="75"/>
      <c r="AF11" s="74" t="str">
        <f t="shared" ca="1" si="12"/>
        <v/>
      </c>
      <c r="AG11" s="75"/>
    </row>
    <row r="12" spans="2:33">
      <c r="B12" s="16" t="s">
        <v>17</v>
      </c>
      <c r="C12" s="18">
        <v>40513</v>
      </c>
      <c r="D12" s="12">
        <f t="shared" si="0"/>
        <v>40878</v>
      </c>
      <c r="E12" s="12">
        <f t="shared" si="1"/>
        <v>41609</v>
      </c>
      <c r="F12" s="20" t="s">
        <v>12</v>
      </c>
      <c r="G12" s="10" t="str">
        <f t="shared" ca="1" si="2"/>
        <v>oui</v>
      </c>
      <c r="H12" s="22">
        <v>40913</v>
      </c>
      <c r="I12" s="76" t="s">
        <v>12</v>
      </c>
      <c r="J12" s="79" t="str">
        <f ca="1">IF(I12="","",IF(C12="","",IF(AND($F$4&gt;=E12,I12="apte"),"oui","non")))</f>
        <v>non</v>
      </c>
      <c r="K12" s="24"/>
      <c r="L12" s="11" t="str">
        <f t="shared" si="4"/>
        <v/>
      </c>
      <c r="M12" s="22"/>
      <c r="N12" s="20"/>
      <c r="O12" s="10" t="str">
        <f t="shared" si="5"/>
        <v/>
      </c>
      <c r="P12" s="24"/>
      <c r="Q12" s="10" t="str">
        <f t="shared" si="6"/>
        <v/>
      </c>
      <c r="R12" s="22"/>
      <c r="S12" s="20"/>
      <c r="T12" s="10" t="str">
        <f t="shared" si="7"/>
        <v/>
      </c>
      <c r="U12" s="24"/>
      <c r="V12" s="10" t="str">
        <f t="shared" si="8"/>
        <v/>
      </c>
      <c r="W12" s="72"/>
      <c r="X12" s="73"/>
      <c r="Y12" s="10" t="str">
        <f t="shared" si="9"/>
        <v/>
      </c>
      <c r="Z12" s="22"/>
      <c r="AA12" s="13"/>
      <c r="AB12" s="74" t="str">
        <f t="shared" ca="1" si="10"/>
        <v/>
      </c>
      <c r="AC12" s="75"/>
      <c r="AD12" s="74" t="str">
        <f t="shared" ca="1" si="11"/>
        <v/>
      </c>
      <c r="AE12" s="75"/>
      <c r="AF12" s="74" t="str">
        <f t="shared" ca="1" si="12"/>
        <v/>
      </c>
      <c r="AG12" s="75"/>
    </row>
    <row r="13" spans="2:33">
      <c r="B13" s="16" t="s">
        <v>18</v>
      </c>
      <c r="C13" s="18">
        <v>41171</v>
      </c>
      <c r="D13" s="12">
        <f t="shared" si="0"/>
        <v>41536</v>
      </c>
      <c r="E13" s="12">
        <f t="shared" si="1"/>
        <v>42266</v>
      </c>
      <c r="F13" s="20" t="s">
        <v>12</v>
      </c>
      <c r="G13" s="10" t="str">
        <f t="shared" ca="1" si="2"/>
        <v>oui</v>
      </c>
      <c r="H13" s="22">
        <v>41566</v>
      </c>
      <c r="I13" s="76" t="s">
        <v>12</v>
      </c>
      <c r="J13" s="10" t="str">
        <f t="shared" ca="1" si="3"/>
        <v>non</v>
      </c>
      <c r="K13" s="24"/>
      <c r="L13" s="11" t="str">
        <f t="shared" si="4"/>
        <v/>
      </c>
      <c r="M13" s="22"/>
      <c r="N13" s="20"/>
      <c r="O13" s="10" t="str">
        <f t="shared" si="5"/>
        <v/>
      </c>
      <c r="P13" s="24"/>
      <c r="Q13" s="10" t="str">
        <f t="shared" si="6"/>
        <v/>
      </c>
      <c r="R13" s="22"/>
      <c r="S13" s="20"/>
      <c r="T13" s="10" t="str">
        <f t="shared" si="7"/>
        <v/>
      </c>
      <c r="U13" s="24"/>
      <c r="V13" s="10" t="str">
        <f t="shared" si="8"/>
        <v/>
      </c>
      <c r="W13" s="72"/>
      <c r="X13" s="73"/>
      <c r="Y13" s="10" t="str">
        <f t="shared" si="9"/>
        <v/>
      </c>
      <c r="Z13" s="22"/>
      <c r="AA13" s="13"/>
      <c r="AB13" s="74" t="str">
        <f t="shared" ca="1" si="10"/>
        <v/>
      </c>
      <c r="AC13" s="75"/>
      <c r="AD13" s="74" t="str">
        <f t="shared" ca="1" si="11"/>
        <v/>
      </c>
      <c r="AE13" s="75"/>
      <c r="AF13" s="74" t="str">
        <f t="shared" ca="1" si="12"/>
        <v/>
      </c>
      <c r="AG13" s="75"/>
    </row>
    <row r="14" spans="2:33">
      <c r="B14" s="16" t="s">
        <v>19</v>
      </c>
      <c r="C14" s="18">
        <v>34943</v>
      </c>
      <c r="D14" s="12">
        <f t="shared" si="0"/>
        <v>35309</v>
      </c>
      <c r="E14" s="12">
        <f t="shared" si="1"/>
        <v>36039</v>
      </c>
      <c r="F14" s="20" t="s">
        <v>12</v>
      </c>
      <c r="G14" s="10" t="str">
        <f t="shared" ca="1" si="2"/>
        <v>oui</v>
      </c>
      <c r="H14" s="22">
        <v>35582</v>
      </c>
      <c r="I14" s="76" t="s">
        <v>12</v>
      </c>
      <c r="J14" s="10" t="str">
        <f t="shared" ca="1" si="3"/>
        <v>oui</v>
      </c>
      <c r="K14" s="24">
        <v>37317</v>
      </c>
      <c r="L14" s="11" t="str">
        <f t="shared" ca="1" si="4"/>
        <v>oui</v>
      </c>
      <c r="M14" s="22">
        <v>38413</v>
      </c>
      <c r="N14" s="20" t="s">
        <v>12</v>
      </c>
      <c r="O14" s="10" t="str">
        <f t="shared" ca="1" si="5"/>
        <v>oui</v>
      </c>
      <c r="P14" s="24">
        <v>39118</v>
      </c>
      <c r="Q14" s="10" t="str">
        <f t="shared" ca="1" si="6"/>
        <v>oui</v>
      </c>
      <c r="R14" s="22">
        <v>40214</v>
      </c>
      <c r="S14" s="20" t="s">
        <v>12</v>
      </c>
      <c r="T14" s="79" t="str">
        <f t="shared" ca="1" si="7"/>
        <v>oui</v>
      </c>
      <c r="U14" s="24"/>
      <c r="V14" s="10" t="str">
        <f t="shared" si="8"/>
        <v/>
      </c>
      <c r="W14" s="72"/>
      <c r="X14" s="73"/>
      <c r="Y14" s="10" t="str">
        <f t="shared" si="9"/>
        <v/>
      </c>
      <c r="Z14" s="22"/>
      <c r="AA14" s="13"/>
      <c r="AB14" s="77" t="str">
        <f t="shared" ca="1" si="10"/>
        <v/>
      </c>
      <c r="AC14" s="75"/>
      <c r="AD14" s="74" t="str">
        <f t="shared" ca="1" si="11"/>
        <v/>
      </c>
      <c r="AE14" s="75"/>
      <c r="AF14" s="74" t="str">
        <f t="shared" ca="1" si="12"/>
        <v/>
      </c>
      <c r="AG14" s="75"/>
    </row>
    <row r="15" spans="2:33">
      <c r="B15" s="16" t="s">
        <v>20</v>
      </c>
      <c r="C15" s="18">
        <v>30805</v>
      </c>
      <c r="D15" s="26">
        <f t="shared" si="0"/>
        <v>31170</v>
      </c>
      <c r="E15" s="26">
        <f t="shared" si="1"/>
        <v>31900</v>
      </c>
      <c r="F15" s="20" t="s">
        <v>12</v>
      </c>
      <c r="G15" s="29" t="str">
        <f t="shared" ca="1" si="2"/>
        <v>oui</v>
      </c>
      <c r="H15" s="22">
        <v>31172</v>
      </c>
      <c r="I15" s="76" t="s">
        <v>12</v>
      </c>
      <c r="J15" s="29" t="str">
        <f t="shared" ca="1" si="3"/>
        <v>oui</v>
      </c>
      <c r="K15" s="24">
        <v>34516</v>
      </c>
      <c r="L15" s="31" t="str">
        <f t="shared" ca="1" si="4"/>
        <v>oui</v>
      </c>
      <c r="M15" s="22">
        <v>35977</v>
      </c>
      <c r="N15" s="20" t="s">
        <v>12</v>
      </c>
      <c r="O15" s="10" t="str">
        <f t="shared" ca="1" si="5"/>
        <v>oui</v>
      </c>
      <c r="P15" s="24">
        <v>37500</v>
      </c>
      <c r="Q15" s="10" t="str">
        <f t="shared" ca="1" si="6"/>
        <v>oui</v>
      </c>
      <c r="R15" s="22"/>
      <c r="S15" s="20"/>
      <c r="T15" s="10" t="str">
        <f t="shared" si="7"/>
        <v/>
      </c>
      <c r="U15" s="24"/>
      <c r="V15" s="10" t="str">
        <f t="shared" si="8"/>
        <v/>
      </c>
      <c r="W15" s="72"/>
      <c r="X15" s="73"/>
      <c r="Y15" s="10" t="str">
        <f t="shared" si="9"/>
        <v/>
      </c>
      <c r="Z15" s="22"/>
      <c r="AA15" s="13"/>
      <c r="AB15" s="77" t="str">
        <f t="shared" ca="1" si="10"/>
        <v>oui</v>
      </c>
      <c r="AC15" s="75">
        <v>38231</v>
      </c>
      <c r="AD15" s="77" t="str">
        <f t="shared" ca="1" si="11"/>
        <v>oui</v>
      </c>
      <c r="AE15" s="75">
        <v>40330</v>
      </c>
      <c r="AF15" s="77" t="str">
        <f t="shared" ca="1" si="12"/>
        <v/>
      </c>
      <c r="AG15" s="80"/>
    </row>
    <row r="29" spans="4:4">
      <c r="D29" s="1" t="s">
        <v>27</v>
      </c>
    </row>
    <row r="30" spans="4:4">
      <c r="D30" s="1" t="s">
        <v>47</v>
      </c>
    </row>
    <row r="33" spans="5:6">
      <c r="E33" s="1" t="s">
        <v>28</v>
      </c>
      <c r="F33" s="1" t="s">
        <v>29</v>
      </c>
    </row>
  </sheetData>
  <mergeCells count="24">
    <mergeCell ref="AB6:AC6"/>
    <mergeCell ref="AD6:AE6"/>
    <mergeCell ref="AF6:AG6"/>
    <mergeCell ref="N7:P7"/>
    <mergeCell ref="Q7:R7"/>
    <mergeCell ref="S7:U7"/>
    <mergeCell ref="V7:W7"/>
    <mergeCell ref="X7:Z7"/>
    <mergeCell ref="AB7:AC7"/>
    <mergeCell ref="AD7:AE7"/>
    <mergeCell ref="AF7:AG7"/>
    <mergeCell ref="N6:P6"/>
    <mergeCell ref="Q6:R6"/>
    <mergeCell ref="S6:U6"/>
    <mergeCell ref="V6:W6"/>
    <mergeCell ref="X6:Z6"/>
    <mergeCell ref="C6:F6"/>
    <mergeCell ref="I6:K6"/>
    <mergeCell ref="L6:M6"/>
    <mergeCell ref="G6:H6"/>
    <mergeCell ref="D7:F7"/>
    <mergeCell ref="L7:M7"/>
    <mergeCell ref="I7:K7"/>
    <mergeCell ref="G7:H7"/>
  </mergeCells>
  <conditionalFormatting sqref="O9:O15">
    <cfRule type="expression" dxfId="10" priority="10">
      <formula>P9=""</formula>
    </cfRule>
  </conditionalFormatting>
  <conditionalFormatting sqref="Q9:Q15">
    <cfRule type="expression" dxfId="9" priority="8">
      <formula>S9="Apte"</formula>
    </cfRule>
    <cfRule type="expression" dxfId="8" priority="9">
      <formula>R9=""</formula>
    </cfRule>
  </conditionalFormatting>
  <conditionalFormatting sqref="T9:T15">
    <cfRule type="expression" dxfId="7" priority="7">
      <formula>U9=""</formula>
    </cfRule>
  </conditionalFormatting>
  <conditionalFormatting sqref="V9:V15">
    <cfRule type="expression" dxfId="6" priority="5">
      <formula>X9="Apte"</formula>
    </cfRule>
    <cfRule type="expression" dxfId="5" priority="6">
      <formula>W9=""</formula>
    </cfRule>
  </conditionalFormatting>
  <conditionalFormatting sqref="Y9:Y15">
    <cfRule type="expression" dxfId="4" priority="4">
      <formula>Z9=""</formula>
    </cfRule>
  </conditionalFormatting>
  <conditionalFormatting sqref="AB9:AB15">
    <cfRule type="expression" dxfId="3" priority="3">
      <formula>NOT(ISBLANK(AC9))</formula>
    </cfRule>
  </conditionalFormatting>
  <conditionalFormatting sqref="AD9:AD15">
    <cfRule type="expression" dxfId="2" priority="2">
      <formula>NOT(ISBLANK(AE9))</formula>
    </cfRule>
  </conditionalFormatting>
  <conditionalFormatting sqref="AF9:AF15">
    <cfRule type="expression" dxfId="1" priority="1">
      <formula>NOT(ISBLANK(AG9))</formula>
    </cfRule>
  </conditionalFormatting>
  <dataValidations count="1">
    <dataValidation type="list" allowBlank="1" showInputMessage="1" showErrorMessage="1" sqref="X9:X15 N9:N15 S9:S15 I9:I15">
      <formula1>Aptitude</formula1>
    </dataValidation>
  </dataValidations>
  <pageMargins left="0.7" right="0.7" top="0.75" bottom="0.75" header="0.3" footer="0.3"/>
  <drawing r:id="rId1"/>
  <legacyDrawing r:id="rId2"/>
  <controls>
    <control shapeId="1027" r:id="rId3" name="CommandButton1"/>
  </controls>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2.75"/>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Hewlett-Packard</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FRANCE</dc:creator>
  <cp:lastModifiedBy>FRANCE</cp:lastModifiedBy>
  <dcterms:created xsi:type="dcterms:W3CDTF">2013-11-05T11:32:27Z</dcterms:created>
  <dcterms:modified xsi:type="dcterms:W3CDTF">2013-11-06T11:35:17Z</dcterms:modified>
</cp:coreProperties>
</file>