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bookViews>
    <workbookView xWindow="0" yWindow="0" windowWidth="18765" windowHeight="6330" activeTab="1" xr2:uid="{6428928E-72F2-45F2-8FE3-1A46E12D2E91}"/>
  </bookViews>
  <sheets>
    <sheet name="Tableau de Bord" sheetId="4" r:id="rId1"/>
    <sheet name="TdBCarbu" sheetId="1" r:id="rId2"/>
    <sheet name="BD" sheetId="2" r:id="rId3"/>
    <sheet name="TCD" sheetId="5" r:id="rId4"/>
    <sheet name="Mvts Carburant" sheetId="3" r:id="rId5"/>
  </sheets>
  <definedNames>
    <definedName name="Lst_Agent">Tableau2[Personnel]</definedName>
    <definedName name="Lst_Lieu">Tableau3[Lieu station]</definedName>
    <definedName name="Lst_Veh">Tableau1[Véhicule]</definedName>
  </definedNames>
  <calcPr calcId="171027"/>
  <pivotCaches>
    <pivotCache cacheId="66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5" l="1"/>
  <c r="J1" i="5"/>
  <c r="I1" i="5"/>
  <c r="H1" i="5"/>
  <c r="G1" i="5"/>
  <c r="C4" i="1" l="1"/>
  <c r="C5" i="1"/>
</calcChain>
</file>

<file path=xl/sharedStrings.xml><?xml version="1.0" encoding="utf-8"?>
<sst xmlns="http://schemas.openxmlformats.org/spreadsheetml/2006/main" count="204" uniqueCount="59">
  <si>
    <t>Date</t>
  </si>
  <si>
    <t>Véhicule</t>
  </si>
  <si>
    <t>Conducteur</t>
  </si>
  <si>
    <t>Opérateur</t>
  </si>
  <si>
    <t>Lieu station</t>
  </si>
  <si>
    <t>Litrage</t>
  </si>
  <si>
    <t>Somme</t>
  </si>
  <si>
    <t>Carburation</t>
  </si>
  <si>
    <t>Personnel</t>
  </si>
  <si>
    <t>VPA</t>
  </si>
  <si>
    <t>Gas-oil</t>
  </si>
  <si>
    <t>VIM 70</t>
  </si>
  <si>
    <t>Immat</t>
  </si>
  <si>
    <t>VIM 60</t>
  </si>
  <si>
    <t>Disqueuse 1</t>
  </si>
  <si>
    <t>Disqueuse 2</t>
  </si>
  <si>
    <t>Sans-plomb</t>
  </si>
  <si>
    <t>Sécu 2</t>
  </si>
  <si>
    <t>Sécu 3</t>
  </si>
  <si>
    <t>AFONSO Julien</t>
  </si>
  <si>
    <t>AUDIE Anthony</t>
  </si>
  <si>
    <t>BENAZET Jean-René</t>
  </si>
  <si>
    <t>DISTEFANO Alexis</t>
  </si>
  <si>
    <t>FERRARA Julien</t>
  </si>
  <si>
    <t>LEROY France</t>
  </si>
  <si>
    <t>LEROY Jean-Sébastien</t>
  </si>
  <si>
    <t>NAVARRO Christophe</t>
  </si>
  <si>
    <t>SANTOS Jean-François</t>
  </si>
  <si>
    <t>SCHWEITZER Jean-Michel</t>
  </si>
  <si>
    <t>ZARAGOZA Didier</t>
  </si>
  <si>
    <t>Hyper U - Sérignan</t>
  </si>
  <si>
    <t>Station Aéroport</t>
  </si>
  <si>
    <t>Lieu</t>
  </si>
  <si>
    <t>AA-123-AA</t>
  </si>
  <si>
    <t>BB-123-BB</t>
  </si>
  <si>
    <t>CC-123-CC</t>
  </si>
  <si>
    <t>Étiquettes de lignes</t>
  </si>
  <si>
    <t>Total général</t>
  </si>
  <si>
    <t>Compteur départ</t>
  </si>
  <si>
    <t>Kilométrage</t>
  </si>
  <si>
    <t>Somme €</t>
  </si>
  <si>
    <t>Somme en €</t>
  </si>
  <si>
    <t>Litrage carburant</t>
  </si>
  <si>
    <t>Kilometrage</t>
  </si>
  <si>
    <t>Étiquettes de colonnes</t>
  </si>
  <si>
    <t>Nombre de Carburation</t>
  </si>
  <si>
    <t>(vide)</t>
  </si>
  <si>
    <t>Somme de Somme €</t>
  </si>
  <si>
    <t>Somme de Litrage</t>
  </si>
  <si>
    <t>Litrage et dépense par véhicule</t>
  </si>
  <si>
    <t>Litrage et dépense par Lieu</t>
  </si>
  <si>
    <t>Effectuer par conducteur</t>
  </si>
  <si>
    <t>Effectuer par opérateur</t>
  </si>
  <si>
    <t>Dernier kilométrage :</t>
  </si>
  <si>
    <t>Affichage du dernier kilometrage du véhicule selectionné</t>
  </si>
  <si>
    <t>Litrage * 100 / km parcouru</t>
  </si>
  <si>
    <t>Conso au 100 km</t>
  </si>
  <si>
    <t>Ajouter segment pour les mois</t>
  </si>
  <si>
    <t>Ajouter segment pour les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</si>
</sst>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0"/>
      <color theme="1"/>
      <name val="Times New Roman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0"/>
      <color rgb="FFFF0000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  <xf numFmtId="0" fontId="0" fillId="3" borderId="0" xfId="0" applyFill="1" applyBorder="1"/>
    <xf numFmtId="0" fontId="0" fillId="3" borderId="7" xfId="0" applyFill="1" applyBorder="1" applyAlignment="1">
      <alignment horizontal="centerContinuous" vertical="center"/>
    </xf>
    <xf numFmtId="0" fontId="0" fillId="3" borderId="7" xfId="0" applyFill="1" applyBorder="1" applyAlignment="1">
      <alignment horizontal="centerContinuous"/>
    </xf>
    <xf numFmtId="0" fontId="0" fillId="3" borderId="8" xfId="0" applyFill="1" applyBorder="1" applyAlignment="1">
      <alignment horizontal="centerContinuous"/>
    </xf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5" fillId="3" borderId="6" xfId="0" applyFont="1" applyFill="1" applyBorder="1" applyAlignment="1">
      <alignment horizontal="centerContinuous" vertical="center"/>
    </xf>
    <xf numFmtId="0" fontId="0" fillId="0" borderId="4" xfId="0" applyFill="1" applyBorder="1"/>
    <xf numFmtId="0" fontId="0" fillId="0" borderId="0" xfId="0" applyFill="1"/>
    <xf numFmtId="0" fontId="0" fillId="0" borderId="3" xfId="0" applyFill="1" applyBorder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Border="1"/>
    <xf numFmtId="0" fontId="2" fillId="0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/>
    <xf numFmtId="0" fontId="0" fillId="0" borderId="5" xfId="0" applyFill="1" applyBorder="1"/>
  </cellXfs>
  <cellStyles count="1">
    <cellStyle name="Normal" xfId="0" builtinId="0"/>
  </cellStyles>
  <dxfs count="47"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de bord quotidien.xlsm]TCD!Tableau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Litrage carburant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TCD!$A$4:$A$9</c:f>
              <c:strCache>
                <c:ptCount val="5"/>
                <c:pt idx="0">
                  <c:v>Disqueuse 1</c:v>
                </c:pt>
                <c:pt idx="1">
                  <c:v>VIM 60</c:v>
                </c:pt>
                <c:pt idx="2">
                  <c:v>VIM 70</c:v>
                </c:pt>
                <c:pt idx="3">
                  <c:v>VPA</c:v>
                </c:pt>
                <c:pt idx="4">
                  <c:v>Disqueuse 2</c:v>
                </c:pt>
              </c:strCache>
            </c:strRef>
          </c:cat>
          <c:val>
            <c:numRef>
              <c:f>TCD!$B$4:$B$9</c:f>
              <c:numCache>
                <c:formatCode>General</c:formatCode>
                <c:ptCount val="5"/>
                <c:pt idx="0">
                  <c:v>9</c:v>
                </c:pt>
                <c:pt idx="1">
                  <c:v>262</c:v>
                </c:pt>
                <c:pt idx="2">
                  <c:v>310</c:v>
                </c:pt>
                <c:pt idx="3">
                  <c:v>111.25999999999999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8C-4225-87B2-045AF5050AF1}"/>
            </c:ext>
          </c:extLst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Somme en €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TCD!$A$4:$A$9</c:f>
              <c:strCache>
                <c:ptCount val="5"/>
                <c:pt idx="0">
                  <c:v>Disqueuse 1</c:v>
                </c:pt>
                <c:pt idx="1">
                  <c:v>VIM 60</c:v>
                </c:pt>
                <c:pt idx="2">
                  <c:v>VIM 70</c:v>
                </c:pt>
                <c:pt idx="3">
                  <c:v>VPA</c:v>
                </c:pt>
                <c:pt idx="4">
                  <c:v>Disqueuse 2</c:v>
                </c:pt>
              </c:strCache>
            </c:strRef>
          </c:cat>
          <c:val>
            <c:numRef>
              <c:f>TCD!$C$4:$C$9</c:f>
              <c:numCache>
                <c:formatCode>#\ ##0.00\ "€"</c:formatCode>
                <c:ptCount val="5"/>
                <c:pt idx="0">
                  <c:v>19.3</c:v>
                </c:pt>
                <c:pt idx="1">
                  <c:v>101.8</c:v>
                </c:pt>
                <c:pt idx="2">
                  <c:v>88.95</c:v>
                </c:pt>
                <c:pt idx="3">
                  <c:v>161.21</c:v>
                </c:pt>
                <c:pt idx="4">
                  <c:v>12.5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8C-4225-87B2-045AF5050AF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6169840"/>
        <c:axId val="366167872"/>
      </c:barChart>
      <c:catAx>
        <c:axId val="3661698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167872"/>
        <c:crosses val="autoZero"/>
        <c:auto val="1"/>
        <c:lblAlgn val="ctr"/>
        <c:lblOffset val="100"/>
        <c:noMultiLvlLbl val="0"/>
      </c:catAx>
      <c:valAx>
        <c:axId val="36616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169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de bord quotidien.xlsm]TCD!Tableau croisé dynamique4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30"/>
      <c:rotY val="2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TCD!$B$16</c:f>
              <c:strCache>
                <c:ptCount val="1"/>
                <c:pt idx="0">
                  <c:v>Somme de Litrage</c:v>
                </c:pt>
              </c:strCache>
            </c:strRef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TCD!$A$17:$A$19</c:f>
              <c:strCache>
                <c:ptCount val="2"/>
                <c:pt idx="0">
                  <c:v>Hyper U - Sérignan</c:v>
                </c:pt>
                <c:pt idx="1">
                  <c:v>Station Aéroport</c:v>
                </c:pt>
              </c:strCache>
            </c:strRef>
          </c:cat>
          <c:val>
            <c:numRef>
              <c:f>TCD!$B$17:$B$19</c:f>
              <c:numCache>
                <c:formatCode>General</c:formatCode>
                <c:ptCount val="2"/>
                <c:pt idx="0">
                  <c:v>125.25999999999999</c:v>
                </c:pt>
                <c:pt idx="1">
                  <c:v>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FD-4D6D-8483-F034E7C8810D}"/>
            </c:ext>
          </c:extLst>
        </c:ser>
        <c:ser>
          <c:idx val="1"/>
          <c:order val="1"/>
          <c:tx>
            <c:strRef>
              <c:f>TCD!$C$16</c:f>
              <c:strCache>
                <c:ptCount val="1"/>
                <c:pt idx="0">
                  <c:v>Somme de Somme €</c:v>
                </c:pt>
              </c:strCache>
            </c:strRef>
          </c:tx>
          <c:spPr>
            <a:solidFill>
              <a:schemeClr val="accent2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TCD!$A$17:$A$19</c:f>
              <c:strCache>
                <c:ptCount val="2"/>
                <c:pt idx="0">
                  <c:v>Hyper U - Sérignan</c:v>
                </c:pt>
                <c:pt idx="1">
                  <c:v>Station Aéroport</c:v>
                </c:pt>
              </c:strCache>
            </c:strRef>
          </c:cat>
          <c:val>
            <c:numRef>
              <c:f>TCD!$C$17:$C$19</c:f>
              <c:numCache>
                <c:formatCode>#\ ##0.00\ "€"</c:formatCode>
                <c:ptCount val="2"/>
                <c:pt idx="0">
                  <c:v>193.01000000000002</c:v>
                </c:pt>
                <c:pt idx="1">
                  <c:v>190.75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FD-4D6D-8483-F034E7C8810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438891272"/>
        <c:axId val="438887664"/>
        <c:axId val="0"/>
      </c:bar3DChart>
      <c:valAx>
        <c:axId val="43888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891272"/>
        <c:crosses val="autoZero"/>
        <c:crossBetween val="between"/>
      </c:valAx>
      <c:catAx>
        <c:axId val="4388912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887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de bord quotidien.xlsm]TCD!Tableau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TCD!$G$3:$G$4</c:f>
              <c:strCache>
                <c:ptCount val="1"/>
                <c:pt idx="0">
                  <c:v>Disqueuse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TCD!$F$5:$F$16</c:f>
              <c:strCache>
                <c:ptCount val="11"/>
                <c:pt idx="0">
                  <c:v>AFONSO Julien</c:v>
                </c:pt>
                <c:pt idx="1">
                  <c:v>AUDIE Anthony</c:v>
                </c:pt>
                <c:pt idx="2">
                  <c:v>DISTEFANO Alexis</c:v>
                </c:pt>
                <c:pt idx="3">
                  <c:v>FERRARA Julien</c:v>
                </c:pt>
                <c:pt idx="4">
                  <c:v>LEROY Jean-Sébastien</c:v>
                </c:pt>
                <c:pt idx="5">
                  <c:v>NAVARRO Christophe</c:v>
                </c:pt>
                <c:pt idx="6">
                  <c:v>ZARAGOZA Didier</c:v>
                </c:pt>
                <c:pt idx="7">
                  <c:v>LEROY France</c:v>
                </c:pt>
                <c:pt idx="8">
                  <c:v>SANTOS Jean-François</c:v>
                </c:pt>
                <c:pt idx="9">
                  <c:v>BENAZET Jean-René</c:v>
                </c:pt>
                <c:pt idx="10">
                  <c:v>SCHWEITZER Jean-Michel</c:v>
                </c:pt>
              </c:strCache>
            </c:strRef>
          </c:cat>
          <c:val>
            <c:numRef>
              <c:f>TCD!$G$5:$G$16</c:f>
              <c:numCache>
                <c:formatCode>General</c:formatCode>
                <c:ptCount val="11"/>
                <c:pt idx="1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E5-44E1-A92F-9BA9A58795EC}"/>
            </c:ext>
          </c:extLst>
        </c:ser>
        <c:ser>
          <c:idx val="1"/>
          <c:order val="1"/>
          <c:tx>
            <c:strRef>
              <c:f>TCD!$H$3:$H$4</c:f>
              <c:strCache>
                <c:ptCount val="1"/>
                <c:pt idx="0">
                  <c:v>Disqueuse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TCD!$F$5:$F$16</c:f>
              <c:strCache>
                <c:ptCount val="11"/>
                <c:pt idx="0">
                  <c:v>AFONSO Julien</c:v>
                </c:pt>
                <c:pt idx="1">
                  <c:v>AUDIE Anthony</c:v>
                </c:pt>
                <c:pt idx="2">
                  <c:v>DISTEFANO Alexis</c:v>
                </c:pt>
                <c:pt idx="3">
                  <c:v>FERRARA Julien</c:v>
                </c:pt>
                <c:pt idx="4">
                  <c:v>LEROY Jean-Sébastien</c:v>
                </c:pt>
                <c:pt idx="5">
                  <c:v>NAVARRO Christophe</c:v>
                </c:pt>
                <c:pt idx="6">
                  <c:v>ZARAGOZA Didier</c:v>
                </c:pt>
                <c:pt idx="7">
                  <c:v>LEROY France</c:v>
                </c:pt>
                <c:pt idx="8">
                  <c:v>SANTOS Jean-François</c:v>
                </c:pt>
                <c:pt idx="9">
                  <c:v>BENAZET Jean-René</c:v>
                </c:pt>
                <c:pt idx="10">
                  <c:v>SCHWEITZER Jean-Michel</c:v>
                </c:pt>
              </c:strCache>
            </c:strRef>
          </c:cat>
          <c:val>
            <c:numRef>
              <c:f>TCD!$H$5:$H$16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E5-44E1-A92F-9BA9A58795EC}"/>
            </c:ext>
          </c:extLst>
        </c:ser>
        <c:ser>
          <c:idx val="2"/>
          <c:order val="2"/>
          <c:tx>
            <c:strRef>
              <c:f>TCD!$I$3:$I$4</c:f>
              <c:strCache>
                <c:ptCount val="1"/>
                <c:pt idx="0">
                  <c:v>VIM 60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TCD!$F$5:$F$16</c:f>
              <c:strCache>
                <c:ptCount val="11"/>
                <c:pt idx="0">
                  <c:v>AFONSO Julien</c:v>
                </c:pt>
                <c:pt idx="1">
                  <c:v>AUDIE Anthony</c:v>
                </c:pt>
                <c:pt idx="2">
                  <c:v>DISTEFANO Alexis</c:v>
                </c:pt>
                <c:pt idx="3">
                  <c:v>FERRARA Julien</c:v>
                </c:pt>
                <c:pt idx="4">
                  <c:v>LEROY Jean-Sébastien</c:v>
                </c:pt>
                <c:pt idx="5">
                  <c:v>NAVARRO Christophe</c:v>
                </c:pt>
                <c:pt idx="6">
                  <c:v>ZARAGOZA Didier</c:v>
                </c:pt>
                <c:pt idx="7">
                  <c:v>LEROY France</c:v>
                </c:pt>
                <c:pt idx="8">
                  <c:v>SANTOS Jean-François</c:v>
                </c:pt>
                <c:pt idx="9">
                  <c:v>BENAZET Jean-René</c:v>
                </c:pt>
                <c:pt idx="10">
                  <c:v>SCHWEITZER Jean-Michel</c:v>
                </c:pt>
              </c:strCache>
            </c:strRef>
          </c:cat>
          <c:val>
            <c:numRef>
              <c:f>TCD!$I$5:$I$16</c:f>
              <c:numCache>
                <c:formatCode>General</c:formatCode>
                <c:ptCount val="11"/>
                <c:pt idx="2">
                  <c:v>1</c:v>
                </c:pt>
                <c:pt idx="6">
                  <c:v>1</c:v>
                </c:pt>
                <c:pt idx="8">
                  <c:v>1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0E5-44E1-A92F-9BA9A58795EC}"/>
            </c:ext>
          </c:extLst>
        </c:ser>
        <c:ser>
          <c:idx val="3"/>
          <c:order val="3"/>
          <c:tx>
            <c:strRef>
              <c:f>TCD!$J$3:$J$4</c:f>
              <c:strCache>
                <c:ptCount val="1"/>
                <c:pt idx="0">
                  <c:v>VIM 70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TCD!$F$5:$F$16</c:f>
              <c:strCache>
                <c:ptCount val="11"/>
                <c:pt idx="0">
                  <c:v>AFONSO Julien</c:v>
                </c:pt>
                <c:pt idx="1">
                  <c:v>AUDIE Anthony</c:v>
                </c:pt>
                <c:pt idx="2">
                  <c:v>DISTEFANO Alexis</c:v>
                </c:pt>
                <c:pt idx="3">
                  <c:v>FERRARA Julien</c:v>
                </c:pt>
                <c:pt idx="4">
                  <c:v>LEROY Jean-Sébastien</c:v>
                </c:pt>
                <c:pt idx="5">
                  <c:v>NAVARRO Christophe</c:v>
                </c:pt>
                <c:pt idx="6">
                  <c:v>ZARAGOZA Didier</c:v>
                </c:pt>
                <c:pt idx="7">
                  <c:v>LEROY France</c:v>
                </c:pt>
                <c:pt idx="8">
                  <c:v>SANTOS Jean-François</c:v>
                </c:pt>
                <c:pt idx="9">
                  <c:v>BENAZET Jean-René</c:v>
                </c:pt>
                <c:pt idx="10">
                  <c:v>SCHWEITZER Jean-Michel</c:v>
                </c:pt>
              </c:strCache>
            </c:strRef>
          </c:cat>
          <c:val>
            <c:numRef>
              <c:f>TCD!$J$5:$J$16</c:f>
              <c:numCache>
                <c:formatCode>General</c:formatCode>
                <c:ptCount val="11"/>
                <c:pt idx="0">
                  <c:v>1</c:v>
                </c:pt>
                <c:pt idx="5">
                  <c:v>1</c:v>
                </c:pt>
                <c:pt idx="7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0E5-44E1-A92F-9BA9A58795EC}"/>
            </c:ext>
          </c:extLst>
        </c:ser>
        <c:ser>
          <c:idx val="4"/>
          <c:order val="4"/>
          <c:tx>
            <c:strRef>
              <c:f>TCD!$K$3:$K$4</c:f>
              <c:strCache>
                <c:ptCount val="1"/>
                <c:pt idx="0">
                  <c:v>VPA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TCD!$F$5:$F$16</c:f>
              <c:strCache>
                <c:ptCount val="11"/>
                <c:pt idx="0">
                  <c:v>AFONSO Julien</c:v>
                </c:pt>
                <c:pt idx="1">
                  <c:v>AUDIE Anthony</c:v>
                </c:pt>
                <c:pt idx="2">
                  <c:v>DISTEFANO Alexis</c:v>
                </c:pt>
                <c:pt idx="3">
                  <c:v>FERRARA Julien</c:v>
                </c:pt>
                <c:pt idx="4">
                  <c:v>LEROY Jean-Sébastien</c:v>
                </c:pt>
                <c:pt idx="5">
                  <c:v>NAVARRO Christophe</c:v>
                </c:pt>
                <c:pt idx="6">
                  <c:v>ZARAGOZA Didier</c:v>
                </c:pt>
                <c:pt idx="7">
                  <c:v>LEROY France</c:v>
                </c:pt>
                <c:pt idx="8">
                  <c:v>SANTOS Jean-François</c:v>
                </c:pt>
                <c:pt idx="9">
                  <c:v>BENAZET Jean-René</c:v>
                </c:pt>
                <c:pt idx="10">
                  <c:v>SCHWEITZER Jean-Michel</c:v>
                </c:pt>
              </c:strCache>
            </c:strRef>
          </c:cat>
          <c:val>
            <c:numRef>
              <c:f>TCD!$K$5:$K$16</c:f>
              <c:numCache>
                <c:formatCode>General</c:formatCode>
                <c:ptCount val="11"/>
                <c:pt idx="0">
                  <c:v>1</c:v>
                </c:pt>
                <c:pt idx="1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0E5-44E1-A92F-9BA9A58795E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43629800"/>
        <c:axId val="443627176"/>
      </c:barChart>
      <c:catAx>
        <c:axId val="443629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627176"/>
        <c:crosses val="autoZero"/>
        <c:auto val="1"/>
        <c:lblAlgn val="ctr"/>
        <c:lblOffset val="100"/>
        <c:noMultiLvlLbl val="0"/>
      </c:catAx>
      <c:valAx>
        <c:axId val="443627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3629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 de bord quotidien.xlsm]TCD!Tableau croisé dynamique3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TCD!$O$3:$O$4</c:f>
              <c:strCache>
                <c:ptCount val="1"/>
                <c:pt idx="0">
                  <c:v>Disqueuse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TCD!$N$5:$N$14</c:f>
              <c:strCache>
                <c:ptCount val="9"/>
                <c:pt idx="0">
                  <c:v>AFONSO Julien</c:v>
                </c:pt>
                <c:pt idx="1">
                  <c:v>FERRARA Julien</c:v>
                </c:pt>
                <c:pt idx="2">
                  <c:v>LEROY France</c:v>
                </c:pt>
                <c:pt idx="3">
                  <c:v>NAVARRO Christophe</c:v>
                </c:pt>
                <c:pt idx="4">
                  <c:v>SCHWEITZER Jean-Michel</c:v>
                </c:pt>
                <c:pt idx="5">
                  <c:v>ZARAGOZA Didier</c:v>
                </c:pt>
                <c:pt idx="6">
                  <c:v>(vide)</c:v>
                </c:pt>
                <c:pt idx="7">
                  <c:v>SANTOS Jean-François</c:v>
                </c:pt>
                <c:pt idx="8">
                  <c:v>AUDIE Anthony</c:v>
                </c:pt>
              </c:strCache>
            </c:strRef>
          </c:cat>
          <c:val>
            <c:numRef>
              <c:f>TCD!$O$5:$O$14</c:f>
              <c:numCache>
                <c:formatCode>General</c:formatCode>
                <c:ptCount val="9"/>
                <c:pt idx="3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E1-4C9A-B625-58C4C09855B9}"/>
            </c:ext>
          </c:extLst>
        </c:ser>
        <c:ser>
          <c:idx val="1"/>
          <c:order val="1"/>
          <c:tx>
            <c:strRef>
              <c:f>TCD!$P$3:$P$4</c:f>
              <c:strCache>
                <c:ptCount val="1"/>
                <c:pt idx="0">
                  <c:v>Disqueuse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TCD!$N$5:$N$14</c:f>
              <c:strCache>
                <c:ptCount val="9"/>
                <c:pt idx="0">
                  <c:v>AFONSO Julien</c:v>
                </c:pt>
                <c:pt idx="1">
                  <c:v>FERRARA Julien</c:v>
                </c:pt>
                <c:pt idx="2">
                  <c:v>LEROY France</c:v>
                </c:pt>
                <c:pt idx="3">
                  <c:v>NAVARRO Christophe</c:v>
                </c:pt>
                <c:pt idx="4">
                  <c:v>SCHWEITZER Jean-Michel</c:v>
                </c:pt>
                <c:pt idx="5">
                  <c:v>ZARAGOZA Didier</c:v>
                </c:pt>
                <c:pt idx="6">
                  <c:v>(vide)</c:v>
                </c:pt>
                <c:pt idx="7">
                  <c:v>SANTOS Jean-François</c:v>
                </c:pt>
                <c:pt idx="8">
                  <c:v>AUDIE Anthony</c:v>
                </c:pt>
              </c:strCache>
            </c:strRef>
          </c:cat>
          <c:val>
            <c:numRef>
              <c:f>TCD!$P$5:$P$14</c:f>
              <c:numCache>
                <c:formatCode>General</c:formatCode>
                <c:ptCount val="9"/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2E1-4C9A-B625-58C4C09855B9}"/>
            </c:ext>
          </c:extLst>
        </c:ser>
        <c:ser>
          <c:idx val="2"/>
          <c:order val="2"/>
          <c:tx>
            <c:strRef>
              <c:f>TCD!$Q$3:$Q$4</c:f>
              <c:strCache>
                <c:ptCount val="1"/>
                <c:pt idx="0">
                  <c:v>VIM 60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TCD!$N$5:$N$14</c:f>
              <c:strCache>
                <c:ptCount val="9"/>
                <c:pt idx="0">
                  <c:v>AFONSO Julien</c:v>
                </c:pt>
                <c:pt idx="1">
                  <c:v>FERRARA Julien</c:v>
                </c:pt>
                <c:pt idx="2">
                  <c:v>LEROY France</c:v>
                </c:pt>
                <c:pt idx="3">
                  <c:v>NAVARRO Christophe</c:v>
                </c:pt>
                <c:pt idx="4">
                  <c:v>SCHWEITZER Jean-Michel</c:v>
                </c:pt>
                <c:pt idx="5">
                  <c:v>ZARAGOZA Didier</c:v>
                </c:pt>
                <c:pt idx="6">
                  <c:v>(vide)</c:v>
                </c:pt>
                <c:pt idx="7">
                  <c:v>SANTOS Jean-François</c:v>
                </c:pt>
                <c:pt idx="8">
                  <c:v>AUDIE Anthony</c:v>
                </c:pt>
              </c:strCache>
            </c:strRef>
          </c:cat>
          <c:val>
            <c:numRef>
              <c:f>TCD!$Q$5:$Q$14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E1-4C9A-B625-58C4C09855B9}"/>
            </c:ext>
          </c:extLst>
        </c:ser>
        <c:ser>
          <c:idx val="3"/>
          <c:order val="3"/>
          <c:tx>
            <c:strRef>
              <c:f>TCD!$R$3:$R$4</c:f>
              <c:strCache>
                <c:ptCount val="1"/>
                <c:pt idx="0">
                  <c:v>VIM 70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TCD!$N$5:$N$14</c:f>
              <c:strCache>
                <c:ptCount val="9"/>
                <c:pt idx="0">
                  <c:v>AFONSO Julien</c:v>
                </c:pt>
                <c:pt idx="1">
                  <c:v>FERRARA Julien</c:v>
                </c:pt>
                <c:pt idx="2">
                  <c:v>LEROY France</c:v>
                </c:pt>
                <c:pt idx="3">
                  <c:v>NAVARRO Christophe</c:v>
                </c:pt>
                <c:pt idx="4">
                  <c:v>SCHWEITZER Jean-Michel</c:v>
                </c:pt>
                <c:pt idx="5">
                  <c:v>ZARAGOZA Didier</c:v>
                </c:pt>
                <c:pt idx="6">
                  <c:v>(vide)</c:v>
                </c:pt>
                <c:pt idx="7">
                  <c:v>SANTOS Jean-François</c:v>
                </c:pt>
                <c:pt idx="8">
                  <c:v>AUDIE Anthony</c:v>
                </c:pt>
              </c:strCache>
            </c:strRef>
          </c:cat>
          <c:val>
            <c:numRef>
              <c:f>TCD!$R$5:$R$14</c:f>
              <c:numCache>
                <c:formatCode>General</c:formatCode>
                <c:ptCount val="9"/>
                <c:pt idx="1">
                  <c:v>1</c:v>
                </c:pt>
                <c:pt idx="2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E1-4C9A-B625-58C4C09855B9}"/>
            </c:ext>
          </c:extLst>
        </c:ser>
        <c:ser>
          <c:idx val="4"/>
          <c:order val="4"/>
          <c:tx>
            <c:strRef>
              <c:f>TCD!$S$3:$S$4</c:f>
              <c:strCache>
                <c:ptCount val="1"/>
                <c:pt idx="0">
                  <c:v>VPA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TCD!$N$5:$N$14</c:f>
              <c:strCache>
                <c:ptCount val="9"/>
                <c:pt idx="0">
                  <c:v>AFONSO Julien</c:v>
                </c:pt>
                <c:pt idx="1">
                  <c:v>FERRARA Julien</c:v>
                </c:pt>
                <c:pt idx="2">
                  <c:v>LEROY France</c:v>
                </c:pt>
                <c:pt idx="3">
                  <c:v>NAVARRO Christophe</c:v>
                </c:pt>
                <c:pt idx="4">
                  <c:v>SCHWEITZER Jean-Michel</c:v>
                </c:pt>
                <c:pt idx="5">
                  <c:v>ZARAGOZA Didier</c:v>
                </c:pt>
                <c:pt idx="6">
                  <c:v>(vide)</c:v>
                </c:pt>
                <c:pt idx="7">
                  <c:v>SANTOS Jean-François</c:v>
                </c:pt>
                <c:pt idx="8">
                  <c:v>AUDIE Anthony</c:v>
                </c:pt>
              </c:strCache>
            </c:strRef>
          </c:cat>
          <c:val>
            <c:numRef>
              <c:f>TCD!$S$5:$S$14</c:f>
              <c:numCache>
                <c:formatCode>General</c:formatCode>
                <c:ptCount val="9"/>
                <c:pt idx="2">
                  <c:v>1</c:v>
                </c:pt>
                <c:pt idx="4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2E1-4C9A-B625-58C4C09855B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46275928"/>
        <c:axId val="446278552"/>
      </c:barChart>
      <c:catAx>
        <c:axId val="446275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6278552"/>
        <c:crosses val="autoZero"/>
        <c:auto val="1"/>
        <c:lblAlgn val="ctr"/>
        <c:lblOffset val="100"/>
        <c:noMultiLvlLbl val="0"/>
      </c:catAx>
      <c:valAx>
        <c:axId val="446278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6275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dBCarbu!C3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.xml"/><Relationship Id="rId3" Type="http://schemas.openxmlformats.org/officeDocument/2006/relationships/image" Target="../media/image4.jpeg"/><Relationship Id="rId7" Type="http://schemas.openxmlformats.org/officeDocument/2006/relationships/chart" Target="../charts/chart3.xml"/><Relationship Id="rId2" Type="http://schemas.openxmlformats.org/officeDocument/2006/relationships/image" Target="../media/image3.png"/><Relationship Id="rId1" Type="http://schemas.openxmlformats.org/officeDocument/2006/relationships/image" Target="../media/image2.jpg"/><Relationship Id="rId6" Type="http://schemas.openxmlformats.org/officeDocument/2006/relationships/chart" Target="../charts/chart2.xml"/><Relationship Id="rId5" Type="http://schemas.openxmlformats.org/officeDocument/2006/relationships/chart" Target="../charts/chart1.xml"/><Relationship Id="rId4" Type="http://schemas.openxmlformats.org/officeDocument/2006/relationships/hyperlink" Target="#'Tableau de Bord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6</xdr:row>
      <xdr:rowOff>28575</xdr:rowOff>
    </xdr:from>
    <xdr:to>
      <xdr:col>3</xdr:col>
      <xdr:colOff>612300</xdr:colOff>
      <xdr:row>7</xdr:row>
      <xdr:rowOff>154650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09700" y="1000125"/>
          <a:ext cx="1260000" cy="288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accent4">
                  <a:lumMod val="60000"/>
                  <a:lumOff val="40000"/>
                </a:schemeClr>
              </a:solidFill>
            </a:rPr>
            <a:t>Carburant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</xdr:row>
          <xdr:rowOff>180975</xdr:rowOff>
        </xdr:from>
        <xdr:to>
          <xdr:col>8</xdr:col>
          <xdr:colOff>285750</xdr:colOff>
          <xdr:row>7</xdr:row>
          <xdr:rowOff>238125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247662</xdr:colOff>
      <xdr:row>2</xdr:row>
      <xdr:rowOff>9527</xdr:rowOff>
    </xdr:from>
    <xdr:to>
      <xdr:col>8</xdr:col>
      <xdr:colOff>79633</xdr:colOff>
      <xdr:row>6</xdr:row>
      <xdr:rowOff>59555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18" t="3570" r="43033" b="8458"/>
        <a:stretch/>
      </xdr:blipFill>
      <xdr:spPr>
        <a:xfrm>
          <a:off x="6867537" y="952502"/>
          <a:ext cx="593971" cy="1069203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6</xdr:rowOff>
    </xdr:from>
    <xdr:to>
      <xdr:col>1</xdr:col>
      <xdr:colOff>907564</xdr:colOff>
      <xdr:row>1</xdr:row>
      <xdr:rowOff>17588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"/>
          <a:ext cx="1126638" cy="646232"/>
        </a:xfrm>
        <a:prstGeom prst="rect">
          <a:avLst/>
        </a:prstGeom>
      </xdr:spPr>
    </xdr:pic>
    <xdr:clientData/>
  </xdr:twoCellAnchor>
  <xdr:twoCellAnchor editAs="oneCell">
    <xdr:from>
      <xdr:col>2</xdr:col>
      <xdr:colOff>7</xdr:colOff>
      <xdr:row>0</xdr:row>
      <xdr:rowOff>7</xdr:rowOff>
    </xdr:from>
    <xdr:to>
      <xdr:col>2</xdr:col>
      <xdr:colOff>413773</xdr:colOff>
      <xdr:row>0</xdr:row>
      <xdr:rowOff>614941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7" y="7"/>
          <a:ext cx="413766" cy="614934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0</xdr:row>
      <xdr:rowOff>171450</xdr:rowOff>
    </xdr:from>
    <xdr:to>
      <xdr:col>4</xdr:col>
      <xdr:colOff>926625</xdr:colOff>
      <xdr:row>0</xdr:row>
      <xdr:rowOff>459450</xdr:rowOff>
    </xdr:to>
    <xdr:sp macro="" textlink="">
      <xdr:nvSpPr>
        <xdr:cNvPr id="10" name="Rectangle : coins arrondis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886075" y="171450"/>
          <a:ext cx="1260000" cy="288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accent4">
                  <a:lumMod val="60000"/>
                  <a:lumOff val="40000"/>
                </a:schemeClr>
              </a:solidFill>
            </a:rPr>
            <a:t>Fermer</a:t>
          </a:r>
        </a:p>
      </xdr:txBody>
    </xdr:sp>
    <xdr:clientData/>
  </xdr:twoCellAnchor>
  <xdr:twoCellAnchor>
    <xdr:from>
      <xdr:col>9</xdr:col>
      <xdr:colOff>85726</xdr:colOff>
      <xdr:row>2</xdr:row>
      <xdr:rowOff>9521</xdr:rowOff>
    </xdr:from>
    <xdr:to>
      <xdr:col>13</xdr:col>
      <xdr:colOff>704401</xdr:colOff>
      <xdr:row>12</xdr:row>
      <xdr:rowOff>82455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F51E5B68-A4FD-420C-84C7-5AC2A680616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85726</xdr:colOff>
      <xdr:row>2</xdr:row>
      <xdr:rowOff>9524</xdr:rowOff>
    </xdr:from>
    <xdr:to>
      <xdr:col>18</xdr:col>
      <xdr:colOff>703426</xdr:colOff>
      <xdr:row>12</xdr:row>
      <xdr:rowOff>95250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1B79A446-A769-4E76-B98B-FE09EF3C22C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85730</xdr:colOff>
      <xdr:row>14</xdr:row>
      <xdr:rowOff>19051</xdr:rowOff>
    </xdr:from>
    <xdr:to>
      <xdr:col>13</xdr:col>
      <xdr:colOff>704405</xdr:colOff>
      <xdr:row>28</xdr:row>
      <xdr:rowOff>76199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17C81C48-A2CF-4A62-98DB-0F67C6D1BEC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76203</xdr:colOff>
      <xdr:row>14</xdr:row>
      <xdr:rowOff>19053</xdr:rowOff>
    </xdr:from>
    <xdr:to>
      <xdr:col>18</xdr:col>
      <xdr:colOff>723901</xdr:colOff>
      <xdr:row>28</xdr:row>
      <xdr:rowOff>76200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1439E2EA-578D-4779-8D7D-36D8D1E5363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mpaero" refreshedDate="43066.013737037036" createdVersion="6" refreshedVersion="6" minRefreshableVersion="3" recordCount="14" xr:uid="{6213259A-FEA7-4EBB-8689-2A77274C403E}">
  <cacheSource type="worksheet">
    <worksheetSource name="Tableau4"/>
  </cacheSource>
  <cacheFields count="13">
    <cacheField name="Date" numFmtId="14">
      <sharedItems containsSemiMixedTypes="0" containsNonDate="0" containsDate="1" containsString="0" minDate="2017-11-17T13:25:38" maxDate="2017-11-26T23:13:15" count="14">
        <d v="2017-11-17T13:25:38"/>
        <d v="2017-11-18T13:35:31"/>
        <d v="2017-11-19T13:37:35"/>
        <d v="2017-11-19T13:41:45"/>
        <d v="2017-11-20T15:10:49"/>
        <d v="2017-11-21T16:48:59"/>
        <d v="2017-11-22T16:51:23"/>
        <d v="2017-11-23T16:53:48"/>
        <d v="2017-11-24T21:08:02"/>
        <d v="2017-11-24T21:17:45"/>
        <d v="2017-11-25T23:03:38"/>
        <d v="2017-11-25T23:10:21"/>
        <d v="2017-11-26T23:11:34"/>
        <d v="2017-11-26T23:13:15"/>
      </sharedItems>
      <fieldGroup par="12" base="0">
        <rangePr groupBy="seconds" startDate="2017-11-17T13:25:38" endDate="2017-11-26T23:13:15"/>
        <groupItems count="62">
          <s v="&lt;17/11/2017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6/11/2017"/>
        </groupItems>
      </fieldGroup>
    </cacheField>
    <cacheField name="Véhicule" numFmtId="0">
      <sharedItems count="5">
        <s v="VIM 70"/>
        <s v="VIM 60"/>
        <s v="Disqueuse 1"/>
        <s v="VPA"/>
        <s v="Disqueuse 2"/>
      </sharedItems>
    </cacheField>
    <cacheField name="Immat" numFmtId="0">
      <sharedItems/>
    </cacheField>
    <cacheField name="Carburation" numFmtId="0">
      <sharedItems/>
    </cacheField>
    <cacheField name="Conducteur" numFmtId="0">
      <sharedItems count="11">
        <s v="NAVARRO Christophe"/>
        <s v="ZARAGOZA Didier"/>
        <s v="AUDIE Anthony"/>
        <s v="FERRARA Julien"/>
        <s v="AFONSO Julien"/>
        <s v="DISTEFANO Alexis"/>
        <s v="LEROY Jean-Sébastien"/>
        <s v="LEROY France"/>
        <s v="SANTOS Jean-François"/>
        <s v="BENAZET Jean-René"/>
        <s v="SCHWEITZER Jean-Michel"/>
      </sharedItems>
    </cacheField>
    <cacheField name="Opérateur" numFmtId="0">
      <sharedItems containsBlank="1" count="9">
        <s v="LEROY France"/>
        <s v="AFONSO Julien"/>
        <m/>
        <s v="SCHWEITZER Jean-Michel"/>
        <s v="ZARAGOZA Didier"/>
        <s v="FERRARA Julien"/>
        <s v="NAVARRO Christophe"/>
        <s v="SANTOS Jean-François"/>
        <s v="AUDIE Anthony"/>
      </sharedItems>
    </cacheField>
    <cacheField name="Lieu" numFmtId="0">
      <sharedItems count="2">
        <s v="Station Aéroport"/>
        <s v="Hyper U - Sérignan"/>
      </sharedItems>
    </cacheField>
    <cacheField name="Kilometrage" numFmtId="0">
      <sharedItems containsString="0" containsBlank="1" containsNumber="1" containsInteger="1" minValue="0" maxValue="58456"/>
    </cacheField>
    <cacheField name="Litrage" numFmtId="0">
      <sharedItems containsSemiMixedTypes="0" containsString="0" containsNumber="1" minValue="4" maxValue="85"/>
    </cacheField>
    <cacheField name="Somme €" numFmtId="0">
      <sharedItems containsString="0" containsBlank="1" containsNumber="1" minValue="5.25" maxValue="88.95"/>
    </cacheField>
    <cacheField name="Minutes" numFmtId="0" databaseField="0">
      <fieldGroup base="0">
        <rangePr groupBy="minutes" startDate="2017-11-17T13:25:38" endDate="2017-11-26T23:13:15"/>
        <groupItems count="62">
          <s v="&lt;17/11/2017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26/11/2017"/>
        </groupItems>
      </fieldGroup>
    </cacheField>
    <cacheField name="Heures" numFmtId="0" databaseField="0">
      <fieldGroup base="0">
        <rangePr groupBy="hours" startDate="2017-11-17T13:25:38" endDate="2017-11-26T23:13:15"/>
        <groupItems count="26">
          <s v="&lt;17/11/2017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6/11/2017"/>
        </groupItems>
      </fieldGroup>
    </cacheField>
    <cacheField name="Jours" numFmtId="0" databaseField="0">
      <fieldGroup base="0">
        <rangePr groupBy="days" startDate="2017-11-17T13:25:38" endDate="2017-11-26T23:13:15"/>
        <groupItems count="368">
          <s v="&lt;17/1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11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s v="BB-123-BB"/>
    <s v="Gas-oil"/>
    <x v="0"/>
    <x v="0"/>
    <x v="0"/>
    <n v="234"/>
    <n v="75"/>
    <n v="88.95"/>
  </r>
  <r>
    <x v="1"/>
    <x v="1"/>
    <s v="CC-123-CC"/>
    <s v="Gas-oil"/>
    <x v="1"/>
    <x v="1"/>
    <x v="0"/>
    <n v="345"/>
    <n v="30"/>
    <n v="22"/>
  </r>
  <r>
    <x v="2"/>
    <x v="2"/>
    <s v="Sécu 2"/>
    <s v="Sans-plomb"/>
    <x v="2"/>
    <x v="2"/>
    <x v="1"/>
    <n v="462"/>
    <n v="4"/>
    <n v="5.25"/>
  </r>
  <r>
    <x v="3"/>
    <x v="3"/>
    <s v="AA-123-AA"/>
    <s v="Gas-oil"/>
    <x v="2"/>
    <x v="3"/>
    <x v="1"/>
    <n v="486"/>
    <n v="22"/>
    <n v="48.95"/>
  </r>
  <r>
    <x v="4"/>
    <x v="3"/>
    <s v="AA-123-AA"/>
    <s v="Gas-oil"/>
    <x v="3"/>
    <x v="2"/>
    <x v="1"/>
    <n v="490"/>
    <n v="43.26"/>
    <n v="56.58"/>
  </r>
  <r>
    <x v="5"/>
    <x v="4"/>
    <s v="Sécu 3"/>
    <s v="Sans-plomb"/>
    <x v="4"/>
    <x v="4"/>
    <x v="1"/>
    <m/>
    <n v="5"/>
    <n v="12.5"/>
  </r>
  <r>
    <x v="6"/>
    <x v="1"/>
    <s v="CC-123-CC"/>
    <s v="Gas-oil"/>
    <x v="5"/>
    <x v="5"/>
    <x v="0"/>
    <n v="482"/>
    <n v="65"/>
    <n v="79.8"/>
  </r>
  <r>
    <x v="7"/>
    <x v="2"/>
    <s v="Sécu 2"/>
    <s v="Sans-plomb"/>
    <x v="6"/>
    <x v="6"/>
    <x v="1"/>
    <n v="0"/>
    <n v="5"/>
    <n v="14.05"/>
  </r>
  <r>
    <x v="8"/>
    <x v="0"/>
    <s v="BB-123-BB"/>
    <s v="Gas-oil"/>
    <x v="7"/>
    <x v="7"/>
    <x v="0"/>
    <n v="6622"/>
    <n v="78"/>
    <m/>
  </r>
  <r>
    <x v="9"/>
    <x v="1"/>
    <s v="CC-123-CC"/>
    <s v="Gas-oil"/>
    <x v="8"/>
    <x v="5"/>
    <x v="0"/>
    <n v="6623"/>
    <n v="82"/>
    <m/>
  </r>
  <r>
    <x v="10"/>
    <x v="0"/>
    <s v="BB-123-BB"/>
    <s v="Gas-oil"/>
    <x v="9"/>
    <x v="8"/>
    <x v="0"/>
    <n v="2541"/>
    <n v="85"/>
    <m/>
  </r>
  <r>
    <x v="11"/>
    <x v="1"/>
    <s v="CC-123-CC"/>
    <s v="Gas-oil"/>
    <x v="10"/>
    <x v="8"/>
    <x v="0"/>
    <n v="5684"/>
    <n v="85"/>
    <m/>
  </r>
  <r>
    <x v="12"/>
    <x v="3"/>
    <s v="AA-123-AA"/>
    <s v="Gas-oil"/>
    <x v="4"/>
    <x v="0"/>
    <x v="1"/>
    <n v="58456"/>
    <n v="46"/>
    <n v="55.68"/>
  </r>
  <r>
    <x v="13"/>
    <x v="0"/>
    <s v="BB-123-BB"/>
    <s v="Gas-oil"/>
    <x v="4"/>
    <x v="5"/>
    <x v="0"/>
    <n v="5684"/>
    <n v="7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75A8E2-4229-4031-A2D2-1B97B70DEC67}" name="Tableau croisé dynamique4" cacheId="6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16:C19" firstHeaderRow="0" firstDataRow="1" firstDataCol="1"/>
  <pivotFields count="13">
    <pivotField numFmtId="14" subtotalTop="0"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3">
        <item x="1"/>
        <item x="0"/>
        <item t="default"/>
      </items>
    </pivotField>
    <pivotField subtotalTop="0" showAll="0"/>
    <pivotField dataField="1" subtotalTop="0" showAll="0"/>
    <pivotField dataField="1" subtotalTop="0" showAll="0"/>
    <pivotField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showAll="0">
      <items count="27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t="default"/>
      </items>
    </pivotField>
    <pivotField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Litrage" fld="8" baseField="0" baseItem="0"/>
    <dataField name="Somme de Somme €" fld="9" baseField="6" baseItem="1" numFmtId="164"/>
  </dataFields>
  <chartFormats count="2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506171-5746-4634-A2CC-9C254E0FE5D3}" name="Tableau croisé dynamique2" cacheId="6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F3:L16" firstHeaderRow="1" firstDataRow="2" firstDataCol="1"/>
  <pivotFields count="13">
    <pivotField numFmtId="14" subtotalTop="0"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axis="axisCol" subtotalTop="0" showAll="0">
      <items count="6">
        <item x="2"/>
        <item x="4"/>
        <item x="1"/>
        <item x="0"/>
        <item x="3"/>
        <item t="default"/>
      </items>
    </pivotField>
    <pivotField subtotalTop="0" showAll="0"/>
    <pivotField dataField="1" subtotalTop="0" showAll="0"/>
    <pivotField axis="axisRow" subtotalTop="0" showAll="0">
      <items count="12">
        <item x="4"/>
        <item x="2"/>
        <item x="5"/>
        <item x="3"/>
        <item x="6"/>
        <item x="0"/>
        <item x="1"/>
        <item x="7"/>
        <item x="8"/>
        <item x="9"/>
        <item x="10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showAll="0">
      <items count="27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t="default"/>
      </items>
    </pivotField>
    <pivotField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Carburation" fld="3" subtotal="count" baseField="0" baseItem="0"/>
  </dataFields>
  <formats count="6">
    <format dxfId="24">
      <pivotArea outline="0" collapsedLevelsAreSubtotals="1" fieldPosition="0">
        <references count="1">
          <reference field="1" count="0" selected="0"/>
        </references>
      </pivotArea>
    </format>
    <format dxfId="25">
      <pivotArea dataOnly="0" labelOnly="1" fieldPosition="0">
        <references count="1">
          <reference field="1" count="0"/>
        </references>
      </pivotArea>
    </format>
    <format dxfId="26">
      <pivotArea outline="0" collapsedLevelsAreSubtotals="1" fieldPosition="0">
        <references count="1">
          <reference field="1" count="0" selected="0"/>
        </references>
      </pivotArea>
    </format>
    <format dxfId="27">
      <pivotArea dataOnly="0" labelOnly="1" fieldPosition="0">
        <references count="1">
          <reference field="1" count="0"/>
        </references>
      </pivotArea>
    </format>
    <format dxfId="28">
      <pivotArea dataOnly="0" labelOnly="1" grandCol="1" outline="0" fieldPosition="0"/>
    </format>
    <format dxfId="29">
      <pivotArea dataOnly="0" labelOnly="1" grandCol="1" outline="0" fieldPosition="0"/>
    </format>
  </formats>
  <chartFormats count="5"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936B1D-52A5-41E5-B8B0-BBAA28D33CE7}" name="Tableau croisé dynamique3" cacheId="66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N3:T14" firstHeaderRow="1" firstDataRow="2" firstDataCol="1"/>
  <pivotFields count="13">
    <pivotField numFmtId="14" subtotalTop="0"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axis="axisCol" subtotalTop="0" showAll="0">
      <items count="6">
        <item x="2"/>
        <item x="4"/>
        <item x="1"/>
        <item x="0"/>
        <item x="3"/>
        <item t="default"/>
      </items>
    </pivotField>
    <pivotField subtotalTop="0" showAll="0"/>
    <pivotField dataField="1" subtotalTop="0" showAll="0"/>
    <pivotField subtotalTop="0" showAll="0"/>
    <pivotField axis="axisRow" subtotalTop="0" showAll="0">
      <items count="10">
        <item x="1"/>
        <item x="5"/>
        <item x="0"/>
        <item x="6"/>
        <item x="3"/>
        <item x="4"/>
        <item x="2"/>
        <item x="7"/>
        <item x="8"/>
        <item t="default"/>
      </items>
    </pivotField>
    <pivotField subtotalTop="0" showAll="0"/>
    <pivotField subtotalTop="0" showAll="0"/>
    <pivotField subtotalTop="0" showAll="0"/>
    <pivotField subtotalTop="0" showAll="0"/>
    <pivotField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showAll="0">
      <items count="27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t="default"/>
      </items>
    </pivotField>
    <pivotField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Carburation" fld="3" subtotal="count" baseField="0" baseItem="0"/>
  </dataFields>
  <formats count="6">
    <format dxfId="35">
      <pivotArea outline="0" collapsedLevelsAreSubtotals="1" fieldPosition="0">
        <references count="1">
          <reference field="1" count="0" selected="0"/>
        </references>
      </pivotArea>
    </format>
    <format dxfId="34">
      <pivotArea dataOnly="0" labelOnly="1" fieldPosition="0">
        <references count="1">
          <reference field="1" count="0"/>
        </references>
      </pivotArea>
    </format>
    <format dxfId="33">
      <pivotArea outline="0" collapsedLevelsAreSubtotals="1" fieldPosition="0">
        <references count="1">
          <reference field="1" count="0" selected="0"/>
        </references>
      </pivotArea>
    </format>
    <format dxfId="32">
      <pivotArea dataOnly="0" labelOnly="1" fieldPosition="0">
        <references count="1">
          <reference field="1" count="0"/>
        </references>
      </pivotArea>
    </format>
    <format dxfId="31">
      <pivotArea dataOnly="0" labelOnly="1" grandCol="1" outline="0" fieldPosition="0"/>
    </format>
    <format dxfId="30">
      <pivotArea dataOnly="0" labelOnly="1" grandCol="1" outline="0" fieldPosition="0"/>
    </format>
  </formats>
  <chartFormats count="5"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C8C0C9-B34D-422B-8B28-14381C43D890}" name="Tableau croisé dynamique1" cacheId="6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3:C9" firstHeaderRow="0" firstDataRow="1" firstDataCol="1"/>
  <pivotFields count="13">
    <pivotField numFmtId="14" subtotalTop="0"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axis="axisRow" subtotalTop="0" showAll="0">
      <items count="6">
        <item x="2"/>
        <item x="1"/>
        <item x="0"/>
        <item x="3"/>
        <item x="4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howAll="0"/>
    <pivotField dataField="1" subtotalTop="0" showAll="0"/>
    <pivotField dataField="1" showAll="0"/>
    <pivotField showAll="0">
      <items count="6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0"/>
        <item t="default"/>
      </items>
    </pivotField>
    <pivotField showAll="0">
      <items count="27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t="default"/>
      </items>
    </pivotField>
    <pivotField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Litrage carburant" fld="8" baseField="0" baseItem="0"/>
    <dataField name="Somme en €" fld="9" baseField="1" baseItem="1" numFmtId="164"/>
  </dataFields>
  <chartFormats count="2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7D28EF-4730-466A-BBF3-95A0E44312CA}" name="Tableau1" displayName="Tableau1" ref="A1:D6" totalsRowShown="0">
  <autoFilter ref="A1:D6" xr:uid="{33AAF2B7-4C9C-4129-96E2-E2213004EE9B}"/>
  <tableColumns count="4">
    <tableColumn id="1" xr3:uid="{85DA6559-AC2F-4B14-AB3F-A14DFEC3F610}" name="Véhicule"/>
    <tableColumn id="2" xr3:uid="{046EBDE4-9C57-4647-9BF0-E21296C40C10}" name="Immat"/>
    <tableColumn id="3" xr3:uid="{43C6B35A-15A8-48DE-9E9E-87241BD3D6E0}" name="Carburation"/>
    <tableColumn id="4" xr3:uid="{F0034463-E931-45FE-A2B4-FDABBEE43BE2}" name="Compteur dépa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980220-B7AE-4184-801A-F45166E20A95}" name="Tableau2" displayName="Tableau2" ref="F1:F12" totalsRowShown="0">
  <autoFilter ref="F1:F12" xr:uid="{3148198A-3698-487D-BC9D-083EF0587D53}"/>
  <tableColumns count="1">
    <tableColumn id="1" xr3:uid="{49D5A2EA-F102-4B7D-8B41-B1A2A51AA1A7}" name="Personne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90C8C4-5D32-4FF8-991A-9107387E536E}" name="Tableau3" displayName="Tableau3" ref="H1:H3" totalsRowShown="0">
  <autoFilter ref="H1:H3" xr:uid="{A894EB23-BD6A-45A4-8322-E13AF31FD79B}"/>
  <tableColumns count="1">
    <tableColumn id="1" xr3:uid="{7BCCBDAD-8BA8-464E-B23C-E8CAA8879D02}" name="Lieu st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2003824-2CB3-4ED7-97E1-F3A4D825AE96}" name="Tableau4" displayName="Tableau4" ref="A1:J15" totalsRowShown="0" headerRowDxfId="46">
  <autoFilter ref="A1:J15" xr:uid="{79A1A3BC-CF65-4EA6-81A5-CF77D0374F00}"/>
  <tableColumns count="10">
    <tableColumn id="1" xr3:uid="{B652AD00-3F93-4BD8-8D36-36F7E02D91EF}" name="Date" dataDxfId="45"/>
    <tableColumn id="2" xr3:uid="{D401887A-CA85-4BD5-92DB-CBB3AA23119F}" name="Véhicule" dataDxfId="44"/>
    <tableColumn id="3" xr3:uid="{75BAC599-2FF5-47B3-9F57-7E2FE0284A7B}" name="Immat" dataDxfId="43"/>
    <tableColumn id="4" xr3:uid="{22AA36D6-D88F-4FB5-8FA1-91B7F00AD1CD}" name="Carburation" dataDxfId="42"/>
    <tableColumn id="5" xr3:uid="{8B2CD761-ECD3-4AE0-B03A-9AB219BDDAAC}" name="Conducteur" dataDxfId="41"/>
    <tableColumn id="6" xr3:uid="{F33CFCFC-035A-43B5-A34A-06D967D4F6DC}" name="Opérateur" dataDxfId="40"/>
    <tableColumn id="7" xr3:uid="{2143DA69-C0DA-4501-9774-9728F4B0ABF9}" name="Lieu" dataDxfId="39"/>
    <tableColumn id="9" xr3:uid="{09E57EEA-E620-4664-826F-8A58D1E1D2BB}" name="Kilometrage" dataDxfId="38"/>
    <tableColumn id="11" xr3:uid="{0E14B8B6-E771-43BA-9010-64483377913B}" name="Litrage" dataDxfId="37"/>
    <tableColumn id="12" xr3:uid="{400FB90C-A662-41A0-8461-1B3BFFDDEAFE}" name="Somme €" dataDxfId="3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2A9D-6EE4-4F55-A728-FB58190AB348}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766AF-4251-4EA1-8A29-2CE9ACF01F75}">
  <sheetPr codeName="Feuil1"/>
  <dimension ref="A1:T29"/>
  <sheetViews>
    <sheetView showGridLines="0" tabSelected="1" workbookViewId="0">
      <selection activeCell="H18" sqref="H18"/>
    </sheetView>
  </sheetViews>
  <sheetFormatPr baseColWidth="10" defaultRowHeight="12.75" x14ac:dyDescent="0.2"/>
  <cols>
    <col min="1" max="1" width="3.83203125" customWidth="1"/>
    <col min="2" max="2" width="20.83203125" customWidth="1"/>
    <col min="3" max="3" width="25.83203125" customWidth="1"/>
    <col min="4" max="4" width="5.83203125" customWidth="1"/>
    <col min="5" max="5" width="20.83203125" customWidth="1"/>
    <col min="6" max="6" width="25.83203125" customWidth="1"/>
    <col min="7" max="7" width="5.83203125" customWidth="1"/>
    <col min="8" max="8" width="13.33203125" bestFit="1" customWidth="1"/>
    <col min="9" max="9" width="10.83203125" customWidth="1"/>
    <col min="10" max="19" width="13.83203125" customWidth="1"/>
  </cols>
  <sheetData>
    <row r="1" spans="1:20" ht="50.1" customHeight="1" x14ac:dyDescent="0.2">
      <c r="A1" s="11"/>
      <c r="B1" s="6"/>
      <c r="C1" s="6"/>
      <c r="D1" s="6"/>
      <c r="E1" s="6"/>
      <c r="F1" s="6"/>
      <c r="G1" s="6"/>
      <c r="H1" s="6"/>
      <c r="I1" s="10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20" ht="24.95" customHeight="1" x14ac:dyDescent="0.2">
      <c r="A2" s="26"/>
      <c r="B2" s="27"/>
      <c r="C2" s="27"/>
      <c r="D2" s="27"/>
      <c r="E2" s="27"/>
      <c r="F2" s="27"/>
      <c r="G2" s="27"/>
      <c r="H2" s="27"/>
      <c r="I2" s="28"/>
      <c r="J2" s="25" t="s">
        <v>49</v>
      </c>
      <c r="K2" s="19"/>
      <c r="L2" s="20"/>
      <c r="M2" s="20"/>
      <c r="N2" s="21"/>
      <c r="O2" s="25" t="s">
        <v>50</v>
      </c>
      <c r="P2" s="20"/>
      <c r="Q2" s="20"/>
      <c r="R2" s="20"/>
      <c r="S2" s="21"/>
      <c r="T2" s="17"/>
    </row>
    <row r="3" spans="1:20" ht="23.1" customHeight="1" x14ac:dyDescent="0.2">
      <c r="A3" s="26"/>
      <c r="B3" s="4" t="s">
        <v>1</v>
      </c>
      <c r="C3" s="32" t="s">
        <v>11</v>
      </c>
      <c r="D3" s="27"/>
      <c r="E3" s="4" t="s">
        <v>32</v>
      </c>
      <c r="F3" s="32" t="s">
        <v>30</v>
      </c>
      <c r="G3" s="27"/>
      <c r="H3" s="27"/>
      <c r="I3" s="28"/>
      <c r="J3" s="11"/>
      <c r="K3" s="18"/>
      <c r="L3" s="18"/>
      <c r="M3" s="18"/>
      <c r="N3" s="10"/>
      <c r="O3" s="11"/>
      <c r="P3" s="18"/>
      <c r="Q3" s="18"/>
      <c r="R3" s="18"/>
      <c r="S3" s="10"/>
    </row>
    <row r="4" spans="1:20" ht="23.1" customHeight="1" x14ac:dyDescent="0.2">
      <c r="A4" s="26"/>
      <c r="B4" s="4" t="s">
        <v>12</v>
      </c>
      <c r="C4" s="5" t="str">
        <f>IF(C3="","",INDEX(Tableau1[Immat],MATCH(TdBCarbu!C3,Tableau1[Véhicule],0)))</f>
        <v>BB-123-BB</v>
      </c>
      <c r="D4" s="27"/>
      <c r="E4" s="4" t="s">
        <v>39</v>
      </c>
      <c r="F4" s="32"/>
      <c r="G4" s="27"/>
      <c r="H4" s="27"/>
      <c r="I4" s="28"/>
      <c r="J4" s="11"/>
      <c r="K4" s="18"/>
      <c r="L4" s="18"/>
      <c r="M4" s="18"/>
      <c r="N4" s="10"/>
      <c r="O4" s="11"/>
      <c r="P4" s="18"/>
      <c r="Q4" s="18"/>
      <c r="R4" s="18"/>
      <c r="S4" s="10"/>
    </row>
    <row r="5" spans="1:20" ht="23.1" customHeight="1" x14ac:dyDescent="0.2">
      <c r="A5" s="26"/>
      <c r="B5" s="4" t="s">
        <v>7</v>
      </c>
      <c r="C5" s="5" t="str">
        <f>IF(C3="","",INDEX(Tableau1[Carburation],MATCH(TdBCarbu!C3,Tableau1[Véhicule],0)))</f>
        <v>Gas-oil</v>
      </c>
      <c r="D5" s="27"/>
      <c r="E5" s="4" t="s">
        <v>5</v>
      </c>
      <c r="F5" s="32"/>
      <c r="G5" s="27"/>
      <c r="H5" s="27"/>
      <c r="I5" s="28"/>
      <c r="J5" s="11"/>
      <c r="K5" s="18"/>
      <c r="L5" s="18"/>
      <c r="M5" s="18"/>
      <c r="N5" s="10"/>
      <c r="O5" s="11"/>
      <c r="P5" s="18"/>
      <c r="Q5" s="18"/>
      <c r="R5" s="18"/>
      <c r="S5" s="10"/>
    </row>
    <row r="6" spans="1:20" ht="12.75" customHeight="1" x14ac:dyDescent="0.2">
      <c r="A6" s="26"/>
      <c r="B6" s="29"/>
      <c r="C6" s="29"/>
      <c r="D6" s="27"/>
      <c r="E6" s="29"/>
      <c r="F6" s="29"/>
      <c r="G6" s="27"/>
      <c r="H6" s="27"/>
      <c r="I6" s="28"/>
      <c r="J6" s="11"/>
      <c r="K6" s="18"/>
      <c r="L6" s="18"/>
      <c r="M6" s="18"/>
      <c r="N6" s="10"/>
      <c r="O6" s="11"/>
      <c r="P6" s="18"/>
      <c r="Q6" s="18"/>
      <c r="R6" s="18"/>
      <c r="S6" s="10"/>
    </row>
    <row r="7" spans="1:20" ht="23.1" customHeight="1" x14ac:dyDescent="0.2">
      <c r="A7" s="26"/>
      <c r="B7" s="4" t="s">
        <v>2</v>
      </c>
      <c r="C7" s="32"/>
      <c r="D7" s="27"/>
      <c r="E7" s="4" t="s">
        <v>6</v>
      </c>
      <c r="F7" s="32"/>
      <c r="G7" s="27"/>
      <c r="H7" s="27"/>
      <c r="I7" s="28"/>
      <c r="J7" s="11"/>
      <c r="K7" s="18"/>
      <c r="L7" s="18"/>
      <c r="M7" s="18"/>
      <c r="N7" s="10"/>
      <c r="O7" s="11"/>
      <c r="P7" s="18"/>
      <c r="Q7" s="18"/>
      <c r="R7" s="18"/>
      <c r="S7" s="10"/>
    </row>
    <row r="8" spans="1:20" ht="23.1" customHeight="1" x14ac:dyDescent="0.2">
      <c r="A8" s="26"/>
      <c r="B8" s="4" t="s">
        <v>3</v>
      </c>
      <c r="C8" s="32"/>
      <c r="D8" s="27"/>
      <c r="E8" s="30"/>
      <c r="F8" s="29"/>
      <c r="G8" s="27"/>
      <c r="H8" s="27"/>
      <c r="I8" s="28"/>
      <c r="J8" s="11"/>
      <c r="K8" s="18"/>
      <c r="L8" s="18"/>
      <c r="M8" s="18"/>
      <c r="N8" s="10"/>
      <c r="O8" s="11"/>
      <c r="P8" s="18"/>
      <c r="Q8" s="18"/>
      <c r="R8" s="18"/>
      <c r="S8" s="10"/>
    </row>
    <row r="9" spans="1:20" ht="18" customHeight="1" x14ac:dyDescent="0.2">
      <c r="A9" s="26"/>
      <c r="B9" s="27"/>
      <c r="C9" s="27"/>
      <c r="D9" s="27"/>
      <c r="E9" s="33" t="s">
        <v>53</v>
      </c>
      <c r="F9" s="35"/>
      <c r="G9" s="27"/>
      <c r="H9" s="27"/>
      <c r="I9" s="28"/>
      <c r="J9" s="11"/>
      <c r="K9" s="18"/>
      <c r="L9" s="18"/>
      <c r="M9" s="18"/>
      <c r="N9" s="10"/>
      <c r="O9" s="11"/>
      <c r="P9" s="18"/>
      <c r="Q9" s="18"/>
      <c r="R9" s="18"/>
      <c r="S9" s="10"/>
    </row>
    <row r="10" spans="1:20" x14ac:dyDescent="0.2">
      <c r="A10" s="26"/>
      <c r="B10" s="27"/>
      <c r="C10" s="27"/>
      <c r="D10" s="27"/>
      <c r="E10" s="34" t="s">
        <v>54</v>
      </c>
      <c r="F10" s="27"/>
      <c r="G10" s="27"/>
      <c r="H10" s="27"/>
      <c r="I10" s="28"/>
      <c r="J10" s="11"/>
      <c r="K10" s="18"/>
      <c r="L10" s="18"/>
      <c r="M10" s="18"/>
      <c r="N10" s="10"/>
      <c r="O10" s="11"/>
      <c r="P10" s="18"/>
      <c r="Q10" s="18"/>
      <c r="R10" s="18"/>
      <c r="S10" s="10"/>
    </row>
    <row r="11" spans="1:20" x14ac:dyDescent="0.2">
      <c r="A11" s="26"/>
      <c r="B11" s="27"/>
      <c r="C11" s="27"/>
      <c r="D11" s="27"/>
      <c r="E11" s="27"/>
      <c r="F11" s="27"/>
      <c r="G11" s="27"/>
      <c r="H11" s="27"/>
      <c r="I11" s="28"/>
      <c r="J11" s="11"/>
      <c r="K11" s="18"/>
      <c r="L11" s="18"/>
      <c r="M11" s="18"/>
      <c r="N11" s="10"/>
      <c r="O11" s="11"/>
      <c r="P11" s="18"/>
      <c r="Q11" s="18"/>
      <c r="R11" s="18"/>
      <c r="S11" s="10"/>
    </row>
    <row r="12" spans="1:20" x14ac:dyDescent="0.2">
      <c r="A12" s="26"/>
      <c r="B12" s="27" t="s">
        <v>56</v>
      </c>
      <c r="C12" s="35"/>
      <c r="D12" s="27"/>
      <c r="E12" s="27"/>
      <c r="F12" s="27"/>
      <c r="G12" s="27"/>
      <c r="H12" s="27"/>
      <c r="I12" s="28"/>
      <c r="J12" s="11"/>
      <c r="K12" s="18"/>
      <c r="L12" s="18"/>
      <c r="M12" s="18"/>
      <c r="N12" s="10"/>
      <c r="O12" s="11"/>
      <c r="P12" s="18"/>
      <c r="Q12" s="18"/>
      <c r="R12" s="18"/>
      <c r="S12" s="10"/>
    </row>
    <row r="13" spans="1:20" x14ac:dyDescent="0.2">
      <c r="A13" s="26"/>
      <c r="B13" s="34" t="s">
        <v>55</v>
      </c>
      <c r="C13" s="27"/>
      <c r="D13" s="27"/>
      <c r="E13" s="27"/>
      <c r="F13" s="27"/>
      <c r="G13" s="27"/>
      <c r="H13" s="27"/>
      <c r="I13" s="28"/>
      <c r="J13" s="22"/>
      <c r="K13" s="23"/>
      <c r="L13" s="23"/>
      <c r="M13" s="23"/>
      <c r="N13" s="24"/>
      <c r="O13" s="22"/>
      <c r="P13" s="23"/>
      <c r="Q13" s="23"/>
      <c r="R13" s="23"/>
      <c r="S13" s="24"/>
    </row>
    <row r="14" spans="1:20" ht="24.75" customHeight="1" x14ac:dyDescent="0.2">
      <c r="A14" s="26"/>
      <c r="B14" s="27"/>
      <c r="C14" s="27"/>
      <c r="D14" s="27"/>
      <c r="E14" s="27"/>
      <c r="F14" s="27"/>
      <c r="G14" s="27"/>
      <c r="H14" s="27"/>
      <c r="I14" s="31"/>
      <c r="J14" s="25" t="s">
        <v>51</v>
      </c>
      <c r="K14" s="20"/>
      <c r="L14" s="20"/>
      <c r="M14" s="20"/>
      <c r="N14" s="21"/>
      <c r="O14" s="25" t="s">
        <v>52</v>
      </c>
      <c r="P14" s="20"/>
      <c r="Q14" s="20"/>
      <c r="R14" s="20"/>
      <c r="S14" s="21"/>
      <c r="T14" s="17"/>
    </row>
    <row r="15" spans="1:20" x14ac:dyDescent="0.2">
      <c r="A15" s="26"/>
      <c r="B15" s="27" t="s">
        <v>57</v>
      </c>
      <c r="C15" s="27"/>
      <c r="D15" s="27"/>
      <c r="E15" s="27"/>
      <c r="F15" s="27"/>
      <c r="G15" s="27"/>
      <c r="H15" s="27"/>
      <c r="I15" s="31"/>
      <c r="J15" s="11"/>
      <c r="K15" s="18"/>
      <c r="L15" s="18"/>
      <c r="M15" s="18"/>
      <c r="N15" s="10"/>
      <c r="O15" s="11"/>
      <c r="P15" s="18"/>
      <c r="Q15" s="18"/>
      <c r="R15" s="18"/>
      <c r="S15" s="10"/>
    </row>
    <row r="16" spans="1:20" x14ac:dyDescent="0.2">
      <c r="A16" s="26"/>
      <c r="B16" s="31"/>
      <c r="C16" s="27"/>
      <c r="D16" s="27"/>
      <c r="E16" s="27"/>
      <c r="F16" s="27"/>
      <c r="G16" s="27"/>
      <c r="H16" s="27"/>
      <c r="I16" s="31"/>
      <c r="J16" s="11"/>
      <c r="K16" s="18"/>
      <c r="L16" s="18"/>
      <c r="M16" s="18"/>
      <c r="N16" s="10"/>
      <c r="O16" s="11"/>
      <c r="P16" s="18"/>
      <c r="Q16" s="18"/>
      <c r="R16" s="18"/>
      <c r="S16" s="10"/>
    </row>
    <row r="17" spans="1:19" x14ac:dyDescent="0.2">
      <c r="A17" s="26"/>
      <c r="B17" s="31" t="s">
        <v>58</v>
      </c>
      <c r="C17" s="27"/>
      <c r="D17" s="27"/>
      <c r="E17" s="27"/>
      <c r="F17" s="27"/>
      <c r="G17" s="27"/>
      <c r="H17" s="27"/>
      <c r="I17" s="31"/>
      <c r="J17" s="11"/>
      <c r="K17" s="18"/>
      <c r="L17" s="18"/>
      <c r="M17" s="18"/>
      <c r="N17" s="10"/>
      <c r="O17" s="11"/>
      <c r="P17" s="18"/>
      <c r="Q17" s="18"/>
      <c r="R17" s="18"/>
      <c r="S17" s="10"/>
    </row>
    <row r="18" spans="1:19" x14ac:dyDescent="0.2">
      <c r="A18" s="26"/>
      <c r="B18" s="27"/>
      <c r="C18" s="27"/>
      <c r="D18" s="27"/>
      <c r="E18" s="27"/>
      <c r="F18" s="27"/>
      <c r="G18" s="27"/>
      <c r="H18" s="27"/>
      <c r="I18" s="31"/>
      <c r="J18" s="11"/>
      <c r="K18" s="18"/>
      <c r="L18" s="18"/>
      <c r="M18" s="18"/>
      <c r="N18" s="10"/>
      <c r="O18" s="11"/>
      <c r="P18" s="18"/>
      <c r="Q18" s="18"/>
      <c r="R18" s="18"/>
      <c r="S18" s="10"/>
    </row>
    <row r="19" spans="1:19" x14ac:dyDescent="0.2">
      <c r="A19" s="26"/>
      <c r="B19" s="27"/>
      <c r="C19" s="27"/>
      <c r="D19" s="27"/>
      <c r="E19" s="27"/>
      <c r="F19" s="27"/>
      <c r="G19" s="27"/>
      <c r="H19" s="27"/>
      <c r="I19" s="31"/>
      <c r="J19" s="11"/>
      <c r="K19" s="18"/>
      <c r="L19" s="18"/>
      <c r="M19" s="18"/>
      <c r="N19" s="10"/>
      <c r="O19" s="11"/>
      <c r="P19" s="18"/>
      <c r="Q19" s="18"/>
      <c r="R19" s="18"/>
      <c r="S19" s="10"/>
    </row>
    <row r="20" spans="1:19" x14ac:dyDescent="0.2">
      <c r="A20" s="26"/>
      <c r="B20" s="27"/>
      <c r="C20" s="27"/>
      <c r="D20" s="27"/>
      <c r="E20" s="27"/>
      <c r="F20" s="27"/>
      <c r="G20" s="27"/>
      <c r="H20" s="27"/>
      <c r="I20" s="31"/>
      <c r="J20" s="11"/>
      <c r="K20" s="18"/>
      <c r="L20" s="18"/>
      <c r="M20" s="18"/>
      <c r="N20" s="10"/>
      <c r="O20" s="11"/>
      <c r="P20" s="18"/>
      <c r="Q20" s="18"/>
      <c r="R20" s="18"/>
      <c r="S20" s="10"/>
    </row>
    <row r="21" spans="1:19" x14ac:dyDescent="0.2">
      <c r="A21" s="26"/>
      <c r="B21" s="27"/>
      <c r="C21" s="27"/>
      <c r="D21" s="27"/>
      <c r="E21" s="27"/>
      <c r="F21" s="27"/>
      <c r="G21" s="27"/>
      <c r="H21" s="27"/>
      <c r="I21" s="31"/>
      <c r="J21" s="11"/>
      <c r="K21" s="18"/>
      <c r="L21" s="18"/>
      <c r="M21" s="18"/>
      <c r="N21" s="10"/>
      <c r="O21" s="11"/>
      <c r="P21" s="18"/>
      <c r="Q21" s="18"/>
      <c r="R21" s="18"/>
      <c r="S21" s="10"/>
    </row>
    <row r="22" spans="1:19" x14ac:dyDescent="0.2">
      <c r="A22" s="27"/>
      <c r="B22" s="27"/>
      <c r="C22" s="27"/>
      <c r="D22" s="27"/>
      <c r="E22" s="27"/>
      <c r="F22" s="27"/>
      <c r="G22" s="27"/>
      <c r="H22" s="27"/>
      <c r="I22" s="27"/>
      <c r="J22" s="11"/>
      <c r="K22" s="18"/>
      <c r="L22" s="18"/>
      <c r="M22" s="18"/>
      <c r="N22" s="10"/>
      <c r="O22" s="11"/>
      <c r="P22" s="18"/>
      <c r="Q22" s="18"/>
      <c r="R22" s="18"/>
      <c r="S22" s="10"/>
    </row>
    <row r="23" spans="1:19" x14ac:dyDescent="0.2">
      <c r="A23" s="27"/>
      <c r="B23" s="27"/>
      <c r="C23" s="27"/>
      <c r="D23" s="27"/>
      <c r="E23" s="27"/>
      <c r="F23" s="27"/>
      <c r="G23" s="27"/>
      <c r="H23" s="27"/>
      <c r="I23" s="27"/>
      <c r="J23" s="11"/>
      <c r="K23" s="18"/>
      <c r="L23" s="18"/>
      <c r="M23" s="18"/>
      <c r="N23" s="10"/>
      <c r="O23" s="11"/>
      <c r="P23" s="18"/>
      <c r="Q23" s="18"/>
      <c r="R23" s="18"/>
      <c r="S23" s="10"/>
    </row>
    <row r="24" spans="1:19" x14ac:dyDescent="0.2">
      <c r="A24" s="27"/>
      <c r="B24" s="27"/>
      <c r="C24" s="27"/>
      <c r="D24" s="27"/>
      <c r="E24" s="27"/>
      <c r="F24" s="27"/>
      <c r="G24" s="27"/>
      <c r="H24" s="27"/>
      <c r="I24" s="27"/>
      <c r="J24" s="11"/>
      <c r="K24" s="18"/>
      <c r="L24" s="18"/>
      <c r="M24" s="18"/>
      <c r="N24" s="10"/>
      <c r="O24" s="11"/>
      <c r="P24" s="18"/>
      <c r="Q24" s="18"/>
      <c r="R24" s="18"/>
      <c r="S24" s="10"/>
    </row>
    <row r="25" spans="1:19" x14ac:dyDescent="0.2">
      <c r="A25" s="27"/>
      <c r="B25" s="27"/>
      <c r="C25" s="27"/>
      <c r="D25" s="27"/>
      <c r="E25" s="27"/>
      <c r="F25" s="27"/>
      <c r="G25" s="27"/>
      <c r="H25" s="27"/>
      <c r="I25" s="27"/>
      <c r="J25" s="11"/>
      <c r="K25" s="18"/>
      <c r="L25" s="18"/>
      <c r="M25" s="18"/>
      <c r="N25" s="10"/>
      <c r="O25" s="11"/>
      <c r="P25" s="18"/>
      <c r="Q25" s="18"/>
      <c r="R25" s="18"/>
      <c r="S25" s="10"/>
    </row>
    <row r="26" spans="1:19" x14ac:dyDescent="0.2">
      <c r="A26" s="27"/>
      <c r="B26" s="27"/>
      <c r="C26" s="27"/>
      <c r="D26" s="27"/>
      <c r="E26" s="27"/>
      <c r="F26" s="27"/>
      <c r="G26" s="27"/>
      <c r="H26" s="27"/>
      <c r="I26" s="27"/>
      <c r="J26" s="11"/>
      <c r="K26" s="18"/>
      <c r="L26" s="18"/>
      <c r="M26" s="18"/>
      <c r="N26" s="10"/>
      <c r="O26" s="11"/>
      <c r="P26" s="18"/>
      <c r="Q26" s="18"/>
      <c r="R26" s="18"/>
      <c r="S26" s="10"/>
    </row>
    <row r="27" spans="1:19" x14ac:dyDescent="0.2">
      <c r="A27" s="27"/>
      <c r="B27" s="27"/>
      <c r="C27" s="27"/>
      <c r="D27" s="27"/>
      <c r="E27" s="27"/>
      <c r="F27" s="27"/>
      <c r="G27" s="27"/>
      <c r="H27" s="27"/>
      <c r="I27" s="27"/>
      <c r="J27" s="11"/>
      <c r="K27" s="18"/>
      <c r="L27" s="18"/>
      <c r="M27" s="18"/>
      <c r="N27" s="10"/>
      <c r="O27" s="11"/>
      <c r="P27" s="18"/>
      <c r="Q27" s="18"/>
      <c r="R27" s="18"/>
      <c r="S27" s="10"/>
    </row>
    <row r="28" spans="1:19" x14ac:dyDescent="0.2">
      <c r="A28" s="27"/>
      <c r="B28" s="27"/>
      <c r="C28" s="27"/>
      <c r="D28" s="27"/>
      <c r="E28" s="27"/>
      <c r="F28" s="27"/>
      <c r="G28" s="27"/>
      <c r="H28" s="27"/>
      <c r="I28" s="27"/>
      <c r="J28" s="11"/>
      <c r="K28" s="18"/>
      <c r="L28" s="18"/>
      <c r="M28" s="18"/>
      <c r="N28" s="10"/>
      <c r="O28" s="11"/>
      <c r="P28" s="18"/>
      <c r="Q28" s="18"/>
      <c r="R28" s="18"/>
      <c r="S28" s="10"/>
    </row>
    <row r="29" spans="1:19" x14ac:dyDescent="0.2">
      <c r="A29" s="27"/>
      <c r="B29" s="27"/>
      <c r="C29" s="27"/>
      <c r="D29" s="27"/>
      <c r="E29" s="27"/>
      <c r="F29" s="27"/>
      <c r="G29" s="27"/>
      <c r="H29" s="27"/>
      <c r="I29" s="27"/>
      <c r="J29" s="22"/>
      <c r="K29" s="23"/>
      <c r="L29" s="23"/>
      <c r="M29" s="23"/>
      <c r="N29" s="24"/>
      <c r="O29" s="22"/>
      <c r="P29" s="23"/>
      <c r="Q29" s="23"/>
      <c r="R29" s="23"/>
      <c r="S29" s="24"/>
    </row>
  </sheetData>
  <dataValidations count="3">
    <dataValidation type="list" allowBlank="1" showInputMessage="1" showErrorMessage="1" sqref="C3" xr:uid="{64E84890-E8B6-4D7D-BB72-C06F71A49EFF}">
      <formula1>Lst_Veh</formula1>
    </dataValidation>
    <dataValidation type="list" allowBlank="1" showInputMessage="1" showErrorMessage="1" sqref="C7:C8" xr:uid="{72C53ACA-270A-49B7-A185-03321BEC061A}">
      <formula1>Lst_Agent</formula1>
    </dataValidation>
    <dataValidation type="list" allowBlank="1" showInputMessage="1" showErrorMessage="1" sqref="F3" xr:uid="{65602BCB-3BFB-42ED-B5AA-78ABD8936937}">
      <formula1>Lst_Lieu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28575</xdr:colOff>
                <xdr:row>6</xdr:row>
                <xdr:rowOff>180975</xdr:rowOff>
              </from>
              <to>
                <xdr:col>8</xdr:col>
                <xdr:colOff>285750</xdr:colOff>
                <xdr:row>7</xdr:row>
                <xdr:rowOff>238125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CF327-2F67-4C66-A6CA-3D1D06372D48}">
  <sheetPr codeName="Feuil2"/>
  <dimension ref="A1:M12"/>
  <sheetViews>
    <sheetView workbookViewId="0">
      <selection activeCell="E1" sqref="E1"/>
    </sheetView>
  </sheetViews>
  <sheetFormatPr baseColWidth="10" defaultRowHeight="12.75" x14ac:dyDescent="0.2"/>
  <cols>
    <col min="1" max="2" width="15.83203125" customWidth="1"/>
    <col min="3" max="4" width="16.83203125" customWidth="1"/>
    <col min="6" max="6" width="28.83203125" customWidth="1"/>
    <col min="8" max="8" width="20.83203125" customWidth="1"/>
    <col min="9" max="9" width="9.6640625" bestFit="1" customWidth="1"/>
    <col min="10" max="10" width="7.33203125" bestFit="1" customWidth="1"/>
    <col min="11" max="11" width="9.33203125" bestFit="1" customWidth="1"/>
    <col min="12" max="12" width="8" bestFit="1" customWidth="1"/>
    <col min="13" max="13" width="7.83203125" bestFit="1" customWidth="1"/>
  </cols>
  <sheetData>
    <row r="1" spans="1:13" x14ac:dyDescent="0.2">
      <c r="A1" t="s">
        <v>1</v>
      </c>
      <c r="B1" t="s">
        <v>12</v>
      </c>
      <c r="C1" t="s">
        <v>7</v>
      </c>
      <c r="D1" t="s">
        <v>38</v>
      </c>
      <c r="F1" t="s">
        <v>8</v>
      </c>
      <c r="H1" t="s">
        <v>4</v>
      </c>
      <c r="I1" s="2"/>
      <c r="J1" s="2"/>
      <c r="K1" s="2"/>
      <c r="L1" s="2"/>
      <c r="M1" s="2"/>
    </row>
    <row r="2" spans="1:13" x14ac:dyDescent="0.2">
      <c r="A2" t="s">
        <v>9</v>
      </c>
      <c r="B2" t="s">
        <v>33</v>
      </c>
      <c r="C2" t="s">
        <v>10</v>
      </c>
      <c r="F2" t="s">
        <v>19</v>
      </c>
      <c r="H2" t="s">
        <v>30</v>
      </c>
    </row>
    <row r="3" spans="1:13" x14ac:dyDescent="0.2">
      <c r="A3" t="s">
        <v>11</v>
      </c>
      <c r="B3" t="s">
        <v>34</v>
      </c>
      <c r="C3" t="s">
        <v>10</v>
      </c>
      <c r="F3" t="s">
        <v>20</v>
      </c>
      <c r="H3" t="s">
        <v>31</v>
      </c>
    </row>
    <row r="4" spans="1:13" x14ac:dyDescent="0.2">
      <c r="A4" t="s">
        <v>13</v>
      </c>
      <c r="B4" t="s">
        <v>35</v>
      </c>
      <c r="C4" t="s">
        <v>10</v>
      </c>
      <c r="F4" t="s">
        <v>21</v>
      </c>
    </row>
    <row r="5" spans="1:13" x14ac:dyDescent="0.2">
      <c r="A5" t="s">
        <v>14</v>
      </c>
      <c r="B5" t="s">
        <v>17</v>
      </c>
      <c r="C5" t="s">
        <v>16</v>
      </c>
      <c r="F5" t="s">
        <v>22</v>
      </c>
    </row>
    <row r="6" spans="1:13" x14ac:dyDescent="0.2">
      <c r="A6" t="s">
        <v>15</v>
      </c>
      <c r="B6" t="s">
        <v>18</v>
      </c>
      <c r="C6" t="s">
        <v>16</v>
      </c>
      <c r="F6" t="s">
        <v>23</v>
      </c>
    </row>
    <row r="7" spans="1:13" x14ac:dyDescent="0.2">
      <c r="F7" t="s">
        <v>24</v>
      </c>
    </row>
    <row r="8" spans="1:13" x14ac:dyDescent="0.2">
      <c r="F8" t="s">
        <v>25</v>
      </c>
    </row>
    <row r="9" spans="1:13" x14ac:dyDescent="0.2">
      <c r="F9" t="s">
        <v>26</v>
      </c>
    </row>
    <row r="10" spans="1:13" x14ac:dyDescent="0.2">
      <c r="F10" t="s">
        <v>27</v>
      </c>
    </row>
    <row r="11" spans="1:13" x14ac:dyDescent="0.2">
      <c r="F11" t="s">
        <v>28</v>
      </c>
    </row>
    <row r="12" spans="1:13" x14ac:dyDescent="0.2">
      <c r="F12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7CCA-5CB0-4ADD-940D-1CE8E0EF4CA5}">
  <sheetPr codeName="Feuil5"/>
  <dimension ref="A1:T19"/>
  <sheetViews>
    <sheetView workbookViewId="0"/>
  </sheetViews>
  <sheetFormatPr baseColWidth="10" defaultRowHeight="12.75" x14ac:dyDescent="0.2"/>
  <cols>
    <col min="1" max="1" width="22.5" bestFit="1" customWidth="1"/>
    <col min="2" max="2" width="24.1640625" bestFit="1" customWidth="1"/>
    <col min="3" max="3" width="11.33203125" customWidth="1"/>
    <col min="4" max="4" width="14" customWidth="1"/>
    <col min="5" max="5" width="10.83203125" customWidth="1"/>
    <col min="6" max="6" width="26" bestFit="1" customWidth="1"/>
    <col min="7" max="13" width="11.83203125" customWidth="1"/>
    <col min="14" max="14" width="26" bestFit="1" customWidth="1"/>
    <col min="15" max="16" width="13.33203125" bestFit="1" customWidth="1"/>
    <col min="17" max="19" width="6.83203125" customWidth="1"/>
    <col min="22" max="22" width="22.6640625" bestFit="1" customWidth="1"/>
    <col min="23" max="23" width="24.1640625" bestFit="1" customWidth="1"/>
    <col min="24" max="24" width="16.5" bestFit="1" customWidth="1"/>
    <col min="25" max="25" width="13.33203125" bestFit="1" customWidth="1"/>
    <col min="26" max="26" width="21" bestFit="1" customWidth="1"/>
    <col min="27" max="27" width="27.6640625" bestFit="1" customWidth="1"/>
    <col min="28" max="28" width="26.33203125" bestFit="1" customWidth="1"/>
    <col min="29" max="29" width="22.83203125" bestFit="1" customWidth="1"/>
    <col min="30" max="30" width="23.6640625" bestFit="1" customWidth="1"/>
    <col min="31" max="31" width="19.5" bestFit="1" customWidth="1"/>
    <col min="32" max="32" width="13.33203125" bestFit="1" customWidth="1"/>
  </cols>
  <sheetData>
    <row r="1" spans="1:20" x14ac:dyDescent="0.2">
      <c r="G1">
        <f>G13</f>
        <v>0</v>
      </c>
      <c r="H1">
        <f>H13</f>
        <v>0</v>
      </c>
      <c r="I1">
        <f>I13</f>
        <v>1</v>
      </c>
      <c r="J1">
        <f>J13</f>
        <v>0</v>
      </c>
      <c r="K1">
        <f>K13</f>
        <v>0</v>
      </c>
    </row>
    <row r="2" spans="1:20" x14ac:dyDescent="0.2">
      <c r="F2" t="s">
        <v>2</v>
      </c>
      <c r="N2" s="13" t="s">
        <v>3</v>
      </c>
    </row>
    <row r="3" spans="1:20" x14ac:dyDescent="0.2">
      <c r="A3" s="12" t="s">
        <v>36</v>
      </c>
      <c r="B3" t="s">
        <v>42</v>
      </c>
      <c r="C3" t="s">
        <v>41</v>
      </c>
      <c r="F3" s="12" t="s">
        <v>45</v>
      </c>
      <c r="G3" s="12" t="s">
        <v>44</v>
      </c>
      <c r="N3" s="12" t="s">
        <v>45</v>
      </c>
      <c r="O3" s="12" t="s">
        <v>44</v>
      </c>
    </row>
    <row r="4" spans="1:20" x14ac:dyDescent="0.2">
      <c r="A4" s="13" t="s">
        <v>14</v>
      </c>
      <c r="B4" s="14">
        <v>9</v>
      </c>
      <c r="C4" s="15">
        <v>19.3</v>
      </c>
      <c r="F4" s="12" t="s">
        <v>36</v>
      </c>
      <c r="G4" s="1" t="s">
        <v>14</v>
      </c>
      <c r="H4" s="1" t="s">
        <v>15</v>
      </c>
      <c r="I4" s="1" t="s">
        <v>13</v>
      </c>
      <c r="J4" s="1" t="s">
        <v>11</v>
      </c>
      <c r="K4" s="1" t="s">
        <v>9</v>
      </c>
      <c r="L4" s="1" t="s">
        <v>37</v>
      </c>
      <c r="N4" s="12" t="s">
        <v>36</v>
      </c>
      <c r="O4" s="1" t="s">
        <v>14</v>
      </c>
      <c r="P4" s="1" t="s">
        <v>15</v>
      </c>
      <c r="Q4" s="1" t="s">
        <v>13</v>
      </c>
      <c r="R4" s="1" t="s">
        <v>11</v>
      </c>
      <c r="S4" s="1" t="s">
        <v>9</v>
      </c>
      <c r="T4" s="1" t="s">
        <v>37</v>
      </c>
    </row>
    <row r="5" spans="1:20" x14ac:dyDescent="0.2">
      <c r="A5" s="13" t="s">
        <v>13</v>
      </c>
      <c r="B5" s="14">
        <v>262</v>
      </c>
      <c r="C5" s="15">
        <v>101.8</v>
      </c>
      <c r="F5" s="13" t="s">
        <v>19</v>
      </c>
      <c r="G5" s="16"/>
      <c r="H5" s="16">
        <v>1</v>
      </c>
      <c r="I5" s="16"/>
      <c r="J5" s="16">
        <v>1</v>
      </c>
      <c r="K5" s="16">
        <v>1</v>
      </c>
      <c r="L5" s="14">
        <v>3</v>
      </c>
      <c r="N5" s="13" t="s">
        <v>19</v>
      </c>
      <c r="O5" s="16"/>
      <c r="P5" s="16"/>
      <c r="Q5" s="16">
        <v>1</v>
      </c>
      <c r="R5" s="16"/>
      <c r="S5" s="16"/>
      <c r="T5" s="14">
        <v>1</v>
      </c>
    </row>
    <row r="6" spans="1:20" x14ac:dyDescent="0.2">
      <c r="A6" s="13" t="s">
        <v>11</v>
      </c>
      <c r="B6" s="14">
        <v>310</v>
      </c>
      <c r="C6" s="15">
        <v>88.95</v>
      </c>
      <c r="F6" s="13" t="s">
        <v>20</v>
      </c>
      <c r="G6" s="16">
        <v>1</v>
      </c>
      <c r="H6" s="16"/>
      <c r="I6" s="16"/>
      <c r="J6" s="16"/>
      <c r="K6" s="16">
        <v>1</v>
      </c>
      <c r="L6" s="14">
        <v>2</v>
      </c>
      <c r="N6" s="13" t="s">
        <v>23</v>
      </c>
      <c r="O6" s="16"/>
      <c r="P6" s="16"/>
      <c r="Q6" s="16">
        <v>2</v>
      </c>
      <c r="R6" s="16">
        <v>1</v>
      </c>
      <c r="S6" s="16"/>
      <c r="T6" s="14">
        <v>3</v>
      </c>
    </row>
    <row r="7" spans="1:20" x14ac:dyDescent="0.2">
      <c r="A7" s="13" t="s">
        <v>9</v>
      </c>
      <c r="B7" s="14">
        <v>111.25999999999999</v>
      </c>
      <c r="C7" s="15">
        <v>161.21</v>
      </c>
      <c r="F7" s="13" t="s">
        <v>22</v>
      </c>
      <c r="G7" s="16"/>
      <c r="H7" s="16"/>
      <c r="I7" s="16">
        <v>1</v>
      </c>
      <c r="J7" s="16"/>
      <c r="K7" s="16"/>
      <c r="L7" s="14">
        <v>1</v>
      </c>
      <c r="N7" s="13" t="s">
        <v>24</v>
      </c>
      <c r="O7" s="16"/>
      <c r="P7" s="16"/>
      <c r="Q7" s="16"/>
      <c r="R7" s="16">
        <v>1</v>
      </c>
      <c r="S7" s="16">
        <v>1</v>
      </c>
      <c r="T7" s="14">
        <v>2</v>
      </c>
    </row>
    <row r="8" spans="1:20" x14ac:dyDescent="0.2">
      <c r="A8" s="13" t="s">
        <v>15</v>
      </c>
      <c r="B8" s="14">
        <v>5</v>
      </c>
      <c r="C8" s="15">
        <v>12.5</v>
      </c>
      <c r="F8" s="13" t="s">
        <v>23</v>
      </c>
      <c r="G8" s="16"/>
      <c r="H8" s="16"/>
      <c r="I8" s="16"/>
      <c r="J8" s="16"/>
      <c r="K8" s="16">
        <v>1</v>
      </c>
      <c r="L8" s="14">
        <v>1</v>
      </c>
      <c r="N8" s="13" t="s">
        <v>26</v>
      </c>
      <c r="O8" s="16">
        <v>1</v>
      </c>
      <c r="P8" s="16"/>
      <c r="Q8" s="16"/>
      <c r="R8" s="16"/>
      <c r="S8" s="16"/>
      <c r="T8" s="14">
        <v>1</v>
      </c>
    </row>
    <row r="9" spans="1:20" x14ac:dyDescent="0.2">
      <c r="A9" s="13" t="s">
        <v>37</v>
      </c>
      <c r="B9" s="14">
        <v>697.26</v>
      </c>
      <c r="C9" s="15">
        <v>383.76</v>
      </c>
      <c r="F9" s="13" t="s">
        <v>25</v>
      </c>
      <c r="G9" s="16">
        <v>1</v>
      </c>
      <c r="H9" s="16"/>
      <c r="I9" s="16"/>
      <c r="J9" s="16"/>
      <c r="K9" s="16"/>
      <c r="L9" s="14">
        <v>1</v>
      </c>
      <c r="N9" s="13" t="s">
        <v>28</v>
      </c>
      <c r="O9" s="16"/>
      <c r="P9" s="16"/>
      <c r="Q9" s="16"/>
      <c r="R9" s="16"/>
      <c r="S9" s="16">
        <v>1</v>
      </c>
      <c r="T9" s="14">
        <v>1</v>
      </c>
    </row>
    <row r="10" spans="1:20" x14ac:dyDescent="0.2">
      <c r="F10" s="13" t="s">
        <v>26</v>
      </c>
      <c r="G10" s="16"/>
      <c r="H10" s="16"/>
      <c r="I10" s="16"/>
      <c r="J10" s="16">
        <v>1</v>
      </c>
      <c r="K10" s="16"/>
      <c r="L10" s="14">
        <v>1</v>
      </c>
      <c r="N10" s="13" t="s">
        <v>29</v>
      </c>
      <c r="O10" s="16"/>
      <c r="P10" s="16">
        <v>1</v>
      </c>
      <c r="Q10" s="16"/>
      <c r="R10" s="16"/>
      <c r="S10" s="16"/>
      <c r="T10" s="14">
        <v>1</v>
      </c>
    </row>
    <row r="11" spans="1:20" x14ac:dyDescent="0.2">
      <c r="F11" s="13" t="s">
        <v>29</v>
      </c>
      <c r="G11" s="16"/>
      <c r="H11" s="16"/>
      <c r="I11" s="16">
        <v>1</v>
      </c>
      <c r="J11" s="16"/>
      <c r="K11" s="16"/>
      <c r="L11" s="14">
        <v>1</v>
      </c>
      <c r="N11" s="13" t="s">
        <v>46</v>
      </c>
      <c r="O11" s="16">
        <v>1</v>
      </c>
      <c r="P11" s="16"/>
      <c r="Q11" s="16"/>
      <c r="R11" s="16"/>
      <c r="S11" s="16">
        <v>1</v>
      </c>
      <c r="T11" s="14">
        <v>2</v>
      </c>
    </row>
    <row r="12" spans="1:20" x14ac:dyDescent="0.2">
      <c r="F12" s="13" t="s">
        <v>24</v>
      </c>
      <c r="G12" s="16"/>
      <c r="H12" s="16"/>
      <c r="I12" s="16"/>
      <c r="J12" s="16">
        <v>1</v>
      </c>
      <c r="K12" s="16"/>
      <c r="L12" s="14">
        <v>1</v>
      </c>
      <c r="N12" s="13" t="s">
        <v>27</v>
      </c>
      <c r="O12" s="16"/>
      <c r="P12" s="16"/>
      <c r="Q12" s="16"/>
      <c r="R12" s="16">
        <v>1</v>
      </c>
      <c r="S12" s="16"/>
      <c r="T12" s="14">
        <v>1</v>
      </c>
    </row>
    <row r="13" spans="1:20" x14ac:dyDescent="0.2">
      <c r="F13" s="13" t="s">
        <v>27</v>
      </c>
      <c r="G13" s="16"/>
      <c r="H13" s="16"/>
      <c r="I13" s="16">
        <v>1</v>
      </c>
      <c r="J13" s="16"/>
      <c r="K13" s="16"/>
      <c r="L13" s="14">
        <v>1</v>
      </c>
      <c r="N13" s="13" t="s">
        <v>20</v>
      </c>
      <c r="O13" s="16"/>
      <c r="P13" s="16"/>
      <c r="Q13" s="16">
        <v>1</v>
      </c>
      <c r="R13" s="16">
        <v>1</v>
      </c>
      <c r="S13" s="16"/>
      <c r="T13" s="14">
        <v>2</v>
      </c>
    </row>
    <row r="14" spans="1:20" x14ac:dyDescent="0.2">
      <c r="F14" s="13" t="s">
        <v>21</v>
      </c>
      <c r="G14" s="16"/>
      <c r="H14" s="16"/>
      <c r="I14" s="16"/>
      <c r="J14" s="16">
        <v>1</v>
      </c>
      <c r="K14" s="16"/>
      <c r="L14" s="14">
        <v>1</v>
      </c>
      <c r="N14" s="13" t="s">
        <v>37</v>
      </c>
      <c r="O14" s="16">
        <v>2</v>
      </c>
      <c r="P14" s="16">
        <v>1</v>
      </c>
      <c r="Q14" s="16">
        <v>4</v>
      </c>
      <c r="R14" s="16">
        <v>4</v>
      </c>
      <c r="S14" s="16">
        <v>3</v>
      </c>
      <c r="T14" s="14">
        <v>14</v>
      </c>
    </row>
    <row r="15" spans="1:20" x14ac:dyDescent="0.2">
      <c r="F15" s="13" t="s">
        <v>28</v>
      </c>
      <c r="G15" s="16"/>
      <c r="H15" s="16"/>
      <c r="I15" s="16">
        <v>1</v>
      </c>
      <c r="J15" s="16"/>
      <c r="K15" s="16"/>
      <c r="L15" s="14">
        <v>1</v>
      </c>
    </row>
    <row r="16" spans="1:20" x14ac:dyDescent="0.2">
      <c r="A16" s="12" t="s">
        <v>36</v>
      </c>
      <c r="B16" t="s">
        <v>48</v>
      </c>
      <c r="C16" t="s">
        <v>47</v>
      </c>
      <c r="F16" s="13" t="s">
        <v>37</v>
      </c>
      <c r="G16" s="16">
        <v>2</v>
      </c>
      <c r="H16" s="16">
        <v>1</v>
      </c>
      <c r="I16" s="16">
        <v>4</v>
      </c>
      <c r="J16" s="16">
        <v>4</v>
      </c>
      <c r="K16" s="16">
        <v>3</v>
      </c>
      <c r="L16" s="14">
        <v>14</v>
      </c>
    </row>
    <row r="17" spans="1:3" x14ac:dyDescent="0.2">
      <c r="A17" s="13" t="s">
        <v>30</v>
      </c>
      <c r="B17" s="14">
        <v>125.25999999999999</v>
      </c>
      <c r="C17" s="15">
        <v>193.01000000000002</v>
      </c>
    </row>
    <row r="18" spans="1:3" x14ac:dyDescent="0.2">
      <c r="A18" s="13" t="s">
        <v>31</v>
      </c>
      <c r="B18" s="14">
        <v>572</v>
      </c>
      <c r="C18" s="15">
        <v>190.75</v>
      </c>
    </row>
    <row r="19" spans="1:3" x14ac:dyDescent="0.2">
      <c r="A19" s="13" t="s">
        <v>37</v>
      </c>
      <c r="B19" s="14">
        <v>697.26</v>
      </c>
      <c r="C19" s="15">
        <v>383.76</v>
      </c>
    </row>
  </sheetData>
  <pageMargins left="0.7" right="0.7" top="0.75" bottom="0.75" header="0.3" footer="0.3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E85C4-E4E6-47AE-A447-9724A19E1BB5}">
  <sheetPr codeName="Feuil3"/>
  <dimension ref="A1:J15"/>
  <sheetViews>
    <sheetView workbookViewId="0">
      <selection activeCell="K1" sqref="K1"/>
    </sheetView>
  </sheetViews>
  <sheetFormatPr baseColWidth="10" defaultRowHeight="12.75" x14ac:dyDescent="0.2"/>
  <cols>
    <col min="1" max="1" width="12.83203125" style="7" customWidth="1"/>
    <col min="2" max="2" width="17.83203125" style="8" customWidth="1"/>
    <col min="3" max="3" width="14.83203125" style="1" customWidth="1"/>
    <col min="4" max="4" width="17.6640625" style="8" bestFit="1" customWidth="1"/>
    <col min="5" max="6" width="32.83203125" style="8" customWidth="1"/>
    <col min="7" max="7" width="24.1640625" style="8" bestFit="1" customWidth="1"/>
    <col min="8" max="8" width="20.1640625" style="1" bestFit="1" customWidth="1"/>
    <col min="9" max="9" width="14.5" style="1" bestFit="1" customWidth="1"/>
    <col min="10" max="10" width="16.5" style="1" bestFit="1" customWidth="1"/>
  </cols>
  <sheetData>
    <row r="1" spans="1:10" ht="20.100000000000001" customHeight="1" x14ac:dyDescent="0.2">
      <c r="A1" s="9" t="s">
        <v>0</v>
      </c>
      <c r="B1" s="3" t="s">
        <v>1</v>
      </c>
      <c r="C1" s="3" t="s">
        <v>12</v>
      </c>
      <c r="D1" s="3" t="s">
        <v>7</v>
      </c>
      <c r="E1" s="3" t="s">
        <v>2</v>
      </c>
      <c r="F1" s="3" t="s">
        <v>3</v>
      </c>
      <c r="G1" s="3" t="s">
        <v>32</v>
      </c>
      <c r="H1" s="3" t="s">
        <v>43</v>
      </c>
      <c r="I1" s="3" t="s">
        <v>5</v>
      </c>
      <c r="J1" s="3" t="s">
        <v>40</v>
      </c>
    </row>
    <row r="2" spans="1:10" x14ac:dyDescent="0.2">
      <c r="A2" s="7">
        <v>43056.559467592589</v>
      </c>
      <c r="B2" s="8" t="s">
        <v>11</v>
      </c>
      <c r="C2" s="1" t="s">
        <v>34</v>
      </c>
      <c r="D2" s="8" t="s">
        <v>10</v>
      </c>
      <c r="E2" s="8" t="s">
        <v>26</v>
      </c>
      <c r="F2" s="8" t="s">
        <v>24</v>
      </c>
      <c r="G2" s="8" t="s">
        <v>31</v>
      </c>
      <c r="H2" s="1">
        <v>234</v>
      </c>
      <c r="I2" s="1">
        <v>75</v>
      </c>
      <c r="J2" s="1">
        <v>88.95</v>
      </c>
    </row>
    <row r="3" spans="1:10" x14ac:dyDescent="0.2">
      <c r="A3" s="7">
        <v>43057.566331018519</v>
      </c>
      <c r="B3" s="8" t="s">
        <v>13</v>
      </c>
      <c r="C3" s="1" t="s">
        <v>35</v>
      </c>
      <c r="D3" s="8" t="s">
        <v>10</v>
      </c>
      <c r="E3" s="8" t="s">
        <v>29</v>
      </c>
      <c r="F3" s="8" t="s">
        <v>19</v>
      </c>
      <c r="G3" s="8" t="s">
        <v>31</v>
      </c>
      <c r="H3" s="1">
        <v>345</v>
      </c>
      <c r="I3" s="1">
        <v>30</v>
      </c>
      <c r="J3" s="1">
        <v>22</v>
      </c>
    </row>
    <row r="4" spans="1:10" x14ac:dyDescent="0.2">
      <c r="A4" s="7">
        <v>43058.567766203705</v>
      </c>
      <c r="B4" s="8" t="s">
        <v>14</v>
      </c>
      <c r="C4" s="1" t="s">
        <v>17</v>
      </c>
      <c r="D4" s="8" t="s">
        <v>16</v>
      </c>
      <c r="E4" s="8" t="s">
        <v>20</v>
      </c>
      <c r="G4" s="8" t="s">
        <v>30</v>
      </c>
      <c r="H4" s="1">
        <v>462</v>
      </c>
      <c r="I4" s="1">
        <v>4</v>
      </c>
      <c r="J4" s="1">
        <v>5.25</v>
      </c>
    </row>
    <row r="5" spans="1:10" x14ac:dyDescent="0.2">
      <c r="A5" s="7">
        <v>43058.570659722223</v>
      </c>
      <c r="B5" s="8" t="s">
        <v>9</v>
      </c>
      <c r="C5" s="1" t="s">
        <v>33</v>
      </c>
      <c r="D5" s="8" t="s">
        <v>10</v>
      </c>
      <c r="E5" s="8" t="s">
        <v>20</v>
      </c>
      <c r="F5" s="8" t="s">
        <v>28</v>
      </c>
      <c r="G5" s="8" t="s">
        <v>30</v>
      </c>
      <c r="H5" s="1">
        <v>486</v>
      </c>
      <c r="I5" s="1">
        <v>22</v>
      </c>
      <c r="J5" s="1">
        <v>48.95</v>
      </c>
    </row>
    <row r="6" spans="1:10" x14ac:dyDescent="0.2">
      <c r="A6" s="7">
        <v>43059.632511574076</v>
      </c>
      <c r="B6" s="8" t="s">
        <v>9</v>
      </c>
      <c r="C6" s="1" t="s">
        <v>33</v>
      </c>
      <c r="D6" s="8" t="s">
        <v>10</v>
      </c>
      <c r="E6" s="8" t="s">
        <v>23</v>
      </c>
      <c r="G6" s="8" t="s">
        <v>30</v>
      </c>
      <c r="H6" s="1">
        <v>490</v>
      </c>
      <c r="I6" s="1">
        <v>43.26</v>
      </c>
      <c r="J6" s="1">
        <v>56.58</v>
      </c>
    </row>
    <row r="7" spans="1:10" x14ac:dyDescent="0.2">
      <c r="A7" s="7">
        <v>43060.700682870367</v>
      </c>
      <c r="B7" s="8" t="s">
        <v>15</v>
      </c>
      <c r="C7" s="1" t="s">
        <v>18</v>
      </c>
      <c r="D7" s="8" t="s">
        <v>16</v>
      </c>
      <c r="E7" s="8" t="s">
        <v>19</v>
      </c>
      <c r="F7" s="8" t="s">
        <v>29</v>
      </c>
      <c r="G7" s="8" t="s">
        <v>30</v>
      </c>
      <c r="I7" s="1">
        <v>5</v>
      </c>
      <c r="J7" s="1">
        <v>12.5</v>
      </c>
    </row>
    <row r="8" spans="1:10" x14ac:dyDescent="0.2">
      <c r="A8" s="7">
        <v>43061.702349537038</v>
      </c>
      <c r="B8" s="8" t="s">
        <v>13</v>
      </c>
      <c r="C8" s="1" t="s">
        <v>35</v>
      </c>
      <c r="D8" s="8" t="s">
        <v>10</v>
      </c>
      <c r="E8" s="8" t="s">
        <v>22</v>
      </c>
      <c r="F8" s="8" t="s">
        <v>23</v>
      </c>
      <c r="G8" s="8" t="s">
        <v>31</v>
      </c>
      <c r="H8" s="1">
        <v>482</v>
      </c>
      <c r="I8" s="1">
        <v>65</v>
      </c>
      <c r="J8" s="1">
        <v>79.8</v>
      </c>
    </row>
    <row r="9" spans="1:10" x14ac:dyDescent="0.2">
      <c r="A9" s="7">
        <v>43062.704027777778</v>
      </c>
      <c r="B9" s="8" t="s">
        <v>14</v>
      </c>
      <c r="C9" s="1" t="s">
        <v>17</v>
      </c>
      <c r="D9" s="8" t="s">
        <v>16</v>
      </c>
      <c r="E9" s="8" t="s">
        <v>25</v>
      </c>
      <c r="F9" s="8" t="s">
        <v>26</v>
      </c>
      <c r="G9" s="8" t="s">
        <v>30</v>
      </c>
      <c r="H9" s="1">
        <v>0</v>
      </c>
      <c r="I9" s="1">
        <v>5</v>
      </c>
      <c r="J9" s="1">
        <v>14.05</v>
      </c>
    </row>
    <row r="10" spans="1:10" x14ac:dyDescent="0.2">
      <c r="A10" s="7">
        <v>43063.880578703705</v>
      </c>
      <c r="B10" s="8" t="s">
        <v>11</v>
      </c>
      <c r="C10" s="1" t="s">
        <v>34</v>
      </c>
      <c r="D10" s="8" t="s">
        <v>10</v>
      </c>
      <c r="E10" s="8" t="s">
        <v>24</v>
      </c>
      <c r="F10" s="8" t="s">
        <v>27</v>
      </c>
      <c r="G10" s="8" t="s">
        <v>31</v>
      </c>
      <c r="H10" s="1">
        <v>6622</v>
      </c>
      <c r="I10" s="1">
        <v>78</v>
      </c>
    </row>
    <row r="11" spans="1:10" x14ac:dyDescent="0.2">
      <c r="A11" s="7">
        <v>43063.887326388889</v>
      </c>
      <c r="B11" s="8" t="s">
        <v>13</v>
      </c>
      <c r="C11" s="1" t="s">
        <v>35</v>
      </c>
      <c r="D11" s="8" t="s">
        <v>10</v>
      </c>
      <c r="E11" s="8" t="s">
        <v>27</v>
      </c>
      <c r="F11" s="8" t="s">
        <v>23</v>
      </c>
      <c r="G11" s="8" t="s">
        <v>31</v>
      </c>
      <c r="H11" s="1">
        <v>6623</v>
      </c>
      <c r="I11" s="1">
        <v>82</v>
      </c>
    </row>
    <row r="12" spans="1:10" x14ac:dyDescent="0.2">
      <c r="A12" s="7">
        <v>43064.960856481484</v>
      </c>
      <c r="B12" s="8" t="s">
        <v>11</v>
      </c>
      <c r="C12" s="1" t="s">
        <v>34</v>
      </c>
      <c r="D12" s="8" t="s">
        <v>10</v>
      </c>
      <c r="E12" s="8" t="s">
        <v>21</v>
      </c>
      <c r="F12" s="8" t="s">
        <v>20</v>
      </c>
      <c r="G12" s="8" t="s">
        <v>31</v>
      </c>
      <c r="H12" s="1">
        <v>2541</v>
      </c>
      <c r="I12" s="1">
        <v>85</v>
      </c>
    </row>
    <row r="13" spans="1:10" x14ac:dyDescent="0.2">
      <c r="A13" s="7">
        <v>43064.965520833335</v>
      </c>
      <c r="B13" s="8" t="s">
        <v>13</v>
      </c>
      <c r="C13" s="1" t="s">
        <v>35</v>
      </c>
      <c r="D13" s="8" t="s">
        <v>10</v>
      </c>
      <c r="E13" s="8" t="s">
        <v>28</v>
      </c>
      <c r="F13" s="8" t="s">
        <v>20</v>
      </c>
      <c r="G13" s="8" t="s">
        <v>31</v>
      </c>
      <c r="H13" s="1">
        <v>5684</v>
      </c>
      <c r="I13" s="1">
        <v>85</v>
      </c>
    </row>
    <row r="14" spans="1:10" x14ac:dyDescent="0.2">
      <c r="A14" s="7">
        <v>43065.966365740744</v>
      </c>
      <c r="B14" s="8" t="s">
        <v>9</v>
      </c>
      <c r="C14" s="1" t="s">
        <v>33</v>
      </c>
      <c r="D14" s="8" t="s">
        <v>10</v>
      </c>
      <c r="E14" s="8" t="s">
        <v>19</v>
      </c>
      <c r="F14" s="8" t="s">
        <v>24</v>
      </c>
      <c r="G14" s="8" t="s">
        <v>30</v>
      </c>
      <c r="H14" s="1">
        <v>58456</v>
      </c>
      <c r="I14" s="1">
        <v>46</v>
      </c>
      <c r="J14" s="1">
        <v>55.68</v>
      </c>
    </row>
    <row r="15" spans="1:10" x14ac:dyDescent="0.2">
      <c r="A15" s="7">
        <v>43065.967534722222</v>
      </c>
      <c r="B15" s="8" t="s">
        <v>11</v>
      </c>
      <c r="C15" s="1" t="s">
        <v>34</v>
      </c>
      <c r="D15" s="8" t="s">
        <v>10</v>
      </c>
      <c r="E15" s="8" t="s">
        <v>19</v>
      </c>
      <c r="F15" s="8" t="s">
        <v>23</v>
      </c>
      <c r="G15" s="8" t="s">
        <v>31</v>
      </c>
      <c r="H15" s="1">
        <v>5684</v>
      </c>
      <c r="I15" s="1">
        <v>72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Tableau de Bord</vt:lpstr>
      <vt:lpstr>TdBCarbu</vt:lpstr>
      <vt:lpstr>BD</vt:lpstr>
      <vt:lpstr>TCD</vt:lpstr>
      <vt:lpstr>Mvts Carburant</vt:lpstr>
      <vt:lpstr>Lst_Agent</vt:lpstr>
      <vt:lpstr>Lst_Lieu</vt:lpstr>
      <vt:lpstr>Lst_Veh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2017-11-26T22:28:13Z</cp:lastPrinted>
  <dcterms:created xsi:type="dcterms:W3CDTF">2017-11-25T10:40:36Z</dcterms:created>
  <dcterms:modified xsi:type="dcterms:W3CDTF">2017-11-26T23:48:38Z</dcterms:modified>
</cp:coreProperties>
</file>