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F Leroy\Desktop\"/>
    </mc:Choice>
  </mc:AlternateContent>
  <xr:revisionPtr revIDLastSave="0" documentId="13_ncr:1_{CA2FF5C7-CF31-4E50-BC4F-5EF7375C556F}" xr6:coauthVersionLast="37" xr6:coauthVersionMax="37" xr10:uidLastSave="{00000000-0000-0000-0000-000000000000}"/>
  <bookViews>
    <workbookView xWindow="0" yWindow="0" windowWidth="20490" windowHeight="8070" tabRatio="895" activeTab="1" xr2:uid="{00000000-000D-0000-FFFF-FFFF00000000}"/>
  </bookViews>
  <sheets>
    <sheet name="Liste des AGENTS" sheetId="19" r:id="rId1"/>
    <sheet name="Liste des formations" sheetId="24" r:id="rId2"/>
    <sheet name="Initiale et continue PA " sheetId="3" r:id="rId3"/>
    <sheet name="Initiale et continue CM" sheetId="8" r:id="rId4"/>
  </sheets>
  <definedNames>
    <definedName name="_xlnm._FilterDatabase" localSheetId="2" hidden="1">'Initiale et continue PA '!$A$7:$F$7</definedName>
    <definedName name="ListeAgent">OFFSET('Liste des AGENTS'!$B$6,,,COUNTA('Liste des AGENTS'!$B:$B)-1)</definedName>
    <definedName name="Portrait">INDIRECT(VLOOKUP(#REF!,#REF!,2,FALSE))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4" i="19" l="1"/>
  <c r="D3" i="19"/>
  <c r="B4" i="19"/>
  <c r="F9" i="8" l="1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8" i="8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8" i="3"/>
  <c r="B27" i="8" l="1"/>
  <c r="A27" i="8"/>
  <c r="B26" i="8"/>
  <c r="A26" i="8"/>
  <c r="B25" i="8"/>
  <c r="A25" i="8"/>
  <c r="B24" i="8"/>
  <c r="A24" i="8"/>
  <c r="B23" i="8"/>
  <c r="A23" i="8"/>
  <c r="B22" i="8"/>
  <c r="A22" i="8"/>
  <c r="B21" i="8"/>
  <c r="A21" i="8"/>
  <c r="B20" i="8"/>
  <c r="A20" i="8"/>
  <c r="B19" i="8"/>
  <c r="A19" i="8"/>
  <c r="B18" i="8"/>
  <c r="A18" i="8"/>
  <c r="B17" i="8"/>
  <c r="A17" i="8"/>
  <c r="B16" i="8"/>
  <c r="A16" i="8"/>
  <c r="B15" i="8"/>
  <c r="A15" i="8"/>
  <c r="B14" i="8"/>
  <c r="A14" i="8"/>
  <c r="B13" i="8"/>
  <c r="A13" i="8"/>
  <c r="B12" i="8"/>
  <c r="A12" i="8"/>
  <c r="B11" i="8"/>
  <c r="A11" i="8"/>
  <c r="B10" i="8"/>
  <c r="A10" i="8"/>
  <c r="B9" i="8"/>
  <c r="A9" i="8"/>
  <c r="B8" i="8"/>
  <c r="A8" i="8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8" i="3"/>
</calcChain>
</file>

<file path=xl/sharedStrings.xml><?xml version="1.0" encoding="utf-8"?>
<sst xmlns="http://schemas.openxmlformats.org/spreadsheetml/2006/main" count="141" uniqueCount="68">
  <si>
    <t>DATE DE VALIDITE</t>
  </si>
  <si>
    <t>DATE DE FORMATION REUSSIE</t>
  </si>
  <si>
    <t>NOM-PRENOM AGENT</t>
  </si>
  <si>
    <t>Service</t>
  </si>
  <si>
    <t>Formation</t>
  </si>
  <si>
    <t>Formation dispensée par un formateur externe</t>
  </si>
  <si>
    <t>Liste du personnel Syndicat Mixte</t>
  </si>
  <si>
    <t>Nom et prénom de l'agent</t>
  </si>
  <si>
    <t>Date d'embauche</t>
  </si>
  <si>
    <t>Poste</t>
  </si>
  <si>
    <t>Échéance</t>
  </si>
  <si>
    <t>Agents concernés</t>
  </si>
  <si>
    <t>Tous les agents du service</t>
  </si>
  <si>
    <t>Liste des FORMATIONS OBLIGATOIRES</t>
  </si>
  <si>
    <t>Liste des FORMATIONS RECOMMANDEES</t>
  </si>
  <si>
    <t>Année ****</t>
  </si>
  <si>
    <t>Formation continue Pompier Aéroport</t>
  </si>
  <si>
    <t>Formation continue Chef de Manœuvre</t>
  </si>
  <si>
    <t>Chef de Manœuvre</t>
  </si>
  <si>
    <t>Permis de conduire PL</t>
  </si>
  <si>
    <t>Permis chasse (initiale)</t>
  </si>
  <si>
    <t>Pompiers Aéroport sollicitant l'agrément</t>
  </si>
  <si>
    <t>Chef de Manœuvre sollicitant l'agrément</t>
  </si>
  <si>
    <t>Tous les agents du service sollicitant le permis</t>
  </si>
  <si>
    <t>Tous les agents du service sollicitant l'initiale</t>
  </si>
  <si>
    <t>SSLIA</t>
  </si>
  <si>
    <t>Pompier Aéroport</t>
  </si>
  <si>
    <t>Formations RECOMMANDEES - Service SSLIA</t>
  </si>
  <si>
    <t>Formations OBLIGATOIRES - Service SSLIA</t>
  </si>
  <si>
    <t>BENAZET Jean-René</t>
  </si>
  <si>
    <t>ZARAGOZA Didier</t>
  </si>
  <si>
    <t>SANTOS Jean-François</t>
  </si>
  <si>
    <t>NAVARRO Christophe</t>
  </si>
  <si>
    <t>AUDIE Anthony</t>
  </si>
  <si>
    <t>DISTEFANO Alexis</t>
  </si>
  <si>
    <t>SCHWEITZER Jean-Michel</t>
  </si>
  <si>
    <t>AFONSO Julien</t>
  </si>
  <si>
    <t>LEROY France</t>
  </si>
  <si>
    <t>LEROY Jean-Sébastien</t>
  </si>
  <si>
    <t>FERRARA Julien</t>
  </si>
  <si>
    <t>BALLESTER Xavier</t>
  </si>
  <si>
    <t>DESMYTER Damien</t>
  </si>
  <si>
    <t>NAJJARI Mohamed</t>
  </si>
  <si>
    <t>Formation OBLIGATOIRE pour le personnel SSLIA</t>
  </si>
  <si>
    <t>Rec PA</t>
  </si>
  <si>
    <t>Initiale</t>
  </si>
  <si>
    <t xml:space="preserve">ECHEANCE : </t>
  </si>
  <si>
    <t>Rec CM</t>
  </si>
  <si>
    <t>Habilitation conduite aire de mouvement</t>
  </si>
  <si>
    <t>Tous les agents nommé à cette fonction</t>
  </si>
  <si>
    <t>alerte à</t>
  </si>
  <si>
    <t>Observation</t>
  </si>
  <si>
    <t>(3 semaines (105h) pour la formation initiale et 5 jours (35h) pour le recyclage)</t>
  </si>
  <si>
    <t>(5 jours pour la formation initiale et 5 jours (35h) pour le recyclage)</t>
  </si>
  <si>
    <t>cm</t>
  </si>
  <si>
    <t>Initiale et continue Pompier Aéroport</t>
  </si>
  <si>
    <t>Initiale et continue Chef de Manœuvre</t>
  </si>
  <si>
    <t>Titre de circulation "Badge"</t>
  </si>
  <si>
    <t>Synthèse générale</t>
  </si>
  <si>
    <t>Prévu sem 46</t>
  </si>
  <si>
    <t>Prévu sem 50</t>
  </si>
  <si>
    <t>Certificat et Attestation de formation continue PSE</t>
  </si>
  <si>
    <t>Initiale et Formation continue PPA</t>
  </si>
  <si>
    <t>Initiale Pompier Aéroport</t>
  </si>
  <si>
    <t>Initiale Chef de Manœuvre</t>
  </si>
  <si>
    <t>Initiale et Formation continue sûreté (SGS)</t>
  </si>
  <si>
    <t>Visite médicale agrément (sdis)</t>
  </si>
  <si>
    <t>Nb 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</si>
</sst>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General&quot; an(s)&quot;"/>
    <numFmt numFmtId="165" formatCode="General&quot; jours avant&quot;"/>
  </numFmts>
  <fonts count="17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84">
    <xf numFmtId="0" fontId="0" fillId="0" borderId="0" xfId="0"/>
    <xf numFmtId="0" fontId="2" fillId="0" borderId="0" xfId="0" applyFont="1"/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center" wrapText="1"/>
    </xf>
    <xf numFmtId="0" fontId="4" fillId="0" borderId="0" xfId="0" applyFont="1" applyAlignment="1">
      <alignment horizontal="center"/>
    </xf>
    <xf numFmtId="14" fontId="1" fillId="0" borderId="1" xfId="0" applyNumberFormat="1" applyFont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/>
    <xf numFmtId="0" fontId="4" fillId="0" borderId="0" xfId="0" applyFont="1" applyAlignment="1">
      <alignment horizontal="center"/>
    </xf>
    <xf numFmtId="0" fontId="6" fillId="0" borderId="0" xfId="0" applyFont="1"/>
    <xf numFmtId="0" fontId="6" fillId="0" borderId="0" xfId="0" applyFont="1" applyAlignment="1">
      <alignment vertical="top"/>
    </xf>
    <xf numFmtId="0" fontId="0" fillId="0" borderId="0" xfId="0" quotePrefix="1"/>
    <xf numFmtId="0" fontId="3" fillId="3" borderId="5" xfId="0" applyFont="1" applyFill="1" applyBorder="1" applyAlignment="1"/>
    <xf numFmtId="0" fontId="3" fillId="3" borderId="6" xfId="0" applyFont="1" applyFill="1" applyBorder="1" applyAlignment="1"/>
    <xf numFmtId="0" fontId="3" fillId="3" borderId="6" xfId="0" applyFont="1" applyFill="1" applyBorder="1" applyAlignment="1">
      <alignment horizontal="right"/>
    </xf>
    <xf numFmtId="164" fontId="3" fillId="3" borderId="6" xfId="0" applyNumberFormat="1" applyFont="1" applyFill="1" applyBorder="1" applyAlignment="1">
      <alignment horizontal="center"/>
    </xf>
    <xf numFmtId="164" fontId="8" fillId="3" borderId="6" xfId="0" applyNumberFormat="1" applyFont="1" applyFill="1" applyBorder="1" applyAlignment="1">
      <alignment horizontal="right"/>
    </xf>
    <xf numFmtId="165" fontId="8" fillId="3" borderId="7" xfId="0" applyNumberFormat="1" applyFont="1" applyFill="1" applyBorder="1" applyAlignment="1">
      <alignment horizontal="left"/>
    </xf>
    <xf numFmtId="0" fontId="2" fillId="5" borderId="18" xfId="0" applyFont="1" applyFill="1" applyBorder="1" applyAlignment="1">
      <alignment horizontal="center" vertical="center" wrapText="1"/>
    </xf>
    <xf numFmtId="0" fontId="2" fillId="5" borderId="19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165" fontId="8" fillId="3" borderId="6" xfId="0" applyNumberFormat="1" applyFont="1" applyFill="1" applyBorder="1" applyAlignment="1">
      <alignment horizontal="left"/>
    </xf>
    <xf numFmtId="0" fontId="10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14" fontId="10" fillId="0" borderId="1" xfId="0" applyNumberFormat="1" applyFont="1" applyBorder="1" applyAlignment="1">
      <alignment horizontal="center"/>
    </xf>
    <xf numFmtId="0" fontId="7" fillId="0" borderId="1" xfId="0" applyFont="1" applyBorder="1"/>
    <xf numFmtId="0" fontId="7" fillId="0" borderId="1" xfId="0" applyFont="1" applyBorder="1" applyAlignment="1">
      <alignment horizontal="left"/>
    </xf>
    <xf numFmtId="14" fontId="11" fillId="0" borderId="1" xfId="0" applyNumberFormat="1" applyFont="1" applyBorder="1" applyAlignment="1">
      <alignment horizontal="center" vertical="center"/>
    </xf>
    <xf numFmtId="0" fontId="7" fillId="0" borderId="1" xfId="0" quotePrefix="1" applyFont="1" applyBorder="1"/>
    <xf numFmtId="0" fontId="7" fillId="0" borderId="16" xfId="0" applyFont="1" applyBorder="1" applyAlignment="1">
      <alignment horizontal="left"/>
    </xf>
    <xf numFmtId="0" fontId="7" fillId="0" borderId="17" xfId="0" applyFont="1" applyBorder="1"/>
    <xf numFmtId="0" fontId="7" fillId="0" borderId="21" xfId="0" applyFont="1" applyBorder="1" applyAlignment="1">
      <alignment horizontal="left"/>
    </xf>
    <xf numFmtId="0" fontId="7" fillId="0" borderId="22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14" fontId="10" fillId="0" borderId="22" xfId="0" applyNumberFormat="1" applyFont="1" applyBorder="1" applyAlignment="1">
      <alignment horizontal="center"/>
    </xf>
    <xf numFmtId="14" fontId="11" fillId="0" borderId="22" xfId="0" applyNumberFormat="1" applyFont="1" applyBorder="1" applyAlignment="1">
      <alignment horizontal="center" vertical="center"/>
    </xf>
    <xf numFmtId="0" fontId="7" fillId="0" borderId="23" xfId="0" applyFont="1" applyBorder="1"/>
    <xf numFmtId="0" fontId="12" fillId="5" borderId="19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 wrapText="1"/>
    </xf>
    <xf numFmtId="0" fontId="12" fillId="2" borderId="19" xfId="0" applyFont="1" applyFill="1" applyBorder="1" applyAlignment="1">
      <alignment horizontal="center" vertical="center" wrapText="1"/>
    </xf>
    <xf numFmtId="0" fontId="12" fillId="2" borderId="20" xfId="0" applyFont="1" applyFill="1" applyBorder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15" fillId="5" borderId="11" xfId="1" applyFont="1" applyFill="1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7" fillId="0" borderId="12" xfId="0" applyFont="1" applyBorder="1" applyAlignment="1">
      <alignment vertical="center"/>
    </xf>
    <xf numFmtId="0" fontId="15" fillId="6" borderId="11" xfId="1" applyFont="1" applyFill="1" applyBorder="1" applyAlignment="1">
      <alignment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7" fillId="0" borderId="1" xfId="0" applyNumberFormat="1" applyFont="1" applyBorder="1" applyAlignment="1">
      <alignment horizontal="center" vertical="center"/>
    </xf>
    <xf numFmtId="0" fontId="7" fillId="0" borderId="1" xfId="0" applyFont="1" applyFill="1" applyBorder="1" applyAlignment="1">
      <alignment vertical="center"/>
    </xf>
    <xf numFmtId="0" fontId="7" fillId="0" borderId="1" xfId="0" applyFont="1" applyBorder="1" applyAlignment="1">
      <alignment vertic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14" fillId="2" borderId="8" xfId="0" applyFont="1" applyFill="1" applyBorder="1" applyAlignment="1">
      <alignment horizontal="center" vertical="center"/>
    </xf>
    <xf numFmtId="0" fontId="14" fillId="2" borderId="9" xfId="0" applyFont="1" applyFill="1" applyBorder="1" applyAlignment="1">
      <alignment horizontal="center" vertical="center"/>
    </xf>
    <xf numFmtId="0" fontId="14" fillId="2" borderId="10" xfId="0" applyFont="1" applyFill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4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36"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B050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color rgb="FFFF0000"/>
      </font>
    </dxf>
    <dxf>
      <fill>
        <patternFill>
          <bgColor theme="3" tint="0.79998168889431442"/>
        </patternFill>
      </fill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B050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theme="3" tint="0.79998168889431442"/>
        </patternFill>
      </fill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9" formatCode="dd/mm/yyyy"/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9" formatCode="dd/mm/yyyy"/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CC"/>
      <color rgb="FFFFFF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Liste des formation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Liste des formations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Liste des formations'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6</xdr:col>
      <xdr:colOff>720000</xdr:colOff>
      <xdr:row>2</xdr:row>
      <xdr:rowOff>6450</xdr:rowOff>
    </xdr:to>
    <xdr:sp macro="" textlink="">
      <xdr:nvSpPr>
        <xdr:cNvPr id="3" name="Rectangle 2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9DF7F0C1-AEBD-48D5-BBFD-14558D00CBF5}"/>
            </a:ext>
          </a:extLst>
        </xdr:cNvPr>
        <xdr:cNvSpPr/>
      </xdr:nvSpPr>
      <xdr:spPr>
        <a:xfrm>
          <a:off x="6257925" y="200025"/>
          <a:ext cx="720000" cy="216000"/>
        </a:xfrm>
        <a:prstGeom prst="rect">
          <a:avLst/>
        </a:prstGeom>
        <a:gradFill flip="none" rotWithShape="1">
          <a:gsLst>
            <a:gs pos="0">
              <a:schemeClr val="bg1">
                <a:lumMod val="95000"/>
              </a:schemeClr>
            </a:gs>
            <a:gs pos="100000">
              <a:schemeClr val="bg1">
                <a:lumMod val="50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85725</xdr:rowOff>
    </xdr:from>
    <xdr:to>
      <xdr:col>0</xdr:col>
      <xdr:colOff>862875</xdr:colOff>
      <xdr:row>1</xdr:row>
      <xdr:rowOff>101700</xdr:rowOff>
    </xdr:to>
    <xdr:sp macro="" textlink="">
      <xdr:nvSpPr>
        <xdr:cNvPr id="3" name="Rectangle 2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A47CFB91-D7FA-4EBD-8142-7359E071AE56}"/>
            </a:ext>
          </a:extLst>
        </xdr:cNvPr>
        <xdr:cNvSpPr/>
      </xdr:nvSpPr>
      <xdr:spPr>
        <a:xfrm>
          <a:off x="142875" y="85725"/>
          <a:ext cx="720000" cy="216000"/>
        </a:xfrm>
        <a:prstGeom prst="rect">
          <a:avLst/>
        </a:prstGeom>
        <a:gradFill flip="none" rotWithShape="1">
          <a:gsLst>
            <a:gs pos="0">
              <a:schemeClr val="bg1">
                <a:lumMod val="95000"/>
              </a:schemeClr>
            </a:gs>
            <a:gs pos="100000">
              <a:schemeClr val="bg1">
                <a:lumMod val="50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85725</xdr:rowOff>
    </xdr:from>
    <xdr:to>
      <xdr:col>0</xdr:col>
      <xdr:colOff>862875</xdr:colOff>
      <xdr:row>1</xdr:row>
      <xdr:rowOff>101700</xdr:rowOff>
    </xdr:to>
    <xdr:sp macro="" textlink="">
      <xdr:nvSpPr>
        <xdr:cNvPr id="3" name="Rectangle 2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7E1A731B-0A27-4E27-8E43-B9A18DE90334}"/>
            </a:ext>
          </a:extLst>
        </xdr:cNvPr>
        <xdr:cNvSpPr/>
      </xdr:nvSpPr>
      <xdr:spPr>
        <a:xfrm>
          <a:off x="142875" y="85725"/>
          <a:ext cx="720000" cy="216000"/>
        </a:xfrm>
        <a:prstGeom prst="rect">
          <a:avLst/>
        </a:prstGeom>
        <a:gradFill flip="none" rotWithShape="1">
          <a:gsLst>
            <a:gs pos="0">
              <a:schemeClr val="bg1">
                <a:lumMod val="95000"/>
              </a:schemeClr>
            </a:gs>
            <a:gs pos="100000">
              <a:schemeClr val="bg1">
                <a:lumMod val="50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0035C63-26D5-42E6-BEEA-2C243C5F67A3}" name="Tab_Agents" displayName="Tab_Agents" ref="B5:E25" totalsRowShown="0" headerRowDxfId="35" tableBorderDxfId="34">
  <autoFilter ref="B5:E25" xr:uid="{CE671831-D1FC-43A8-8130-4A8394FCE969}">
    <filterColumn colId="0" hiddenButton="1"/>
    <filterColumn colId="1" hiddenButton="1"/>
    <filterColumn colId="2" hiddenButton="1"/>
    <filterColumn colId="3" hiddenButton="1"/>
  </autoFilter>
  <tableColumns count="4">
    <tableColumn id="2" xr3:uid="{311985BA-9742-425D-A1A9-E55F7C4BE662}" name="Nom et prénom de l'agent" dataDxfId="33"/>
    <tableColumn id="3" xr3:uid="{70AF37EE-CFE3-4B55-B7BF-943FFB58F46E}" name="Service" dataDxfId="32"/>
    <tableColumn id="4" xr3:uid="{3B72B571-9B50-4F56-B495-6BEFB0C19A85}" name="Date d'embauche" dataDxfId="31"/>
    <tableColumn id="5" xr3:uid="{E577EBAA-F75C-4614-AB64-5281916C9B5C}" name="Poste" dataDxfId="3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79156B6-0A5E-4A9A-A9F0-2F3CAE0628CE}" name="Tab_PA" displayName="Tab_PA" ref="A7:H27" totalsRowShown="0" headerRowDxfId="26" dataDxfId="24" headerRowBorderDxfId="25" tableBorderDxfId="23" totalsRowBorderDxfId="22">
  <autoFilter ref="A7:H27" xr:uid="{0CB19EB5-3103-4196-AC6B-C37F41DECDC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FCD53873-6488-4FF3-BA11-045AFE3C7F30}" name="NOM-PRENOM AGENT" dataDxfId="21">
      <calculatedColumnFormula>IF('Liste des AGENTS'!B6="","",'Liste des AGENTS'!B6)</calculatedColumnFormula>
    </tableColumn>
    <tableColumn id="2" xr3:uid="{50C4BB7A-2394-4AA6-A07B-9EDE61946736}" name="Service" dataDxfId="20">
      <calculatedColumnFormula>IF('Liste des AGENTS'!C6="","",'Liste des AGENTS'!C6)</calculatedColumnFormula>
    </tableColumn>
    <tableColumn id="3" xr3:uid="{9A7F412B-ED91-411B-AC30-D03C388B054E}" name="Initiale" dataDxfId="19"/>
    <tableColumn id="4" xr3:uid="{627D07DF-DE10-41BE-AA7E-9650F9EA19C3}" name="Formation" dataDxfId="18"/>
    <tableColumn id="5" xr3:uid="{AA269C96-2915-40D8-B18D-C4D5ADCA1160}" name="DATE DE FORMATION REUSSIE" dataDxfId="17"/>
    <tableColumn id="6" xr3:uid="{7A9B0D2E-931F-4FE7-B0AA-1A533FFFAD3E}" name="DATE DE VALIDITE" dataDxfId="16">
      <calculatedColumnFormula>IF(AND($C8="",$E8=""),"",IF($E8="",DATE(YEAR(C8)+$D$2,MONTH(C8),DAY(C8)),DATE(YEAR(E8)+$D$2,MONTH(E8),DAY(E8)-1)))</calculatedColumnFormula>
    </tableColumn>
    <tableColumn id="7" xr3:uid="{7E1EE780-3D00-4C25-BFB1-486374540919}" name="Observation" dataDxfId="15"/>
    <tableColumn id="8" xr3:uid="{765D9CD5-5444-4643-9F15-25794A575805}" name="cm" dataDxfId="14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F830172-9C32-4512-BE80-02A0FBE495F9}" name="Tab_CM" displayName="Tab_CM" ref="A7:G27" totalsRowShown="0" headerRowDxfId="11" dataDxfId="9" headerRowBorderDxfId="10" tableBorderDxfId="8" totalsRowBorderDxfId="7">
  <autoFilter ref="A7:G27" xr:uid="{99E81C24-BBDC-4B23-9C13-F6E800E05EB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56088938-4662-4B02-91D9-D6550DC8E07F}" name="NOM-PRENOM AGENT" dataDxfId="6">
      <calculatedColumnFormula>IF('Liste des AGENTS'!B6="","",'Liste des AGENTS'!B6)</calculatedColumnFormula>
    </tableColumn>
    <tableColumn id="2" xr3:uid="{2190052D-FCB4-4C75-8D6D-22981DBF02ED}" name="Service" dataDxfId="5">
      <calculatedColumnFormula>IF('Liste des AGENTS'!C6="","",'Liste des AGENTS'!C6)</calculatedColumnFormula>
    </tableColumn>
    <tableColumn id="3" xr3:uid="{7095CF3A-2F87-4990-A143-DF05A83ADAB7}" name="Initiale" dataDxfId="4"/>
    <tableColumn id="4" xr3:uid="{F1F67CFF-AE9A-4887-8A0C-95604ECF8A4C}" name="Formation" dataDxfId="3"/>
    <tableColumn id="5" xr3:uid="{7C679CA2-EA5B-49D2-8413-84B7D97B6519}" name="DATE DE FORMATION REUSSIE" dataDxfId="2"/>
    <tableColumn id="6" xr3:uid="{2C7F9BB1-F62B-4648-BE0D-FCC45509D225}" name="DATE DE VALIDITE" dataDxfId="1">
      <calculatedColumnFormula>IF(AND($C8="",$E8=""),"",IF($E8="",DATE(YEAR(C8)+$D$2,MONTH(C8),DAY(C8)),DATE(YEAR(E8)+$D$2,MONTH(E8),DAY(E8)-1)))</calculatedColumnFormula>
    </tableColumn>
    <tableColumn id="7" xr3:uid="{AD29F511-4593-4BCA-9BA3-0C845337FB76}" name="Observation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25"/>
  <sheetViews>
    <sheetView workbookViewId="0">
      <selection activeCell="H5" sqref="H5"/>
    </sheetView>
  </sheetViews>
  <sheetFormatPr baseColWidth="10" defaultRowHeight="15" x14ac:dyDescent="0.25"/>
  <cols>
    <col min="1" max="1" width="3.5703125" customWidth="1"/>
    <col min="2" max="2" width="26.42578125" customWidth="1"/>
    <col min="3" max="3" width="12.7109375" customWidth="1"/>
    <col min="4" max="4" width="18.7109375" customWidth="1"/>
    <col min="5" max="5" width="28.7109375" customWidth="1"/>
    <col min="6" max="6" width="3.7109375" customWidth="1"/>
  </cols>
  <sheetData>
    <row r="1" spans="2:9" ht="15.75" x14ac:dyDescent="0.25">
      <c r="B1" s="69" t="s">
        <v>6</v>
      </c>
      <c r="C1" s="70"/>
      <c r="D1" s="70"/>
      <c r="E1" s="71"/>
    </row>
    <row r="2" spans="2:9" ht="16.5" thickBot="1" x14ac:dyDescent="0.3">
      <c r="B2" s="72" t="s">
        <v>15</v>
      </c>
      <c r="C2" s="73"/>
      <c r="D2" s="73"/>
      <c r="E2" s="74"/>
    </row>
    <row r="3" spans="2:9" x14ac:dyDescent="0.25">
      <c r="D3" s="18">
        <f>COUNTIF(E6:E25,$E$3)</f>
        <v>8</v>
      </c>
      <c r="E3" s="18" t="s">
        <v>26</v>
      </c>
    </row>
    <row r="4" spans="2:9" x14ac:dyDescent="0.25">
      <c r="B4" s="64" t="str">
        <f>COUNTA(Tab_Agents[Nom et prénom de l''agent])&amp;" agents"</f>
        <v>14 agents</v>
      </c>
      <c r="D4" s="19">
        <f>COUNTIF(E6:E25,$E$4)</f>
        <v>6</v>
      </c>
      <c r="E4" s="19" t="s">
        <v>18</v>
      </c>
    </row>
    <row r="5" spans="2:9" s="1" customFormat="1" ht="45" customHeight="1" x14ac:dyDescent="0.25">
      <c r="B5" s="62" t="s">
        <v>7</v>
      </c>
      <c r="C5" s="62" t="s">
        <v>3</v>
      </c>
      <c r="D5" s="62" t="s">
        <v>8</v>
      </c>
      <c r="E5" s="63" t="s">
        <v>9</v>
      </c>
      <c r="G5"/>
    </row>
    <row r="6" spans="2:9" x14ac:dyDescent="0.25">
      <c r="B6" s="2" t="s">
        <v>36</v>
      </c>
      <c r="C6" s="3" t="s">
        <v>25</v>
      </c>
      <c r="D6" s="5"/>
      <c r="E6" s="61" t="s">
        <v>26</v>
      </c>
    </row>
    <row r="7" spans="2:9" x14ac:dyDescent="0.25">
      <c r="B7" s="2" t="s">
        <v>33</v>
      </c>
      <c r="C7" s="3" t="s">
        <v>25</v>
      </c>
      <c r="D7" s="5"/>
      <c r="E7" s="61" t="s">
        <v>18</v>
      </c>
    </row>
    <row r="8" spans="2:9" x14ac:dyDescent="0.25">
      <c r="B8" s="2" t="s">
        <v>40</v>
      </c>
      <c r="C8" s="3" t="s">
        <v>25</v>
      </c>
      <c r="D8" s="5"/>
      <c r="E8" s="61" t="s">
        <v>26</v>
      </c>
    </row>
    <row r="9" spans="2:9" x14ac:dyDescent="0.25">
      <c r="B9" s="2" t="s">
        <v>29</v>
      </c>
      <c r="C9" s="3" t="s">
        <v>25</v>
      </c>
      <c r="D9" s="5"/>
      <c r="E9" s="61" t="s">
        <v>18</v>
      </c>
    </row>
    <row r="10" spans="2:9" x14ac:dyDescent="0.25">
      <c r="B10" s="2" t="s">
        <v>41</v>
      </c>
      <c r="C10" s="3" t="s">
        <v>25</v>
      </c>
      <c r="D10" s="5"/>
      <c r="E10" s="61" t="s">
        <v>26</v>
      </c>
    </row>
    <row r="11" spans="2:9" x14ac:dyDescent="0.25">
      <c r="B11" s="2" t="s">
        <v>34</v>
      </c>
      <c r="C11" s="3" t="s">
        <v>25</v>
      </c>
      <c r="D11" s="5"/>
      <c r="E11" s="61" t="s">
        <v>26</v>
      </c>
    </row>
    <row r="12" spans="2:9" x14ac:dyDescent="0.25">
      <c r="B12" s="2" t="s">
        <v>39</v>
      </c>
      <c r="C12" s="3" t="s">
        <v>25</v>
      </c>
      <c r="D12" s="5"/>
      <c r="E12" s="61" t="s">
        <v>26</v>
      </c>
    </row>
    <row r="13" spans="2:9" x14ac:dyDescent="0.25">
      <c r="B13" s="2" t="s">
        <v>37</v>
      </c>
      <c r="C13" s="3" t="s">
        <v>25</v>
      </c>
      <c r="D13" s="5">
        <v>40731</v>
      </c>
      <c r="E13" s="61" t="s">
        <v>26</v>
      </c>
    </row>
    <row r="14" spans="2:9" x14ac:dyDescent="0.25">
      <c r="B14" s="2" t="s">
        <v>38</v>
      </c>
      <c r="C14" s="3" t="s">
        <v>25</v>
      </c>
      <c r="D14" s="5"/>
      <c r="E14" s="61" t="s">
        <v>26</v>
      </c>
      <c r="I14" s="20"/>
    </row>
    <row r="15" spans="2:9" x14ac:dyDescent="0.25">
      <c r="B15" s="2" t="s">
        <v>42</v>
      </c>
      <c r="C15" s="3" t="s">
        <v>25</v>
      </c>
      <c r="D15" s="5"/>
      <c r="E15" s="61" t="s">
        <v>26</v>
      </c>
    </row>
    <row r="16" spans="2:9" x14ac:dyDescent="0.25">
      <c r="B16" s="2" t="s">
        <v>32</v>
      </c>
      <c r="C16" s="3" t="s">
        <v>25</v>
      </c>
      <c r="D16" s="5"/>
      <c r="E16" s="61" t="s">
        <v>18</v>
      </c>
    </row>
    <row r="17" spans="2:5" x14ac:dyDescent="0.25">
      <c r="B17" s="2" t="s">
        <v>31</v>
      </c>
      <c r="C17" s="3" t="s">
        <v>25</v>
      </c>
      <c r="D17" s="5"/>
      <c r="E17" s="61" t="s">
        <v>18</v>
      </c>
    </row>
    <row r="18" spans="2:5" x14ac:dyDescent="0.25">
      <c r="B18" s="2" t="s">
        <v>35</v>
      </c>
      <c r="C18" s="3" t="s">
        <v>25</v>
      </c>
      <c r="D18" s="5"/>
      <c r="E18" s="61" t="s">
        <v>18</v>
      </c>
    </row>
    <row r="19" spans="2:5" x14ac:dyDescent="0.25">
      <c r="B19" s="2" t="s">
        <v>30</v>
      </c>
      <c r="C19" s="3" t="s">
        <v>25</v>
      </c>
      <c r="D19" s="5"/>
      <c r="E19" s="61" t="s">
        <v>18</v>
      </c>
    </row>
    <row r="20" spans="2:5" ht="15" customHeight="1" x14ac:dyDescent="0.25">
      <c r="B20" s="2"/>
      <c r="C20" s="3"/>
      <c r="D20" s="5"/>
      <c r="E20" s="61"/>
    </row>
    <row r="21" spans="2:5" ht="15" customHeight="1" x14ac:dyDescent="0.25">
      <c r="B21" s="2"/>
      <c r="C21" s="3"/>
      <c r="D21" s="5"/>
      <c r="E21" s="61"/>
    </row>
    <row r="22" spans="2:5" ht="15" customHeight="1" x14ac:dyDescent="0.25">
      <c r="B22" s="2"/>
      <c r="C22" s="3"/>
      <c r="D22" s="5"/>
      <c r="E22" s="61"/>
    </row>
    <row r="23" spans="2:5" x14ac:dyDescent="0.25">
      <c r="B23" s="2"/>
      <c r="C23" s="3"/>
      <c r="D23" s="5"/>
      <c r="E23" s="61"/>
    </row>
    <row r="24" spans="2:5" x14ac:dyDescent="0.25">
      <c r="B24" s="2"/>
      <c r="C24" s="3"/>
      <c r="D24" s="5"/>
      <c r="E24" s="61"/>
    </row>
    <row r="25" spans="2:5" x14ac:dyDescent="0.25">
      <c r="B25" s="2"/>
      <c r="C25" s="3"/>
      <c r="D25" s="5"/>
      <c r="E25" s="61"/>
    </row>
  </sheetData>
  <sortState ref="G5:G18">
    <sortCondition ref="G5"/>
  </sortState>
  <mergeCells count="2">
    <mergeCell ref="B1:E1"/>
    <mergeCell ref="B2:E2"/>
  </mergeCells>
  <printOptions horizontalCentered="1"/>
  <pageMargins left="0.11811023622047245" right="0.11811023622047245" top="0.94488188976377963" bottom="0.74803149606299213" header="0.31496062992125984" footer="0.11811023622047245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H18"/>
  <sheetViews>
    <sheetView tabSelected="1" workbookViewId="0">
      <selection activeCell="D2" sqref="D2"/>
    </sheetView>
  </sheetViews>
  <sheetFormatPr baseColWidth="10" defaultRowHeight="15" x14ac:dyDescent="0.25"/>
  <cols>
    <col min="1" max="1" width="46.42578125" customWidth="1"/>
    <col min="2" max="2" width="9.28515625" style="7" bestFit="1" customWidth="1"/>
    <col min="3" max="3" width="48.85546875" bestFit="1" customWidth="1"/>
    <col min="4" max="4" width="9.28515625" bestFit="1" customWidth="1"/>
    <col min="5" max="5" width="7.140625" customWidth="1"/>
    <col min="6" max="6" width="20" bestFit="1" customWidth="1"/>
    <col min="7" max="7" width="9.28515625" style="7" bestFit="1" customWidth="1"/>
    <col min="8" max="8" width="34.42578125" bestFit="1" customWidth="1"/>
  </cols>
  <sheetData>
    <row r="1" spans="1:8" ht="9.9499999999999993" customHeight="1" x14ac:dyDescent="0.25"/>
    <row r="2" spans="1:8" ht="18.75" x14ac:dyDescent="0.3">
      <c r="A2" s="78" t="s">
        <v>13</v>
      </c>
      <c r="B2" s="78"/>
      <c r="C2" s="78"/>
      <c r="F2" s="79" t="s">
        <v>14</v>
      </c>
      <c r="G2" s="79"/>
      <c r="H2" s="79"/>
    </row>
    <row r="3" spans="1:8" ht="9.9499999999999993" customHeight="1" thickBot="1" x14ac:dyDescent="0.3"/>
    <row r="4" spans="1:8" ht="21.95" customHeight="1" x14ac:dyDescent="0.25">
      <c r="A4" s="75" t="s">
        <v>28</v>
      </c>
      <c r="B4" s="76"/>
      <c r="C4" s="77"/>
      <c r="F4" s="80" t="s">
        <v>27</v>
      </c>
      <c r="G4" s="81"/>
      <c r="H4" s="82"/>
    </row>
    <row r="5" spans="1:8" s="6" customFormat="1" ht="20.100000000000001" customHeight="1" x14ac:dyDescent="0.25">
      <c r="A5" s="58" t="s">
        <v>4</v>
      </c>
      <c r="B5" s="59" t="s">
        <v>10</v>
      </c>
      <c r="C5" s="60" t="s">
        <v>11</v>
      </c>
      <c r="D5" s="6" t="s">
        <v>67</v>
      </c>
      <c r="F5" s="10" t="s">
        <v>4</v>
      </c>
      <c r="G5" s="8" t="s">
        <v>10</v>
      </c>
      <c r="H5" s="11" t="s">
        <v>11</v>
      </c>
    </row>
    <row r="6" spans="1:8" ht="20.100000000000001" customHeight="1" x14ac:dyDescent="0.25">
      <c r="A6" s="52" t="s">
        <v>63</v>
      </c>
      <c r="B6" s="66"/>
      <c r="C6" s="54" t="s">
        <v>12</v>
      </c>
      <c r="F6" s="12"/>
      <c r="G6" s="9"/>
      <c r="H6" s="13"/>
    </row>
    <row r="7" spans="1:8" ht="20.100000000000001" customHeight="1" x14ac:dyDescent="0.25">
      <c r="A7" s="52" t="s">
        <v>16</v>
      </c>
      <c r="B7" s="53">
        <v>3</v>
      </c>
      <c r="C7" s="54" t="s">
        <v>21</v>
      </c>
      <c r="D7" s="65">
        <v>2</v>
      </c>
      <c r="F7" s="12"/>
      <c r="G7" s="9"/>
      <c r="H7" s="13"/>
    </row>
    <row r="8" spans="1:8" ht="20.100000000000001" customHeight="1" x14ac:dyDescent="0.25">
      <c r="A8" s="55" t="s">
        <v>64</v>
      </c>
      <c r="B8" s="53"/>
      <c r="C8" s="54" t="s">
        <v>49</v>
      </c>
      <c r="F8" s="12"/>
      <c r="G8" s="9"/>
      <c r="H8" s="13"/>
    </row>
    <row r="9" spans="1:8" ht="20.100000000000001" customHeight="1" thickBot="1" x14ac:dyDescent="0.3">
      <c r="A9" s="55" t="s">
        <v>17</v>
      </c>
      <c r="B9" s="53">
        <v>3</v>
      </c>
      <c r="C9" s="54" t="s">
        <v>22</v>
      </c>
      <c r="D9" s="65">
        <v>3</v>
      </c>
      <c r="F9" s="14"/>
      <c r="G9" s="15"/>
      <c r="H9" s="16"/>
    </row>
    <row r="10" spans="1:8" ht="20.100000000000001" customHeight="1" x14ac:dyDescent="0.25">
      <c r="A10" s="67" t="s">
        <v>61</v>
      </c>
      <c r="B10" s="53">
        <v>1</v>
      </c>
      <c r="C10" s="54" t="s">
        <v>12</v>
      </c>
    </row>
    <row r="11" spans="1:8" ht="20.100000000000001" customHeight="1" x14ac:dyDescent="0.25">
      <c r="A11" s="67" t="s">
        <v>19</v>
      </c>
      <c r="B11" s="53">
        <v>5</v>
      </c>
      <c r="C11" s="54" t="s">
        <v>12</v>
      </c>
    </row>
    <row r="12" spans="1:8" ht="20.100000000000001" customHeight="1" x14ac:dyDescent="0.25">
      <c r="A12" s="68" t="s">
        <v>48</v>
      </c>
      <c r="B12" s="53">
        <v>3</v>
      </c>
      <c r="C12" s="54" t="s">
        <v>12</v>
      </c>
      <c r="F12" s="20"/>
    </row>
    <row r="13" spans="1:8" ht="20.100000000000001" customHeight="1" x14ac:dyDescent="0.25">
      <c r="A13" s="67" t="s">
        <v>57</v>
      </c>
      <c r="B13" s="53">
        <v>3</v>
      </c>
      <c r="C13" s="54" t="s">
        <v>12</v>
      </c>
    </row>
    <row r="14" spans="1:8" ht="20.100000000000001" customHeight="1" x14ac:dyDescent="0.25">
      <c r="A14" s="67" t="s">
        <v>65</v>
      </c>
      <c r="B14" s="53">
        <v>3</v>
      </c>
      <c r="C14" s="54" t="s">
        <v>12</v>
      </c>
    </row>
    <row r="15" spans="1:8" ht="20.100000000000001" customHeight="1" x14ac:dyDescent="0.25">
      <c r="A15" s="67" t="s">
        <v>66</v>
      </c>
      <c r="B15" s="53">
        <v>1</v>
      </c>
      <c r="C15" s="54" t="s">
        <v>12</v>
      </c>
    </row>
    <row r="16" spans="1:8" ht="20.100000000000001" customHeight="1" x14ac:dyDescent="0.25">
      <c r="A16" s="67" t="s">
        <v>62</v>
      </c>
      <c r="B16" s="53">
        <v>1</v>
      </c>
      <c r="C16" s="54" t="s">
        <v>24</v>
      </c>
    </row>
    <row r="17" spans="1:8" s="6" customFormat="1" ht="20.100000000000001" customHeight="1" x14ac:dyDescent="0.25">
      <c r="A17" s="67" t="s">
        <v>20</v>
      </c>
      <c r="B17" s="53"/>
      <c r="C17" s="54" t="s">
        <v>23</v>
      </c>
      <c r="F17"/>
      <c r="G17" s="7"/>
      <c r="H17"/>
    </row>
    <row r="18" spans="1:8" ht="20.100000000000001" customHeight="1" thickBot="1" x14ac:dyDescent="0.3">
      <c r="A18" s="67" t="s">
        <v>58</v>
      </c>
      <c r="B18" s="56"/>
      <c r="C18" s="57"/>
    </row>
  </sheetData>
  <mergeCells count="4">
    <mergeCell ref="A4:C4"/>
    <mergeCell ref="A2:C2"/>
    <mergeCell ref="F2:H2"/>
    <mergeCell ref="F4:H4"/>
  </mergeCells>
  <hyperlinks>
    <hyperlink ref="A6" location="'Initiale et continue PA '!A1" tooltip="Initiale et continue PA" display="Formation initiale Pompier Aéroport" xr:uid="{2BCA98EC-5739-4B48-B87D-B672AF71DEE3}"/>
    <hyperlink ref="A7" location="'Initiale et continue PA '!A1" tooltip="Initiale et continue PA" display="Formation continue Pompier Aéroport" xr:uid="{3F656551-866F-4124-853E-429002291051}"/>
    <hyperlink ref="A8" location="'Initiale et continue CM'!A1" tooltip="Initiale et continue CM" display="Formation initiale Chef de Manœuvre" xr:uid="{00F4CAF3-09D4-4BA5-BF65-428CAB6DDCE3}"/>
    <hyperlink ref="A9" location="'Initiale et continue CM'!A1" tooltip="Initiale et continue CM" display="Formation continue Chef de Manœuvre" xr:uid="{C69F0D82-6489-4B39-B0DA-B57A5C5F8D40}"/>
  </hyperlinks>
  <printOptions horizontalCentered="1"/>
  <pageMargins left="0.11811023622047245" right="0.11811023622047245" top="0.94488188976377963" bottom="0.74803149606299213" header="0.31496062992125984" footer="0.11811023622047245"/>
  <pageSetup paperSize="9" scale="86" orientation="landscape" r:id="rId1"/>
  <headerFooter>
    <oddHeader>&amp;C&amp;14&amp;F
&amp;12&amp;A</oddHeader>
    <oddFooter xml:space="preserve">&amp;L&amp;10&amp;K01+049     &amp;A&amp;C&amp;10&amp;K01+049page &amp;P/&amp;N&amp;R&amp;10&amp;K01+049Edition du &amp;D     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H27"/>
  <sheetViews>
    <sheetView workbookViewId="0">
      <pane ySplit="2" topLeftCell="A6" activePane="bottomLeft" state="frozen"/>
      <selection pane="bottomLeft" activeCell="J17" sqref="J17"/>
    </sheetView>
  </sheetViews>
  <sheetFormatPr baseColWidth="10" defaultRowHeight="15" x14ac:dyDescent="0.25"/>
  <cols>
    <col min="1" max="1" width="23.7109375" customWidth="1"/>
    <col min="2" max="2" width="10.7109375" customWidth="1"/>
    <col min="3" max="3" width="11.7109375" customWidth="1"/>
    <col min="4" max="4" width="12.7109375" customWidth="1"/>
    <col min="5" max="6" width="14.7109375" customWidth="1"/>
    <col min="7" max="7" width="20.7109375" customWidth="1"/>
    <col min="8" max="8" width="3.5703125" bestFit="1" customWidth="1"/>
  </cols>
  <sheetData>
    <row r="1" spans="1:8" ht="15.75" x14ac:dyDescent="0.25">
      <c r="A1" s="69" t="s">
        <v>43</v>
      </c>
      <c r="B1" s="70"/>
      <c r="C1" s="70"/>
      <c r="D1" s="70"/>
      <c r="E1" s="70"/>
      <c r="F1" s="70"/>
      <c r="G1" s="70"/>
      <c r="H1" s="71"/>
    </row>
    <row r="2" spans="1:8" ht="16.5" thickBot="1" x14ac:dyDescent="0.3">
      <c r="A2" s="21"/>
      <c r="B2" s="22"/>
      <c r="C2" s="23" t="s">
        <v>46</v>
      </c>
      <c r="D2" s="24">
        <v>3</v>
      </c>
      <c r="E2" s="25" t="s">
        <v>50</v>
      </c>
      <c r="F2" s="31">
        <v>180</v>
      </c>
      <c r="G2" s="31"/>
      <c r="H2" s="26"/>
    </row>
    <row r="3" spans="1:8" x14ac:dyDescent="0.25">
      <c r="A3" s="51" t="s">
        <v>55</v>
      </c>
    </row>
    <row r="4" spans="1:8" x14ac:dyDescent="0.25">
      <c r="A4" s="83" t="s">
        <v>5</v>
      </c>
      <c r="B4" s="83"/>
      <c r="C4" s="83"/>
      <c r="D4" s="83"/>
      <c r="E4" s="83"/>
      <c r="F4" s="83"/>
      <c r="G4" s="83"/>
    </row>
    <row r="5" spans="1:8" x14ac:dyDescent="0.25">
      <c r="A5" s="83" t="s">
        <v>52</v>
      </c>
      <c r="B5" s="83"/>
      <c r="C5" s="83"/>
      <c r="D5" s="83"/>
      <c r="E5" s="83"/>
      <c r="F5" s="83"/>
      <c r="G5" s="83"/>
    </row>
    <row r="6" spans="1:8" x14ac:dyDescent="0.25">
      <c r="A6" s="4"/>
      <c r="B6" s="4"/>
      <c r="C6" s="4"/>
      <c r="D6" s="17"/>
      <c r="E6" s="4"/>
      <c r="F6" s="4"/>
    </row>
    <row r="7" spans="1:8" s="1" customFormat="1" ht="45" x14ac:dyDescent="0.25">
      <c r="A7" s="27" t="s">
        <v>2</v>
      </c>
      <c r="B7" s="28" t="s">
        <v>3</v>
      </c>
      <c r="C7" s="47" t="s">
        <v>45</v>
      </c>
      <c r="D7" s="47" t="s">
        <v>4</v>
      </c>
      <c r="E7" s="47" t="s">
        <v>1</v>
      </c>
      <c r="F7" s="28" t="s">
        <v>0</v>
      </c>
      <c r="G7" s="48" t="s">
        <v>51</v>
      </c>
      <c r="H7" s="47" t="s">
        <v>54</v>
      </c>
    </row>
    <row r="8" spans="1:8" x14ac:dyDescent="0.25">
      <c r="A8" s="36" t="str">
        <f>IF('Liste des AGENTS'!B6="","",'Liste des AGENTS'!B6)</f>
        <v>AFONSO Julien</v>
      </c>
      <c r="B8" s="33" t="str">
        <f>IF('Liste des AGENTS'!C6="","",'Liste des AGENTS'!C6)</f>
        <v>SSLIA</v>
      </c>
      <c r="C8" s="34">
        <v>40452</v>
      </c>
      <c r="D8" s="32" t="s">
        <v>44</v>
      </c>
      <c r="E8" s="34">
        <v>42692</v>
      </c>
      <c r="F8" s="37">
        <f>IF(AND($C8="",$E8=""),"",IF($E8="",DATE(YEAR(C8)+$D$2,MONTH(C8),DAY(C8)),DATE(YEAR(E8)+$D$2,MONTH(E8),DAY(E8)-1)))</f>
        <v>43786</v>
      </c>
      <c r="G8" s="35"/>
      <c r="H8" s="35"/>
    </row>
    <row r="9" spans="1:8" x14ac:dyDescent="0.25">
      <c r="A9" s="36" t="str">
        <f>IF('Liste des AGENTS'!B7="","",'Liste des AGENTS'!B7)</f>
        <v>AUDIE Anthony</v>
      </c>
      <c r="B9" s="33" t="str">
        <f>IF('Liste des AGENTS'!C7="","",'Liste des AGENTS'!C7)</f>
        <v>SSLIA</v>
      </c>
      <c r="C9" s="34">
        <v>40452</v>
      </c>
      <c r="D9" s="32" t="s">
        <v>44</v>
      </c>
      <c r="E9" s="34">
        <v>41547</v>
      </c>
      <c r="F9" s="37">
        <f t="shared" ref="F9:F27" si="0">IF(AND($C9="",$E9=""),"",IF($E9="",DATE(YEAR(C9)+$D$2,MONTH(C9),DAY(C9)),DATE(YEAR(E9)+$D$2,MONTH(E9),DAY(E9)-1)))</f>
        <v>42642</v>
      </c>
      <c r="G9" s="35"/>
      <c r="H9" s="38" t="s">
        <v>54</v>
      </c>
    </row>
    <row r="10" spans="1:8" x14ac:dyDescent="0.25">
      <c r="A10" s="36" t="str">
        <f>IF('Liste des AGENTS'!B8="","",'Liste des AGENTS'!B8)</f>
        <v>BALLESTER Xavier</v>
      </c>
      <c r="B10" s="33" t="str">
        <f>IF('Liste des AGENTS'!C8="","",'Liste des AGENTS'!C8)</f>
        <v>SSLIA</v>
      </c>
      <c r="C10" s="34">
        <v>43140</v>
      </c>
      <c r="D10" s="32" t="s">
        <v>44</v>
      </c>
      <c r="E10" s="34"/>
      <c r="F10" s="37">
        <f t="shared" si="0"/>
        <v>44236</v>
      </c>
      <c r="G10" s="35"/>
      <c r="H10" s="35"/>
    </row>
    <row r="11" spans="1:8" x14ac:dyDescent="0.25">
      <c r="A11" s="36" t="str">
        <f>IF('Liste des AGENTS'!B9="","",'Liste des AGENTS'!B9)</f>
        <v>BENAZET Jean-René</v>
      </c>
      <c r="B11" s="33" t="str">
        <f>IF('Liste des AGENTS'!C9="","",'Liste des AGENTS'!C9)</f>
        <v>SSLIA</v>
      </c>
      <c r="C11" s="34">
        <v>32283</v>
      </c>
      <c r="D11" s="32" t="s">
        <v>44</v>
      </c>
      <c r="E11" s="34">
        <v>35507</v>
      </c>
      <c r="F11" s="37">
        <f t="shared" si="0"/>
        <v>36602</v>
      </c>
      <c r="G11" s="35"/>
      <c r="H11" s="35" t="s">
        <v>54</v>
      </c>
    </row>
    <row r="12" spans="1:8" x14ac:dyDescent="0.25">
      <c r="A12" s="36" t="str">
        <f>IF('Liste des AGENTS'!B10="","",'Liste des AGENTS'!B10)</f>
        <v>DESMYTER Damien</v>
      </c>
      <c r="B12" s="33" t="str">
        <f>IF('Liste des AGENTS'!C10="","",'Liste des AGENTS'!C10)</f>
        <v>SSLIA</v>
      </c>
      <c r="C12" s="34"/>
      <c r="D12" s="32" t="s">
        <v>44</v>
      </c>
      <c r="E12" s="34">
        <v>43287</v>
      </c>
      <c r="F12" s="37">
        <f t="shared" si="0"/>
        <v>44382</v>
      </c>
      <c r="G12" s="35"/>
      <c r="H12" s="35"/>
    </row>
    <row r="13" spans="1:8" x14ac:dyDescent="0.25">
      <c r="A13" s="36" t="str">
        <f>IF('Liste des AGENTS'!B11="","",'Liste des AGENTS'!B11)</f>
        <v>DISTEFANO Alexis</v>
      </c>
      <c r="B13" s="33" t="str">
        <f>IF('Liste des AGENTS'!C11="","",'Liste des AGENTS'!C11)</f>
        <v>SSLIA</v>
      </c>
      <c r="C13" s="34">
        <v>36617</v>
      </c>
      <c r="D13" s="32" t="s">
        <v>44</v>
      </c>
      <c r="E13" s="34">
        <v>42322</v>
      </c>
      <c r="F13" s="37">
        <f t="shared" si="0"/>
        <v>43417</v>
      </c>
      <c r="G13" s="35" t="s">
        <v>59</v>
      </c>
      <c r="H13" s="35"/>
    </row>
    <row r="14" spans="1:8" x14ac:dyDescent="0.25">
      <c r="A14" s="36" t="str">
        <f>IF('Liste des AGENTS'!B12="","",'Liste des AGENTS'!B12)</f>
        <v>FERRARA Julien</v>
      </c>
      <c r="B14" s="33" t="str">
        <f>IF('Liste des AGENTS'!C12="","",'Liste des AGENTS'!C12)</f>
        <v>SSLIA</v>
      </c>
      <c r="C14" s="32"/>
      <c r="D14" s="32" t="s">
        <v>44</v>
      </c>
      <c r="E14" s="34">
        <v>43077</v>
      </c>
      <c r="F14" s="37">
        <f t="shared" si="0"/>
        <v>44172</v>
      </c>
      <c r="G14" s="35"/>
      <c r="H14" s="35"/>
    </row>
    <row r="15" spans="1:8" x14ac:dyDescent="0.25">
      <c r="A15" s="36" t="str">
        <f>IF('Liste des AGENTS'!B13="","",'Liste des AGENTS'!B13)</f>
        <v>LEROY France</v>
      </c>
      <c r="B15" s="33" t="str">
        <f>IF('Liste des AGENTS'!C13="","",'Liste des AGENTS'!C13)</f>
        <v>SSLIA</v>
      </c>
      <c r="C15" s="34">
        <v>38653</v>
      </c>
      <c r="D15" s="32" t="s">
        <v>44</v>
      </c>
      <c r="E15" s="34">
        <v>43147</v>
      </c>
      <c r="F15" s="37">
        <f t="shared" si="0"/>
        <v>44242</v>
      </c>
      <c r="G15" s="35"/>
      <c r="H15" s="35"/>
    </row>
    <row r="16" spans="1:8" x14ac:dyDescent="0.25">
      <c r="A16" s="36" t="str">
        <f>IF('Liste des AGENTS'!B14="","",'Liste des AGENTS'!B14)</f>
        <v>LEROY Jean-Sébastien</v>
      </c>
      <c r="B16" s="33" t="str">
        <f>IF('Liste des AGENTS'!C14="","",'Liste des AGENTS'!C14)</f>
        <v>SSLIA</v>
      </c>
      <c r="C16" s="34">
        <v>42349</v>
      </c>
      <c r="D16" s="32" t="s">
        <v>44</v>
      </c>
      <c r="E16" s="34"/>
      <c r="F16" s="37">
        <f t="shared" si="0"/>
        <v>43445</v>
      </c>
      <c r="G16" s="35" t="s">
        <v>60</v>
      </c>
      <c r="H16" s="35"/>
    </row>
    <row r="17" spans="1:8" x14ac:dyDescent="0.25">
      <c r="A17" s="36" t="str">
        <f>IF('Liste des AGENTS'!B15="","",'Liste des AGENTS'!B15)</f>
        <v>NAJJARI Mohamed</v>
      </c>
      <c r="B17" s="33" t="str">
        <f>IF('Liste des AGENTS'!C15="","",'Liste des AGENTS'!C15)</f>
        <v>SSLIA</v>
      </c>
      <c r="C17" s="32"/>
      <c r="D17" s="32" t="s">
        <v>44</v>
      </c>
      <c r="E17" s="34"/>
      <c r="F17" s="37" t="str">
        <f t="shared" si="0"/>
        <v/>
      </c>
      <c r="G17" s="35"/>
      <c r="H17" s="35"/>
    </row>
    <row r="18" spans="1:8" x14ac:dyDescent="0.25">
      <c r="A18" s="36" t="str">
        <f>IF('Liste des AGENTS'!B16="","",'Liste des AGENTS'!B16)</f>
        <v>NAVARRO Christophe</v>
      </c>
      <c r="B18" s="33" t="str">
        <f>IF('Liste des AGENTS'!C16="","",'Liste des AGENTS'!C16)</f>
        <v>SSLIA</v>
      </c>
      <c r="C18" s="34">
        <v>36617</v>
      </c>
      <c r="D18" s="32" t="s">
        <v>44</v>
      </c>
      <c r="E18" s="34"/>
      <c r="F18" s="37">
        <f t="shared" si="0"/>
        <v>37712</v>
      </c>
      <c r="G18" s="35"/>
      <c r="H18" s="35" t="s">
        <v>54</v>
      </c>
    </row>
    <row r="19" spans="1:8" x14ac:dyDescent="0.25">
      <c r="A19" s="36" t="str">
        <f>IF('Liste des AGENTS'!B17="","",'Liste des AGENTS'!B17)</f>
        <v>SANTOS Jean-François</v>
      </c>
      <c r="B19" s="33" t="str">
        <f>IF('Liste des AGENTS'!C17="","",'Liste des AGENTS'!C17)</f>
        <v>SSLIA</v>
      </c>
      <c r="C19" s="34">
        <v>36617</v>
      </c>
      <c r="D19" s="32" t="s">
        <v>44</v>
      </c>
      <c r="E19" s="34"/>
      <c r="F19" s="37">
        <f t="shared" si="0"/>
        <v>37712</v>
      </c>
      <c r="G19" s="35"/>
      <c r="H19" s="35" t="s">
        <v>54</v>
      </c>
    </row>
    <row r="20" spans="1:8" x14ac:dyDescent="0.25">
      <c r="A20" s="36" t="str">
        <f>IF('Liste des AGENTS'!B18="","",'Liste des AGENTS'!B18)</f>
        <v>SCHWEITZER Jean-Michel</v>
      </c>
      <c r="B20" s="33" t="str">
        <f>IF('Liste des AGENTS'!C18="","",'Liste des AGENTS'!C18)</f>
        <v>SSLIA</v>
      </c>
      <c r="C20" s="34">
        <v>36617</v>
      </c>
      <c r="D20" s="32" t="s">
        <v>44</v>
      </c>
      <c r="E20" s="34"/>
      <c r="F20" s="37">
        <f t="shared" si="0"/>
        <v>37712</v>
      </c>
      <c r="G20" s="35"/>
      <c r="H20" s="35" t="s">
        <v>54</v>
      </c>
    </row>
    <row r="21" spans="1:8" x14ac:dyDescent="0.25">
      <c r="A21" s="36" t="str">
        <f>IF('Liste des AGENTS'!B19="","",'Liste des AGENTS'!B19)</f>
        <v>ZARAGOZA Didier</v>
      </c>
      <c r="B21" s="33" t="str">
        <f>IF('Liste des AGENTS'!C19="","",'Liste des AGENTS'!C19)</f>
        <v>SSLIA</v>
      </c>
      <c r="C21" s="34">
        <v>36617</v>
      </c>
      <c r="D21" s="32" t="s">
        <v>44</v>
      </c>
      <c r="E21" s="34"/>
      <c r="F21" s="37">
        <f t="shared" si="0"/>
        <v>37712</v>
      </c>
      <c r="G21" s="35"/>
      <c r="H21" s="35" t="s">
        <v>54</v>
      </c>
    </row>
    <row r="22" spans="1:8" x14ac:dyDescent="0.25">
      <c r="A22" s="36" t="str">
        <f>IF('Liste des AGENTS'!B20="","",'Liste des AGENTS'!B20)</f>
        <v/>
      </c>
      <c r="B22" s="33" t="str">
        <f>IF('Liste des AGENTS'!C20="","",'Liste des AGENTS'!C20)</f>
        <v/>
      </c>
      <c r="C22" s="32"/>
      <c r="D22" s="32"/>
      <c r="E22" s="34"/>
      <c r="F22" s="37" t="str">
        <f t="shared" si="0"/>
        <v/>
      </c>
      <c r="G22" s="35"/>
      <c r="H22" s="35"/>
    </row>
    <row r="23" spans="1:8" x14ac:dyDescent="0.25">
      <c r="A23" s="36" t="str">
        <f>IF('Liste des AGENTS'!B21="","",'Liste des AGENTS'!B21)</f>
        <v/>
      </c>
      <c r="B23" s="33" t="str">
        <f>IF('Liste des AGENTS'!C21="","",'Liste des AGENTS'!C21)</f>
        <v/>
      </c>
      <c r="C23" s="32"/>
      <c r="D23" s="32"/>
      <c r="E23" s="34"/>
      <c r="F23" s="37" t="str">
        <f t="shared" si="0"/>
        <v/>
      </c>
      <c r="G23" s="35"/>
      <c r="H23" s="35"/>
    </row>
    <row r="24" spans="1:8" x14ac:dyDescent="0.25">
      <c r="A24" s="36" t="str">
        <f>IF('Liste des AGENTS'!B22="","",'Liste des AGENTS'!B22)</f>
        <v/>
      </c>
      <c r="B24" s="33" t="str">
        <f>IF('Liste des AGENTS'!C22="","",'Liste des AGENTS'!C22)</f>
        <v/>
      </c>
      <c r="C24" s="32"/>
      <c r="D24" s="32"/>
      <c r="E24" s="34"/>
      <c r="F24" s="37" t="str">
        <f t="shared" si="0"/>
        <v/>
      </c>
      <c r="G24" s="35"/>
      <c r="H24" s="35"/>
    </row>
    <row r="25" spans="1:8" x14ac:dyDescent="0.25">
      <c r="A25" s="36" t="str">
        <f>IF('Liste des AGENTS'!B23="","",'Liste des AGENTS'!B23)</f>
        <v/>
      </c>
      <c r="B25" s="33" t="str">
        <f>IF('Liste des AGENTS'!C23="","",'Liste des AGENTS'!C23)</f>
        <v/>
      </c>
      <c r="C25" s="32"/>
      <c r="D25" s="32"/>
      <c r="E25" s="34"/>
      <c r="F25" s="37" t="str">
        <f t="shared" si="0"/>
        <v/>
      </c>
      <c r="G25" s="35"/>
      <c r="H25" s="35"/>
    </row>
    <row r="26" spans="1:8" x14ac:dyDescent="0.25">
      <c r="A26" s="36" t="str">
        <f>IF('Liste des AGENTS'!B24="","",'Liste des AGENTS'!B24)</f>
        <v/>
      </c>
      <c r="B26" s="33" t="str">
        <f>IF('Liste des AGENTS'!C24="","",'Liste des AGENTS'!C24)</f>
        <v/>
      </c>
      <c r="C26" s="32"/>
      <c r="D26" s="32"/>
      <c r="E26" s="34"/>
      <c r="F26" s="37" t="str">
        <f t="shared" si="0"/>
        <v/>
      </c>
      <c r="G26" s="35"/>
      <c r="H26" s="35"/>
    </row>
    <row r="27" spans="1:8" x14ac:dyDescent="0.25">
      <c r="A27" s="36" t="str">
        <f>IF('Liste des AGENTS'!B25="","",'Liste des AGENTS'!B25)</f>
        <v/>
      </c>
      <c r="B27" s="33" t="str">
        <f>IF('Liste des AGENTS'!C25="","",'Liste des AGENTS'!C25)</f>
        <v/>
      </c>
      <c r="C27" s="32"/>
      <c r="D27" s="32"/>
      <c r="E27" s="34"/>
      <c r="F27" s="37" t="str">
        <f t="shared" si="0"/>
        <v/>
      </c>
      <c r="G27" s="35"/>
      <c r="H27" s="35"/>
    </row>
  </sheetData>
  <sortState ref="A8:F12">
    <sortCondition ref="A8"/>
  </sortState>
  <mergeCells count="3">
    <mergeCell ref="A4:G4"/>
    <mergeCell ref="A5:G5"/>
    <mergeCell ref="A1:H1"/>
  </mergeCells>
  <conditionalFormatting sqref="F8:F27">
    <cfRule type="expression" dxfId="29" priority="2">
      <formula>($F8-TODAY()&lt;=$F$2)*($H8="")</formula>
    </cfRule>
  </conditionalFormatting>
  <conditionalFormatting sqref="A8:H27">
    <cfRule type="expression" dxfId="28" priority="1">
      <formula>($F8-TODAY()&lt;=$F$2)*($H8="cm")</formula>
    </cfRule>
    <cfRule type="expression" dxfId="27" priority="3">
      <formula>($F8-TODAY()&lt;=$F$2)*($H8="")</formula>
    </cfRule>
  </conditionalFormatting>
  <printOptions horizontalCentered="1"/>
  <pageMargins left="0.31496062992125984" right="0.31496062992125984" top="0.94488188976377963" bottom="0.74803149606299213" header="0.31496062992125984" footer="0.11811023622047245"/>
  <pageSetup paperSize="9" scale="86" orientation="portrait" r:id="rId1"/>
  <headerFooter>
    <oddHeader>&amp;L&amp;G&amp;C&amp;14&amp;F
&amp;12&amp;A&amp;R&amp;G</oddHeader>
    <oddFooter xml:space="preserve">&amp;L&amp;10&amp;K01+048     &amp;A&amp;C&amp;10&amp;K01+049page &amp;P/&amp;N&amp;R&amp;10&amp;K01+048Edition du &amp;D     </oddFooter>
  </headerFooter>
  <drawing r:id="rId2"/>
  <legacyDrawingHF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H27"/>
  <sheetViews>
    <sheetView workbookViewId="0">
      <pane ySplit="2" topLeftCell="A3" activePane="bottomLeft" state="frozen"/>
      <selection pane="bottomLeft" sqref="A1:G1"/>
    </sheetView>
  </sheetViews>
  <sheetFormatPr baseColWidth="10" defaultRowHeight="15" x14ac:dyDescent="0.25"/>
  <cols>
    <col min="1" max="1" width="23.7109375" customWidth="1"/>
    <col min="2" max="2" width="10.7109375" customWidth="1"/>
    <col min="3" max="3" width="11.7109375" customWidth="1"/>
    <col min="4" max="4" width="12.7109375" customWidth="1"/>
    <col min="5" max="6" width="14.7109375" customWidth="1"/>
    <col min="7" max="7" width="20.7109375" customWidth="1"/>
  </cols>
  <sheetData>
    <row r="1" spans="1:8" ht="15.75" x14ac:dyDescent="0.25">
      <c r="A1" s="69" t="s">
        <v>43</v>
      </c>
      <c r="B1" s="70"/>
      <c r="C1" s="70"/>
      <c r="D1" s="70"/>
      <c r="E1" s="70"/>
      <c r="F1" s="70"/>
      <c r="G1" s="71"/>
    </row>
    <row r="2" spans="1:8" ht="16.5" thickBot="1" x14ac:dyDescent="0.3">
      <c r="A2" s="21"/>
      <c r="B2" s="22"/>
      <c r="C2" s="23" t="s">
        <v>46</v>
      </c>
      <c r="D2" s="24">
        <v>3</v>
      </c>
      <c r="E2" s="25" t="s">
        <v>50</v>
      </c>
      <c r="F2" s="31">
        <v>180</v>
      </c>
      <c r="G2" s="26"/>
    </row>
    <row r="3" spans="1:8" x14ac:dyDescent="0.25">
      <c r="A3" s="51" t="s">
        <v>56</v>
      </c>
    </row>
    <row r="4" spans="1:8" x14ac:dyDescent="0.25">
      <c r="A4" s="83" t="s">
        <v>5</v>
      </c>
      <c r="B4" s="83"/>
      <c r="C4" s="83"/>
      <c r="D4" s="83"/>
      <c r="E4" s="83"/>
      <c r="F4" s="83"/>
      <c r="G4" s="83"/>
    </row>
    <row r="5" spans="1:8" x14ac:dyDescent="0.25">
      <c r="A5" s="83" t="s">
        <v>53</v>
      </c>
      <c r="B5" s="83"/>
      <c r="C5" s="83"/>
      <c r="D5" s="83"/>
      <c r="E5" s="83"/>
      <c r="F5" s="83"/>
      <c r="G5" s="83"/>
    </row>
    <row r="6" spans="1:8" x14ac:dyDescent="0.25">
      <c r="A6" s="17"/>
      <c r="B6" s="17"/>
      <c r="C6" s="17"/>
      <c r="D6" s="17"/>
      <c r="E6" s="17"/>
      <c r="F6" s="17"/>
    </row>
    <row r="7" spans="1:8" s="1" customFormat="1" ht="45" x14ac:dyDescent="0.25">
      <c r="A7" s="29" t="s">
        <v>2</v>
      </c>
      <c r="B7" s="30" t="s">
        <v>3</v>
      </c>
      <c r="C7" s="49" t="s">
        <v>45</v>
      </c>
      <c r="D7" s="49" t="s">
        <v>4</v>
      </c>
      <c r="E7" s="49" t="s">
        <v>1</v>
      </c>
      <c r="F7" s="30" t="s">
        <v>0</v>
      </c>
      <c r="G7" s="50" t="s">
        <v>51</v>
      </c>
    </row>
    <row r="8" spans="1:8" x14ac:dyDescent="0.25">
      <c r="A8" s="39" t="str">
        <f>IF('Liste des AGENTS'!B6="","",'Liste des AGENTS'!B6)</f>
        <v>AFONSO Julien</v>
      </c>
      <c r="B8" s="33" t="str">
        <f>IF('Liste des AGENTS'!C6="","",'Liste des AGENTS'!C6)</f>
        <v>SSLIA</v>
      </c>
      <c r="C8" s="34"/>
      <c r="D8" s="32"/>
      <c r="E8" s="34"/>
      <c r="F8" s="37" t="str">
        <f>IF(AND($C8="",$E8=""),"",IF($E8="",DATE(YEAR(C8)+$D$2,MONTH(C8),DAY(C8)),DATE(YEAR(E8)+$D$2,MONTH(E8),DAY(E8)-1)))</f>
        <v/>
      </c>
      <c r="G8" s="40"/>
    </row>
    <row r="9" spans="1:8" x14ac:dyDescent="0.25">
      <c r="A9" s="39" t="str">
        <f>IF('Liste des AGENTS'!B7="","",'Liste des AGENTS'!B7)</f>
        <v>AUDIE Anthony</v>
      </c>
      <c r="B9" s="33" t="str">
        <f>IF('Liste des AGENTS'!C7="","",'Liste des AGENTS'!C7)</f>
        <v>SSLIA</v>
      </c>
      <c r="C9" s="34">
        <v>42387</v>
      </c>
      <c r="D9" s="32" t="s">
        <v>47</v>
      </c>
      <c r="E9" s="34"/>
      <c r="F9" s="37">
        <f t="shared" ref="F9:F27" si="0">IF(AND($C9="",$E9=""),"",IF($E9="",DATE(YEAR(C9)+$D$2,MONTH(C9),DAY(C9)),DATE(YEAR(E9)+$D$2,MONTH(E9),DAY(E9)-1)))</f>
        <v>43483</v>
      </c>
      <c r="G9" s="40"/>
      <c r="H9" s="20"/>
    </row>
    <row r="10" spans="1:8" x14ac:dyDescent="0.25">
      <c r="A10" s="39" t="str">
        <f>IF('Liste des AGENTS'!B8="","",'Liste des AGENTS'!B8)</f>
        <v>BALLESTER Xavier</v>
      </c>
      <c r="B10" s="33" t="str">
        <f>IF('Liste des AGENTS'!C8="","",'Liste des AGENTS'!C8)</f>
        <v>SSLIA</v>
      </c>
      <c r="C10" s="32"/>
      <c r="D10" s="32"/>
      <c r="E10" s="34"/>
      <c r="F10" s="37" t="str">
        <f t="shared" si="0"/>
        <v/>
      </c>
      <c r="G10" s="40"/>
    </row>
    <row r="11" spans="1:8" x14ac:dyDescent="0.25">
      <c r="A11" s="39" t="str">
        <f>IF('Liste des AGENTS'!B9="","",'Liste des AGENTS'!B9)</f>
        <v>BENAZET Jean-René</v>
      </c>
      <c r="B11" s="33" t="str">
        <f>IF('Liste des AGENTS'!C9="","",'Liste des AGENTS'!C9)</f>
        <v>SSLIA</v>
      </c>
      <c r="C11" s="34">
        <v>36617</v>
      </c>
      <c r="D11" s="32" t="s">
        <v>47</v>
      </c>
      <c r="E11" s="34">
        <v>43112</v>
      </c>
      <c r="F11" s="37">
        <f t="shared" si="0"/>
        <v>44207</v>
      </c>
      <c r="G11" s="40"/>
    </row>
    <row r="12" spans="1:8" x14ac:dyDescent="0.25">
      <c r="A12" s="39" t="str">
        <f>IF('Liste des AGENTS'!B10="","",'Liste des AGENTS'!B10)</f>
        <v>DESMYTER Damien</v>
      </c>
      <c r="B12" s="33" t="str">
        <f>IF('Liste des AGENTS'!C10="","",'Liste des AGENTS'!C10)</f>
        <v>SSLIA</v>
      </c>
      <c r="C12" s="32"/>
      <c r="D12" s="32"/>
      <c r="E12" s="34"/>
      <c r="F12" s="37" t="str">
        <f t="shared" si="0"/>
        <v/>
      </c>
      <c r="G12" s="40"/>
    </row>
    <row r="13" spans="1:8" x14ac:dyDescent="0.25">
      <c r="A13" s="39" t="str">
        <f>IF('Liste des AGENTS'!B11="","",'Liste des AGENTS'!B11)</f>
        <v>DISTEFANO Alexis</v>
      </c>
      <c r="B13" s="33" t="str">
        <f>IF('Liste des AGENTS'!C11="","",'Liste des AGENTS'!C11)</f>
        <v>SSLIA</v>
      </c>
      <c r="C13" s="32"/>
      <c r="D13" s="32"/>
      <c r="E13" s="34"/>
      <c r="F13" s="37" t="str">
        <f t="shared" si="0"/>
        <v/>
      </c>
      <c r="G13" s="40"/>
    </row>
    <row r="14" spans="1:8" x14ac:dyDescent="0.25">
      <c r="A14" s="39" t="str">
        <f>IF('Liste des AGENTS'!B12="","",'Liste des AGENTS'!B12)</f>
        <v>FERRARA Julien</v>
      </c>
      <c r="B14" s="33" t="str">
        <f>IF('Liste des AGENTS'!C12="","",'Liste des AGENTS'!C12)</f>
        <v>SSLIA</v>
      </c>
      <c r="C14" s="32"/>
      <c r="D14" s="32"/>
      <c r="E14" s="34"/>
      <c r="F14" s="37" t="str">
        <f t="shared" si="0"/>
        <v/>
      </c>
      <c r="G14" s="40"/>
    </row>
    <row r="15" spans="1:8" x14ac:dyDescent="0.25">
      <c r="A15" s="39" t="str">
        <f>IF('Liste des AGENTS'!B13="","",'Liste des AGENTS'!B13)</f>
        <v>LEROY France</v>
      </c>
      <c r="B15" s="33" t="str">
        <f>IF('Liste des AGENTS'!C13="","",'Liste des AGENTS'!C13)</f>
        <v>SSLIA</v>
      </c>
      <c r="C15" s="34"/>
      <c r="D15" s="32"/>
      <c r="E15" s="34"/>
      <c r="F15" s="37" t="str">
        <f t="shared" si="0"/>
        <v/>
      </c>
      <c r="G15" s="40"/>
    </row>
    <row r="16" spans="1:8" x14ac:dyDescent="0.25">
      <c r="A16" s="39" t="str">
        <f>IF('Liste des AGENTS'!B14="","",'Liste des AGENTS'!B14)</f>
        <v>LEROY Jean-Sébastien</v>
      </c>
      <c r="B16" s="33" t="str">
        <f>IF('Liste des AGENTS'!C14="","",'Liste des AGENTS'!C14)</f>
        <v>SSLIA</v>
      </c>
      <c r="C16" s="32"/>
      <c r="D16" s="32"/>
      <c r="E16" s="34"/>
      <c r="F16" s="37" t="str">
        <f t="shared" si="0"/>
        <v/>
      </c>
      <c r="G16" s="40"/>
    </row>
    <row r="17" spans="1:7" x14ac:dyDescent="0.25">
      <c r="A17" s="39" t="str">
        <f>IF('Liste des AGENTS'!B15="","",'Liste des AGENTS'!B15)</f>
        <v>NAJJARI Mohamed</v>
      </c>
      <c r="B17" s="33" t="str">
        <f>IF('Liste des AGENTS'!C15="","",'Liste des AGENTS'!C15)</f>
        <v>SSLIA</v>
      </c>
      <c r="C17" s="32"/>
      <c r="D17" s="32"/>
      <c r="E17" s="34"/>
      <c r="F17" s="37" t="str">
        <f t="shared" si="0"/>
        <v/>
      </c>
      <c r="G17" s="40"/>
    </row>
    <row r="18" spans="1:7" x14ac:dyDescent="0.25">
      <c r="A18" s="39" t="str">
        <f>IF('Liste des AGENTS'!B16="","",'Liste des AGENTS'!B16)</f>
        <v>NAVARRO Christophe</v>
      </c>
      <c r="B18" s="33" t="str">
        <f>IF('Liste des AGENTS'!C16="","",'Liste des AGENTS'!C16)</f>
        <v>SSLIA</v>
      </c>
      <c r="C18" s="34">
        <v>36617</v>
      </c>
      <c r="D18" s="32" t="s">
        <v>47</v>
      </c>
      <c r="E18" s="34">
        <v>43112</v>
      </c>
      <c r="F18" s="37">
        <f t="shared" si="0"/>
        <v>44207</v>
      </c>
      <c r="G18" s="40"/>
    </row>
    <row r="19" spans="1:7" x14ac:dyDescent="0.25">
      <c r="A19" s="39" t="str">
        <f>IF('Liste des AGENTS'!B17="","",'Liste des AGENTS'!B17)</f>
        <v>SANTOS Jean-François</v>
      </c>
      <c r="B19" s="33" t="str">
        <f>IF('Liste des AGENTS'!C17="","",'Liste des AGENTS'!C17)</f>
        <v>SSLIA</v>
      </c>
      <c r="C19" s="34">
        <v>36617</v>
      </c>
      <c r="D19" s="32" t="s">
        <v>47</v>
      </c>
      <c r="E19" s="34">
        <v>42783</v>
      </c>
      <c r="F19" s="37">
        <f t="shared" si="0"/>
        <v>43877</v>
      </c>
      <c r="G19" s="40"/>
    </row>
    <row r="20" spans="1:7" x14ac:dyDescent="0.25">
      <c r="A20" s="39" t="str">
        <f>IF('Liste des AGENTS'!B18="","",'Liste des AGENTS'!B18)</f>
        <v>SCHWEITZER Jean-Michel</v>
      </c>
      <c r="B20" s="33" t="str">
        <f>IF('Liste des AGENTS'!C18="","",'Liste des AGENTS'!C18)</f>
        <v>SSLIA</v>
      </c>
      <c r="C20" s="34">
        <v>41593</v>
      </c>
      <c r="D20" s="32" t="s">
        <v>47</v>
      </c>
      <c r="E20" s="34">
        <v>42322</v>
      </c>
      <c r="F20" s="37">
        <f t="shared" si="0"/>
        <v>43417</v>
      </c>
      <c r="G20" s="40"/>
    </row>
    <row r="21" spans="1:7" x14ac:dyDescent="0.25">
      <c r="A21" s="39" t="str">
        <f>IF('Liste des AGENTS'!B19="","",'Liste des AGENTS'!B19)</f>
        <v>ZARAGOZA Didier</v>
      </c>
      <c r="B21" s="33" t="str">
        <f>IF('Liste des AGENTS'!C19="","",'Liste des AGENTS'!C19)</f>
        <v>SSLIA</v>
      </c>
      <c r="C21" s="34">
        <v>36617</v>
      </c>
      <c r="D21" s="32" t="s">
        <v>47</v>
      </c>
      <c r="E21" s="34">
        <v>42441</v>
      </c>
      <c r="F21" s="37">
        <f t="shared" si="0"/>
        <v>43535</v>
      </c>
      <c r="G21" s="40"/>
    </row>
    <row r="22" spans="1:7" x14ac:dyDescent="0.25">
      <c r="A22" s="39" t="str">
        <f>IF('Liste des AGENTS'!B20="","",'Liste des AGENTS'!B20)</f>
        <v/>
      </c>
      <c r="B22" s="33" t="str">
        <f>IF('Liste des AGENTS'!C20="","",'Liste des AGENTS'!C20)</f>
        <v/>
      </c>
      <c r="C22" s="32"/>
      <c r="D22" s="32"/>
      <c r="E22" s="34"/>
      <c r="F22" s="37" t="str">
        <f t="shared" si="0"/>
        <v/>
      </c>
      <c r="G22" s="40"/>
    </row>
    <row r="23" spans="1:7" x14ac:dyDescent="0.25">
      <c r="A23" s="39" t="str">
        <f>IF('Liste des AGENTS'!B21="","",'Liste des AGENTS'!B21)</f>
        <v/>
      </c>
      <c r="B23" s="33" t="str">
        <f>IF('Liste des AGENTS'!C21="","",'Liste des AGENTS'!C21)</f>
        <v/>
      </c>
      <c r="C23" s="32"/>
      <c r="D23" s="32"/>
      <c r="E23" s="34"/>
      <c r="F23" s="37" t="str">
        <f t="shared" si="0"/>
        <v/>
      </c>
      <c r="G23" s="40"/>
    </row>
    <row r="24" spans="1:7" x14ac:dyDescent="0.25">
      <c r="A24" s="39" t="str">
        <f>IF('Liste des AGENTS'!B22="","",'Liste des AGENTS'!B22)</f>
        <v/>
      </c>
      <c r="B24" s="33" t="str">
        <f>IF('Liste des AGENTS'!C22="","",'Liste des AGENTS'!C22)</f>
        <v/>
      </c>
      <c r="C24" s="32"/>
      <c r="D24" s="32"/>
      <c r="E24" s="34"/>
      <c r="F24" s="37" t="str">
        <f t="shared" si="0"/>
        <v/>
      </c>
      <c r="G24" s="40"/>
    </row>
    <row r="25" spans="1:7" x14ac:dyDescent="0.25">
      <c r="A25" s="39" t="str">
        <f>IF('Liste des AGENTS'!B23="","",'Liste des AGENTS'!B23)</f>
        <v/>
      </c>
      <c r="B25" s="33" t="str">
        <f>IF('Liste des AGENTS'!C23="","",'Liste des AGENTS'!C23)</f>
        <v/>
      </c>
      <c r="C25" s="32"/>
      <c r="D25" s="32"/>
      <c r="E25" s="34"/>
      <c r="F25" s="37" t="str">
        <f t="shared" si="0"/>
        <v/>
      </c>
      <c r="G25" s="40"/>
    </row>
    <row r="26" spans="1:7" x14ac:dyDescent="0.25">
      <c r="A26" s="39" t="str">
        <f>IF('Liste des AGENTS'!B24="","",'Liste des AGENTS'!B24)</f>
        <v/>
      </c>
      <c r="B26" s="33" t="str">
        <f>IF('Liste des AGENTS'!C24="","",'Liste des AGENTS'!C24)</f>
        <v/>
      </c>
      <c r="C26" s="32"/>
      <c r="D26" s="32"/>
      <c r="E26" s="34"/>
      <c r="F26" s="37" t="str">
        <f t="shared" si="0"/>
        <v/>
      </c>
      <c r="G26" s="40"/>
    </row>
    <row r="27" spans="1:7" x14ac:dyDescent="0.25">
      <c r="A27" s="41" t="str">
        <f>IF('Liste des AGENTS'!B25="","",'Liste des AGENTS'!B25)</f>
        <v/>
      </c>
      <c r="B27" s="42" t="str">
        <f>IF('Liste des AGENTS'!C25="","",'Liste des AGENTS'!C25)</f>
        <v/>
      </c>
      <c r="C27" s="43"/>
      <c r="D27" s="43"/>
      <c r="E27" s="44"/>
      <c r="F27" s="45" t="str">
        <f t="shared" si="0"/>
        <v/>
      </c>
      <c r="G27" s="46"/>
    </row>
  </sheetData>
  <sortState ref="A7:E28">
    <sortCondition ref="A28"/>
  </sortState>
  <mergeCells count="3">
    <mergeCell ref="A1:G1"/>
    <mergeCell ref="A4:G4"/>
    <mergeCell ref="A5:G5"/>
  </mergeCells>
  <conditionalFormatting sqref="A8:G27">
    <cfRule type="expression" dxfId="13" priority="2">
      <formula>$F8-TODAY()&lt;=$F$2</formula>
    </cfRule>
  </conditionalFormatting>
  <conditionalFormatting sqref="F8:F27">
    <cfRule type="expression" dxfId="12" priority="1">
      <formula>$F8-TODAY()&lt;=$F$2</formula>
    </cfRule>
  </conditionalFormatting>
  <printOptions horizontalCentered="1"/>
  <pageMargins left="0.31496062992125984" right="0.31496062992125984" top="0.94488188976377963" bottom="0.74803149606299213" header="0.31496062992125984" footer="0.11811023622047245"/>
  <pageSetup paperSize="9" scale="89" orientation="portrait" r:id="rId1"/>
  <headerFooter>
    <oddHeader>&amp;C&amp;14&amp;F
&amp;12&amp;A</oddHeader>
    <oddFooter xml:space="preserve">&amp;L&amp;10&amp;K01+049     &amp;A&amp;C&amp;10&amp;K01+049page &amp;P/&amp;N&amp;R&amp;10&amp;K01+049Edition du &amp;D     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des AGENTS</vt:lpstr>
      <vt:lpstr>Liste des formations</vt:lpstr>
      <vt:lpstr>Initiale et continue PA </vt:lpstr>
      <vt:lpstr>Initiale et continue CM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DALBY</dc:creator>
  <cp:lastModifiedBy>F Leroy</cp:lastModifiedBy>
  <cp:lastPrinted>2018-10-23T22:53:53Z</cp:lastPrinted>
  <dcterms:created xsi:type="dcterms:W3CDTF">2016-10-05T12:45:48Z</dcterms:created>
  <dcterms:modified xsi:type="dcterms:W3CDTF">2018-10-24T10:47:55Z</dcterms:modified>
</cp:coreProperties>
</file>