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3715" windowHeight="10545"/>
  </bookViews>
  <sheets>
    <sheet name="Feuil1" sheetId="1" r:id="rId1"/>
    <sheet name="Feuil2" sheetId="2" r:id="rId2"/>
    <sheet name="Feuil3" sheetId="3" r:id="rId3"/>
  </sheets>
  <calcPr calcId="125725"/>
</workbook>
</file>

<file path=xl/calcChain.xml><?xml version="1.0" encoding="utf-8"?>
<calcChain xmlns="http://schemas.openxmlformats.org/spreadsheetml/2006/main">
  <c r="L12" i="1"/>
  <c r="L13"/>
  <c r="L14"/>
  <c r="L15"/>
  <c r="L16"/>
  <c r="Q11"/>
  <c r="Q12"/>
  <c r="Q13"/>
  <c r="Q14"/>
  <c r="Q15"/>
  <c r="Q16"/>
  <c r="O12"/>
  <c r="O13"/>
  <c r="O15"/>
  <c r="O16"/>
  <c r="J14"/>
  <c r="J15"/>
  <c r="J16"/>
  <c r="G15"/>
  <c r="E10"/>
  <c r="E11"/>
  <c r="E12"/>
  <c r="E13"/>
  <c r="E14"/>
  <c r="E15"/>
  <c r="E16"/>
  <c r="E7"/>
  <c r="E8"/>
  <c r="D10"/>
  <c r="D11"/>
  <c r="D12"/>
  <c r="D13"/>
  <c r="D14"/>
  <c r="D15"/>
  <c r="D16"/>
  <c r="D7"/>
  <c r="D8"/>
  <c r="E9"/>
  <c r="D9"/>
  <c r="K2"/>
  <c r="G9" s="1"/>
  <c r="L11" l="1"/>
  <c r="Q10"/>
  <c r="Q9"/>
  <c r="Q8"/>
  <c r="O10"/>
  <c r="O9"/>
  <c r="L10"/>
  <c r="L9"/>
  <c r="O8"/>
  <c r="L8"/>
  <c r="J12"/>
  <c r="J11"/>
  <c r="J10"/>
  <c r="J9"/>
  <c r="J8"/>
  <c r="J13"/>
  <c r="G14"/>
  <c r="G13"/>
  <c r="G12"/>
  <c r="G11"/>
  <c r="G10"/>
  <c r="G8"/>
  <c r="Q7"/>
  <c r="O7"/>
  <c r="O14"/>
  <c r="O11"/>
  <c r="L7"/>
  <c r="J7"/>
  <c r="G7"/>
  <c r="G16"/>
</calcChain>
</file>

<file path=xl/sharedStrings.xml><?xml version="1.0" encoding="utf-8"?>
<sst xmlns="http://schemas.openxmlformats.org/spreadsheetml/2006/main" count="71" uniqueCount="42">
  <si>
    <t>Cat 1</t>
  </si>
  <si>
    <t>Cat 2</t>
  </si>
  <si>
    <t>Cat 3</t>
  </si>
  <si>
    <t>Cat 4</t>
  </si>
  <si>
    <t>Cat 5</t>
  </si>
  <si>
    <t>Cat 6</t>
  </si>
  <si>
    <t>Date</t>
  </si>
  <si>
    <t>année formation</t>
  </si>
  <si>
    <t>recrutement + 1 an mini</t>
  </si>
  <si>
    <t>recrutement + 3 ans</t>
  </si>
  <si>
    <t xml:space="preserve"> + 3 ans</t>
  </si>
  <si>
    <t>cat 3 + 3 ans</t>
  </si>
  <si>
    <t>Nom - Prénom</t>
  </si>
  <si>
    <t>Recrutement</t>
  </si>
  <si>
    <t>minimum          1 an</t>
  </si>
  <si>
    <t>maximum          3 ans</t>
  </si>
  <si>
    <t>F . I</t>
  </si>
  <si>
    <t>Nommable</t>
  </si>
  <si>
    <t>Nommer</t>
  </si>
  <si>
    <t>Aptitude</t>
  </si>
  <si>
    <t>AGENT 1</t>
  </si>
  <si>
    <t>Apte</t>
  </si>
  <si>
    <t>AGENT 2</t>
  </si>
  <si>
    <t>AGENT 3</t>
  </si>
  <si>
    <t>AGENT 4</t>
  </si>
  <si>
    <t>AGENT 5</t>
  </si>
  <si>
    <t>AGENT 6</t>
  </si>
  <si>
    <t>AGENT 7</t>
  </si>
  <si>
    <t>AGENT 8</t>
  </si>
  <si>
    <t>AGENT 9</t>
  </si>
  <si>
    <t>AGENT 10</t>
  </si>
  <si>
    <t>Nombre d'agent :</t>
  </si>
  <si>
    <t>Nous sommes</t>
  </si>
  <si>
    <t>{=SI(K11="";"";SI(K11+1096&gt;=$K$2;"";"oui"))</t>
  </si>
  <si>
    <t>Formule en L11 :</t>
  </si>
  <si>
    <t>Je souhaite de l'aide pour compléter la formule en exemple afin que la cellule correspondante aux colonnes "Nommer" se mettre en bleu (par exemple) lorsque j'atteind et pendant le dernier trismetre jusqu'à la date limite.</t>
  </si>
  <si>
    <t>date du jour</t>
  </si>
  <si>
    <t>jeudi 2 janvier 2014</t>
  </si>
  <si>
    <t>K11</t>
  </si>
  <si>
    <t>L11</t>
  </si>
  <si>
    <t>Date prévu pour être nommer et ou le "oui" va s'afficher</t>
  </si>
  <si>
    <t>donc du 2 janv 2014 au 1 avr 2014 la cellule sera bleu puis au 2 avril le oui apparait et le bleu disparrait.</t>
  </si>
</sst>
</file>

<file path=xl/styles.xml><?xml version="1.0" encoding="utf-8"?>
<styleSheet xmlns="http://schemas.openxmlformats.org/spreadsheetml/2006/main">
  <numFmts count="2">
    <numFmt numFmtId="164" formatCode="dd\ mmm\ yyyy"/>
    <numFmt numFmtId="165" formatCode="dddd\ d\ mmmm\ yyyy"/>
  </numFmts>
  <fonts count="8">
    <font>
      <sz val="10"/>
      <color theme="1"/>
      <name val="Arial"/>
      <family val="2"/>
    </font>
    <font>
      <sz val="9"/>
      <color theme="1"/>
      <name val="Arial"/>
      <family val="2"/>
    </font>
    <font>
      <b/>
      <sz val="9"/>
      <name val="Arial"/>
      <family val="2"/>
    </font>
    <font>
      <sz val="9"/>
      <name val="Arial"/>
      <family val="2"/>
    </font>
    <font>
      <sz val="8"/>
      <name val="Arial"/>
      <family val="2"/>
    </font>
    <font>
      <b/>
      <sz val="10"/>
      <color theme="5" tint="0.39997558519241921"/>
      <name val="Arial"/>
      <family val="2"/>
    </font>
    <font>
      <sz val="8"/>
      <color theme="0" tint="-0.499984740745262"/>
      <name val="Arial"/>
      <family val="2"/>
    </font>
    <font>
      <sz val="9"/>
      <color theme="1" tint="0.34998626667073579"/>
      <name val="Arial"/>
      <family val="2"/>
    </font>
  </fonts>
  <fills count="10">
    <fill>
      <patternFill patternType="none"/>
    </fill>
    <fill>
      <patternFill patternType="gray125"/>
    </fill>
    <fill>
      <patternFill patternType="solid">
        <fgColor theme="8" tint="0.79998168889431442"/>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theme="0" tint="-0.14999847407452621"/>
        <bgColor indexed="64"/>
      </patternFill>
    </fill>
    <fill>
      <patternFill patternType="solid">
        <fgColor rgb="FFFFFFCC"/>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5" tint="0.79998168889431442"/>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s>
  <cellStyleXfs count="1">
    <xf numFmtId="0" fontId="0" fillId="0" borderId="0"/>
  </cellStyleXfs>
  <cellXfs count="53">
    <xf numFmtId="0" fontId="0" fillId="0" borderId="0" xfId="0"/>
    <xf numFmtId="0" fontId="6" fillId="7" borderId="15" xfId="0" applyFont="1" applyFill="1" applyBorder="1" applyAlignment="1">
      <alignment horizontal="center" vertical="center"/>
    </xf>
    <xf numFmtId="0" fontId="0" fillId="0" borderId="0" xfId="0"/>
    <xf numFmtId="0" fontId="0" fillId="0" borderId="0" xfId="0" applyAlignment="1">
      <alignment horizontal="center" vertical="center"/>
    </xf>
    <xf numFmtId="164" fontId="3" fillId="6" borderId="5" xfId="0" applyNumberFormat="1" applyFont="1" applyFill="1" applyBorder="1" applyAlignment="1">
      <alignment horizontal="center" vertical="center"/>
    </xf>
    <xf numFmtId="0" fontId="3" fillId="6" borderId="1" xfId="0" applyFont="1" applyFill="1" applyBorder="1" applyAlignment="1">
      <alignment horizontal="center" vertical="center"/>
    </xf>
    <xf numFmtId="164" fontId="3" fillId="6" borderId="6" xfId="0" applyNumberFormat="1" applyFont="1" applyFill="1" applyBorder="1" applyAlignment="1">
      <alignment horizontal="center" vertical="center"/>
    </xf>
    <xf numFmtId="164" fontId="3" fillId="6" borderId="1" xfId="0" applyNumberFormat="1" applyFont="1" applyFill="1" applyBorder="1" applyAlignment="1">
      <alignment horizontal="center" vertical="center"/>
    </xf>
    <xf numFmtId="0" fontId="1" fillId="6" borderId="12" xfId="0" applyFont="1" applyFill="1" applyBorder="1" applyAlignment="1">
      <alignment vertical="center"/>
    </xf>
    <xf numFmtId="0" fontId="2" fillId="5" borderId="10" xfId="0" applyFont="1" applyFill="1" applyBorder="1" applyAlignment="1">
      <alignment horizontal="center" vertical="center"/>
    </xf>
    <xf numFmtId="0" fontId="6" fillId="7" borderId="14" xfId="0" applyFont="1" applyFill="1" applyBorder="1" applyAlignment="1">
      <alignment horizontal="center" vertical="center"/>
    </xf>
    <xf numFmtId="0" fontId="2" fillId="5" borderId="17" xfId="0" applyFont="1" applyFill="1" applyBorder="1" applyAlignment="1">
      <alignment horizontal="center" vertical="center"/>
    </xf>
    <xf numFmtId="0" fontId="4" fillId="5" borderId="18" xfId="0" applyFont="1" applyFill="1" applyBorder="1" applyAlignment="1">
      <alignment horizontal="center" vertical="center" wrapText="1"/>
    </xf>
    <xf numFmtId="0" fontId="2" fillId="5" borderId="18" xfId="0" applyFont="1" applyFill="1" applyBorder="1" applyAlignment="1">
      <alignment horizontal="center" vertical="center" wrapText="1"/>
    </xf>
    <xf numFmtId="0" fontId="3" fillId="5" borderId="19" xfId="0" applyFont="1" applyFill="1" applyBorder="1" applyAlignment="1">
      <alignment horizontal="center" vertical="center"/>
    </xf>
    <xf numFmtId="0" fontId="4" fillId="5" borderId="17" xfId="0" applyFont="1" applyFill="1" applyBorder="1" applyAlignment="1">
      <alignment horizontal="center" vertical="center" wrapText="1"/>
    </xf>
    <xf numFmtId="0" fontId="3" fillId="5" borderId="20" xfId="0" applyFont="1" applyFill="1" applyBorder="1" applyAlignment="1">
      <alignment horizontal="center" vertical="center"/>
    </xf>
    <xf numFmtId="0" fontId="1" fillId="6" borderId="11" xfId="0" applyFont="1" applyFill="1" applyBorder="1" applyAlignment="1">
      <alignment vertical="center"/>
    </xf>
    <xf numFmtId="164" fontId="3" fillId="6" borderId="2" xfId="0" applyNumberFormat="1" applyFont="1" applyFill="1" applyBorder="1" applyAlignment="1">
      <alignment horizontal="center" vertical="center"/>
    </xf>
    <xf numFmtId="0" fontId="3" fillId="6" borderId="3" xfId="0" applyFont="1" applyFill="1" applyBorder="1" applyAlignment="1">
      <alignment horizontal="center" vertical="center"/>
    </xf>
    <xf numFmtId="164" fontId="3" fillId="6" borderId="4" xfId="0" applyNumberFormat="1" applyFont="1" applyFill="1" applyBorder="1" applyAlignment="1">
      <alignment horizontal="center" vertical="center"/>
    </xf>
    <xf numFmtId="164" fontId="3" fillId="6" borderId="3" xfId="0" applyNumberFormat="1" applyFont="1" applyFill="1" applyBorder="1" applyAlignment="1">
      <alignment horizontal="center" vertical="center"/>
    </xf>
    <xf numFmtId="0" fontId="7" fillId="8" borderId="1" xfId="0" applyFont="1" applyFill="1" applyBorder="1" applyAlignment="1">
      <alignment horizontal="center" vertical="center"/>
    </xf>
    <xf numFmtId="14" fontId="7" fillId="8" borderId="1" xfId="0" applyNumberFormat="1" applyFont="1" applyFill="1" applyBorder="1" applyAlignment="1">
      <alignment horizontal="center" vertical="center"/>
    </xf>
    <xf numFmtId="164" fontId="6" fillId="8" borderId="1" xfId="0" applyNumberFormat="1" applyFont="1" applyFill="1" applyBorder="1" applyAlignment="1">
      <alignment horizontal="center" vertical="center"/>
    </xf>
    <xf numFmtId="0" fontId="0" fillId="9" borderId="0" xfId="0" applyFill="1" applyAlignment="1">
      <alignment horizontal="center" vertical="center"/>
    </xf>
    <xf numFmtId="0" fontId="6" fillId="7" borderId="0" xfId="0" applyFont="1" applyFill="1" applyBorder="1" applyAlignment="1">
      <alignment horizontal="center" vertical="center"/>
    </xf>
    <xf numFmtId="0" fontId="6" fillId="7" borderId="16" xfId="0" applyFont="1" applyFill="1" applyBorder="1" applyAlignment="1">
      <alignment horizontal="center" vertical="center"/>
    </xf>
    <xf numFmtId="0" fontId="6" fillId="7" borderId="24" xfId="0" applyFont="1" applyFill="1" applyBorder="1" applyAlignment="1">
      <alignment horizontal="center" vertical="center"/>
    </xf>
    <xf numFmtId="0" fontId="6" fillId="7" borderId="25" xfId="0" applyFont="1" applyFill="1" applyBorder="1" applyAlignment="1">
      <alignment horizontal="center" vertical="center"/>
    </xf>
    <xf numFmtId="0" fontId="6" fillId="7" borderId="21" xfId="0" applyFont="1" applyFill="1" applyBorder="1" applyAlignment="1">
      <alignment horizontal="center" vertical="center"/>
    </xf>
    <xf numFmtId="0" fontId="6" fillId="7" borderId="22" xfId="0" applyFont="1" applyFill="1" applyBorder="1" applyAlignment="1">
      <alignment horizontal="center" vertical="center"/>
    </xf>
    <xf numFmtId="0" fontId="6" fillId="7" borderId="23" xfId="0" applyFont="1" applyFill="1" applyBorder="1" applyAlignment="1">
      <alignment horizontal="center" vertical="center"/>
    </xf>
    <xf numFmtId="0" fontId="6" fillId="7" borderId="24" xfId="0" applyNumberFormat="1" applyFont="1" applyFill="1" applyBorder="1" applyAlignment="1">
      <alignment horizontal="center" vertical="center"/>
    </xf>
    <xf numFmtId="0" fontId="6" fillId="7" borderId="25" xfId="0" applyNumberFormat="1" applyFont="1" applyFill="1" applyBorder="1" applyAlignment="1">
      <alignment horizontal="center" vertical="center"/>
    </xf>
    <xf numFmtId="0" fontId="5" fillId="2" borderId="13"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7" xfId="0" applyFont="1" applyFill="1" applyBorder="1" applyAlignment="1">
      <alignment horizontal="center" vertical="center"/>
    </xf>
    <xf numFmtId="0" fontId="5" fillId="4" borderId="13" xfId="0" applyFont="1" applyFill="1" applyBorder="1" applyAlignment="1">
      <alignment horizontal="center" vertical="center"/>
    </xf>
    <xf numFmtId="0" fontId="5" fillId="4" borderId="8"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9" xfId="0" applyFont="1" applyFill="1" applyBorder="1" applyAlignment="1">
      <alignment horizontal="center" vertical="center"/>
    </xf>
    <xf numFmtId="0" fontId="5" fillId="3" borderId="13"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9" xfId="0" applyFont="1" applyFill="1" applyBorder="1" applyAlignment="1">
      <alignment horizontal="center" vertical="center"/>
    </xf>
    <xf numFmtId="0" fontId="5" fillId="2" borderId="9" xfId="0" applyFont="1" applyFill="1" applyBorder="1" applyAlignment="1">
      <alignment horizontal="center" vertical="center"/>
    </xf>
    <xf numFmtId="165" fontId="0" fillId="0" borderId="0" xfId="0" applyNumberFormat="1"/>
    <xf numFmtId="14" fontId="7" fillId="8" borderId="26" xfId="0" applyNumberFormat="1" applyFont="1" applyFill="1" applyBorder="1" applyAlignment="1">
      <alignment horizontal="center" vertical="center"/>
    </xf>
    <xf numFmtId="14" fontId="7" fillId="2" borderId="1" xfId="0" applyNumberFormat="1" applyFont="1" applyFill="1" applyBorder="1" applyAlignment="1">
      <alignment horizontal="center" vertical="center"/>
    </xf>
    <xf numFmtId="15" fontId="0" fillId="0" borderId="0" xfId="0" applyNumberFormat="1" applyAlignment="1">
      <alignment horizontal="center" vertical="center"/>
    </xf>
    <xf numFmtId="0" fontId="0" fillId="2" borderId="0" xfId="0" applyFill="1" applyAlignment="1">
      <alignment horizontal="center" vertical="center"/>
    </xf>
    <xf numFmtId="15" fontId="0" fillId="0" borderId="0" xfId="0" applyNumberFormat="1"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276225</xdr:colOff>
      <xdr:row>16</xdr:row>
      <xdr:rowOff>66675</xdr:rowOff>
    </xdr:from>
    <xdr:to>
      <xdr:col>7</xdr:col>
      <xdr:colOff>571500</xdr:colOff>
      <xdr:row>22</xdr:row>
      <xdr:rowOff>142875</xdr:rowOff>
    </xdr:to>
    <xdr:cxnSp macro="">
      <xdr:nvCxnSpPr>
        <xdr:cNvPr id="3" name="Connecteur droit avec flèche 2"/>
        <xdr:cNvCxnSpPr/>
      </xdr:nvCxnSpPr>
      <xdr:spPr>
        <a:xfrm>
          <a:off x="4619625" y="2809875"/>
          <a:ext cx="828675" cy="10477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266700</xdr:colOff>
      <xdr:row>16</xdr:row>
      <xdr:rowOff>57150</xdr:rowOff>
    </xdr:from>
    <xdr:to>
      <xdr:col>9</xdr:col>
      <xdr:colOff>495300</xdr:colOff>
      <xdr:row>23</xdr:row>
      <xdr:rowOff>0</xdr:rowOff>
    </xdr:to>
    <xdr:cxnSp macro="">
      <xdr:nvCxnSpPr>
        <xdr:cNvPr id="5" name="Connecteur droit avec flèche 4"/>
        <xdr:cNvCxnSpPr/>
      </xdr:nvCxnSpPr>
      <xdr:spPr>
        <a:xfrm>
          <a:off x="6305550" y="2800350"/>
          <a:ext cx="228600" cy="107632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405527</xdr:colOff>
      <xdr:row>16</xdr:row>
      <xdr:rowOff>66675</xdr:rowOff>
    </xdr:from>
    <xdr:to>
      <xdr:col>11</xdr:col>
      <xdr:colOff>276225</xdr:colOff>
      <xdr:row>23</xdr:row>
      <xdr:rowOff>9525</xdr:rowOff>
    </xdr:to>
    <xdr:cxnSp macro="">
      <xdr:nvCxnSpPr>
        <xdr:cNvPr id="7" name="Connecteur droit avec flèche 6"/>
        <xdr:cNvCxnSpPr>
          <a:endCxn id="12" idx="0"/>
        </xdr:cNvCxnSpPr>
      </xdr:nvCxnSpPr>
      <xdr:spPr>
        <a:xfrm flipH="1">
          <a:off x="6977777" y="2809875"/>
          <a:ext cx="994648" cy="107632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38100</xdr:colOff>
      <xdr:row>16</xdr:row>
      <xdr:rowOff>76200</xdr:rowOff>
    </xdr:from>
    <xdr:to>
      <xdr:col>14</xdr:col>
      <xdr:colOff>257175</xdr:colOff>
      <xdr:row>22</xdr:row>
      <xdr:rowOff>152400</xdr:rowOff>
    </xdr:to>
    <xdr:cxnSp macro="">
      <xdr:nvCxnSpPr>
        <xdr:cNvPr id="9" name="Connecteur droit avec flèche 8"/>
        <xdr:cNvCxnSpPr/>
      </xdr:nvCxnSpPr>
      <xdr:spPr>
        <a:xfrm flipH="1">
          <a:off x="7734300" y="2819400"/>
          <a:ext cx="1933575" cy="10477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228600</xdr:colOff>
      <xdr:row>16</xdr:row>
      <xdr:rowOff>66675</xdr:rowOff>
    </xdr:from>
    <xdr:to>
      <xdr:col>16</xdr:col>
      <xdr:colOff>257175</xdr:colOff>
      <xdr:row>23</xdr:row>
      <xdr:rowOff>0</xdr:rowOff>
    </xdr:to>
    <xdr:cxnSp macro="">
      <xdr:nvCxnSpPr>
        <xdr:cNvPr id="11" name="Connecteur droit avec flèche 10"/>
        <xdr:cNvCxnSpPr/>
      </xdr:nvCxnSpPr>
      <xdr:spPr>
        <a:xfrm flipH="1">
          <a:off x="8458200" y="2809875"/>
          <a:ext cx="2543175" cy="10668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581025</xdr:colOff>
      <xdr:row>23</xdr:row>
      <xdr:rowOff>9525</xdr:rowOff>
    </xdr:from>
    <xdr:ext cx="6030754" cy="264560"/>
    <xdr:sp macro="" textlink="">
      <xdr:nvSpPr>
        <xdr:cNvPr id="12" name="ZoneTexte 11"/>
        <xdr:cNvSpPr txBox="1"/>
      </xdr:nvSpPr>
      <xdr:spPr>
        <a:xfrm>
          <a:off x="3962400" y="3886200"/>
          <a:ext cx="60307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fr-FR" sz="1100"/>
            <a:t>Colonnes avec formules calculant  le nombre d'année correspondant à la catégorie pour nommination</a:t>
          </a:r>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2:R35"/>
  <sheetViews>
    <sheetView tabSelected="1" workbookViewId="0">
      <selection activeCell="C21" sqref="C21"/>
    </sheetView>
  </sheetViews>
  <sheetFormatPr baseColWidth="10" defaultRowHeight="12.75"/>
  <cols>
    <col min="1" max="1" width="11.42578125" style="2"/>
    <col min="2" max="2" width="17.7109375" bestFit="1" customWidth="1"/>
    <col min="3" max="3" width="11.5703125" bestFit="1" customWidth="1"/>
    <col min="4" max="4" width="10" bestFit="1" customWidth="1"/>
    <col min="5" max="5" width="10.140625" bestFit="1" customWidth="1"/>
    <col min="6" max="6" width="4.42578125" bestFit="1" customWidth="1"/>
    <col min="7" max="7" width="8" bestFit="1" customWidth="1"/>
    <col min="8" max="8" width="12" bestFit="1" customWidth="1"/>
    <col min="9" max="9" width="6.7109375" bestFit="1" customWidth="1"/>
    <col min="10" max="10" width="8" bestFit="1" customWidth="1"/>
    <col min="11" max="11" width="16.85546875" bestFit="1" customWidth="1"/>
    <col min="12" max="12" width="9.85546875" bestFit="1" customWidth="1"/>
    <col min="13" max="13" width="11" bestFit="1" customWidth="1"/>
    <col min="14" max="14" width="6.7109375" bestFit="1" customWidth="1"/>
    <col min="15" max="15" width="8" bestFit="1" customWidth="1"/>
    <col min="16" max="16" width="12" bestFit="1" customWidth="1"/>
    <col min="17" max="17" width="8" bestFit="1" customWidth="1"/>
    <col min="18" max="18" width="11" bestFit="1" customWidth="1"/>
  </cols>
  <sheetData>
    <row r="2" spans="2:18">
      <c r="I2" s="2" t="s">
        <v>32</v>
      </c>
      <c r="K2" s="47">
        <f ca="1">TODAY()</f>
        <v>41641</v>
      </c>
    </row>
    <row r="3" spans="2:18" ht="13.5" thickBot="1"/>
    <row r="4" spans="2:18">
      <c r="B4" s="25" t="s">
        <v>31</v>
      </c>
      <c r="C4" s="35" t="s">
        <v>0</v>
      </c>
      <c r="D4" s="36"/>
      <c r="E4" s="36"/>
      <c r="F4" s="37"/>
      <c r="G4" s="36" t="s">
        <v>1</v>
      </c>
      <c r="H4" s="46"/>
      <c r="I4" s="42" t="s">
        <v>2</v>
      </c>
      <c r="J4" s="43"/>
      <c r="K4" s="44"/>
      <c r="L4" s="43" t="s">
        <v>3</v>
      </c>
      <c r="M4" s="45"/>
      <c r="N4" s="38" t="s">
        <v>4</v>
      </c>
      <c r="O4" s="39"/>
      <c r="P4" s="40"/>
      <c r="Q4" s="39" t="s">
        <v>5</v>
      </c>
      <c r="R4" s="41"/>
    </row>
    <row r="5" spans="2:18" ht="13.5" thickBot="1">
      <c r="B5" s="25">
        <v>10</v>
      </c>
      <c r="C5" s="10" t="s">
        <v>6</v>
      </c>
      <c r="D5" s="1" t="s">
        <v>7</v>
      </c>
      <c r="E5" s="26"/>
      <c r="F5" s="27"/>
      <c r="G5" s="28" t="s">
        <v>8</v>
      </c>
      <c r="H5" s="29"/>
      <c r="I5" s="30" t="s">
        <v>9</v>
      </c>
      <c r="J5" s="31"/>
      <c r="K5" s="32"/>
      <c r="L5" s="33" t="s">
        <v>10</v>
      </c>
      <c r="M5" s="34"/>
      <c r="N5" s="30" t="s">
        <v>11</v>
      </c>
      <c r="O5" s="31"/>
      <c r="P5" s="32"/>
      <c r="Q5" s="28" t="s">
        <v>10</v>
      </c>
      <c r="R5" s="29"/>
    </row>
    <row r="6" spans="2:18" ht="23.25" thickBot="1">
      <c r="B6" s="9" t="s">
        <v>12</v>
      </c>
      <c r="C6" s="11" t="s">
        <v>13</v>
      </c>
      <c r="D6" s="12" t="s">
        <v>14</v>
      </c>
      <c r="E6" s="12" t="s">
        <v>15</v>
      </c>
      <c r="F6" s="13" t="s">
        <v>16</v>
      </c>
      <c r="G6" s="12" t="s">
        <v>17</v>
      </c>
      <c r="H6" s="14" t="s">
        <v>18</v>
      </c>
      <c r="I6" s="15" t="s">
        <v>19</v>
      </c>
      <c r="J6" s="12" t="s">
        <v>17</v>
      </c>
      <c r="K6" s="16" t="s">
        <v>18</v>
      </c>
      <c r="L6" s="12" t="s">
        <v>17</v>
      </c>
      <c r="M6" s="14" t="s">
        <v>18</v>
      </c>
      <c r="N6" s="15" t="s">
        <v>19</v>
      </c>
      <c r="O6" s="12" t="s">
        <v>17</v>
      </c>
      <c r="P6" s="16" t="s">
        <v>18</v>
      </c>
      <c r="Q6" s="12" t="s">
        <v>17</v>
      </c>
      <c r="R6" s="14" t="s">
        <v>18</v>
      </c>
    </row>
    <row r="7" spans="2:18">
      <c r="B7" s="17" t="s">
        <v>20</v>
      </c>
      <c r="C7" s="18">
        <v>38322</v>
      </c>
      <c r="D7" s="24">
        <f t="shared" ref="D7:D8" si="0">IF(C7="","",DATE(YEAR(C7)+1,MONTH(C7),DAY(C7)))</f>
        <v>38687</v>
      </c>
      <c r="E7" s="24">
        <f t="shared" ref="E7:E8" si="1">IF(C7="","",DATE(YEAR(C7)+3,MONTH(C7),DAY(C7)))</f>
        <v>39417</v>
      </c>
      <c r="F7" s="19" t="s">
        <v>21</v>
      </c>
      <c r="G7" s="22" t="str">
        <f t="shared" ref="G7:G8" ca="1" si="2">IF(C7="","",IF(F7="","",IF(AND($K$2&gt;=D7,F7="Apte"),"oui","non")))</f>
        <v>oui</v>
      </c>
      <c r="H7" s="20">
        <v>38701</v>
      </c>
      <c r="I7" s="19" t="s">
        <v>21</v>
      </c>
      <c r="J7" s="22" t="str">
        <f t="shared" ref="J7:J8" ca="1" si="3">IF(I7="","",IF(C7="","",IF(AND($K$2&gt;=E7,I7="apte"),"oui","non")))</f>
        <v>oui</v>
      </c>
      <c r="K7" s="21">
        <v>38777</v>
      </c>
      <c r="L7" s="48" t="str">
        <f ca="1">IF(K7="","",IF(K7+1096&gt;=$K$2,"","oui"))</f>
        <v>oui</v>
      </c>
      <c r="M7" s="20">
        <v>39913</v>
      </c>
      <c r="N7" s="19" t="s">
        <v>21</v>
      </c>
      <c r="O7" s="22" t="str">
        <f t="shared" ref="O7:O8" ca="1" si="4">IF(N7="","",IF(AND($K$2&gt;=K7+1096,N7="apte"),"oui","non"))</f>
        <v>oui</v>
      </c>
      <c r="P7" s="21">
        <v>40057</v>
      </c>
      <c r="Q7" s="22" t="str">
        <f t="shared" ref="Q7:Q8" ca="1" si="5">IF(P7="","",IF(P7+1096&gt;=$K$2,"","oui"))</f>
        <v>oui</v>
      </c>
      <c r="R7" s="20">
        <v>41289</v>
      </c>
    </row>
    <row r="8" spans="2:18">
      <c r="B8" s="8" t="s">
        <v>22</v>
      </c>
      <c r="C8" s="4">
        <v>39022</v>
      </c>
      <c r="D8" s="24">
        <f t="shared" si="0"/>
        <v>39387</v>
      </c>
      <c r="E8" s="24">
        <f t="shared" si="1"/>
        <v>40118</v>
      </c>
      <c r="F8" s="5" t="s">
        <v>21</v>
      </c>
      <c r="G8" s="22" t="str">
        <f t="shared" ca="1" si="2"/>
        <v>oui</v>
      </c>
      <c r="H8" s="6">
        <v>39401</v>
      </c>
      <c r="I8" s="5" t="s">
        <v>21</v>
      </c>
      <c r="J8" s="22" t="str">
        <f t="shared" ca="1" si="3"/>
        <v>oui</v>
      </c>
      <c r="K8" s="7">
        <v>39417</v>
      </c>
      <c r="L8" s="23" t="str">
        <f ca="1">IF(K8="","",IF(K8+1096&gt;=$K$2,"","oui"))</f>
        <v>oui</v>
      </c>
      <c r="M8" s="6">
        <v>40553</v>
      </c>
      <c r="N8" s="5" t="s">
        <v>21</v>
      </c>
      <c r="O8" s="22" t="str">
        <f t="shared" ca="1" si="4"/>
        <v>oui</v>
      </c>
      <c r="P8" s="7">
        <v>40725</v>
      </c>
      <c r="Q8" s="22" t="str">
        <f t="shared" ca="1" si="5"/>
        <v/>
      </c>
      <c r="R8" s="6"/>
    </row>
    <row r="9" spans="2:18">
      <c r="B9" s="8" t="s">
        <v>23</v>
      </c>
      <c r="C9" s="4">
        <v>39663</v>
      </c>
      <c r="D9" s="24">
        <f>IF(C9="","",DATE(YEAR(C9)+1,MONTH(C9),DAY(C9)))</f>
        <v>40028</v>
      </c>
      <c r="E9" s="24">
        <f>IF(C9="","",DATE(YEAR(C9)+3,MONTH(C9),DAY(C9)))</f>
        <v>40758</v>
      </c>
      <c r="F9" s="5" t="s">
        <v>21</v>
      </c>
      <c r="G9" s="22" t="str">
        <f ca="1">IF(C9="","",IF(F9="","",IF(AND($K$2&gt;=D9,F9="Apte"),"oui","non")))</f>
        <v>oui</v>
      </c>
      <c r="H9" s="6">
        <v>40030</v>
      </c>
      <c r="I9" s="5" t="s">
        <v>21</v>
      </c>
      <c r="J9" s="22" t="str">
        <f ca="1">IF(I9="","",IF(C9="","",IF(AND($K$2&gt;=E9,I9="apte"),"oui","non")))</f>
        <v>oui</v>
      </c>
      <c r="K9" s="7">
        <v>40057</v>
      </c>
      <c r="L9" s="23" t="str">
        <f t="shared" ref="L9:L16" ca="1" si="6">IF(K9="","",IF(K9+1096&gt;=$K$2,"","oui"))</f>
        <v>oui</v>
      </c>
      <c r="M9" s="6">
        <v>41183</v>
      </c>
      <c r="N9" s="5" t="s">
        <v>21</v>
      </c>
      <c r="O9" s="22" t="str">
        <f ca="1">IF(N9="","",IF(AND($K$2&gt;=K9+1096,N9="apte"),"oui","non"))</f>
        <v>oui</v>
      </c>
      <c r="P9" s="7">
        <v>41244</v>
      </c>
      <c r="Q9" s="22" t="str">
        <f ca="1">IF(P9="","",IF(P9+1096&gt;=$K$2,"","oui"))</f>
        <v/>
      </c>
      <c r="R9" s="6"/>
    </row>
    <row r="10" spans="2:18">
      <c r="B10" s="8" t="s">
        <v>24</v>
      </c>
      <c r="C10" s="4">
        <v>39904</v>
      </c>
      <c r="D10" s="24">
        <f t="shared" ref="D10:D16" si="7">IF(C10="","",DATE(YEAR(C10)+1,MONTH(C10),DAY(C10)))</f>
        <v>40269</v>
      </c>
      <c r="E10" s="24">
        <f t="shared" ref="E10:E16" si="8">IF(C10="","",DATE(YEAR(C10)+3,MONTH(C10),DAY(C10)))</f>
        <v>41000</v>
      </c>
      <c r="F10" s="5" t="s">
        <v>21</v>
      </c>
      <c r="G10" s="22" t="str">
        <f t="shared" ref="G10:G16" ca="1" si="9">IF(C10="","",IF(F10="","",IF(AND($K$2&gt;=D10,F10="Apte"),"oui","non")))</f>
        <v>oui</v>
      </c>
      <c r="H10" s="6">
        <v>40313</v>
      </c>
      <c r="I10" s="5" t="s">
        <v>21</v>
      </c>
      <c r="J10" s="22" t="str">
        <f t="shared" ref="J10:J16" ca="1" si="10">IF(I10="","",IF(C10="","",IF(AND($K$2&gt;=E10,I10="apte"),"oui","non")))</f>
        <v>oui</v>
      </c>
      <c r="K10" s="7">
        <v>40330</v>
      </c>
      <c r="L10" s="23" t="str">
        <f t="shared" ca="1" si="6"/>
        <v>oui</v>
      </c>
      <c r="M10" s="6">
        <v>41456</v>
      </c>
      <c r="N10" s="5" t="s">
        <v>21</v>
      </c>
      <c r="O10" s="22" t="str">
        <f t="shared" ref="O10:O16" ca="1" si="11">IF(N10="","",IF(AND($K$2&gt;=K10+1096,N10="apte"),"oui","non"))</f>
        <v>oui</v>
      </c>
      <c r="P10" s="7">
        <v>41588</v>
      </c>
      <c r="Q10" s="22" t="str">
        <f t="shared" ref="Q10:Q16" ca="1" si="12">IF(P10="","",IF(P10+1096&gt;=$K$2,"","oui"))</f>
        <v/>
      </c>
      <c r="R10" s="6"/>
    </row>
    <row r="11" spans="2:18">
      <c r="B11" s="8" t="s">
        <v>25</v>
      </c>
      <c r="C11" s="4">
        <v>40210</v>
      </c>
      <c r="D11" s="24">
        <f t="shared" si="7"/>
        <v>40575</v>
      </c>
      <c r="E11" s="24">
        <f t="shared" si="8"/>
        <v>41306</v>
      </c>
      <c r="F11" s="5" t="s">
        <v>21</v>
      </c>
      <c r="G11" s="22" t="str">
        <f t="shared" ca="1" si="9"/>
        <v>oui</v>
      </c>
      <c r="H11" s="6">
        <v>40612</v>
      </c>
      <c r="I11" s="5" t="s">
        <v>21</v>
      </c>
      <c r="J11" s="22" t="str">
        <f t="shared" ca="1" si="10"/>
        <v>oui</v>
      </c>
      <c r="K11" s="7">
        <v>40643</v>
      </c>
      <c r="L11" s="49" t="str">
        <f ca="1">IF(K11="","",IF(K11+1096&gt;=$K$2,"","oui"))</f>
        <v/>
      </c>
      <c r="M11" s="6"/>
      <c r="N11" s="5"/>
      <c r="O11" s="22" t="str">
        <f t="shared" si="11"/>
        <v/>
      </c>
      <c r="P11" s="7"/>
      <c r="Q11" s="22" t="str">
        <f t="shared" si="12"/>
        <v/>
      </c>
      <c r="R11" s="6"/>
    </row>
    <row r="12" spans="2:18">
      <c r="B12" s="8" t="s">
        <v>26</v>
      </c>
      <c r="C12" s="4">
        <v>40673</v>
      </c>
      <c r="D12" s="24">
        <f t="shared" si="7"/>
        <v>41039</v>
      </c>
      <c r="E12" s="24">
        <f t="shared" si="8"/>
        <v>41769</v>
      </c>
      <c r="F12" s="5" t="s">
        <v>21</v>
      </c>
      <c r="G12" s="22" t="str">
        <f t="shared" ca="1" si="9"/>
        <v>oui</v>
      </c>
      <c r="H12" s="6">
        <v>41061</v>
      </c>
      <c r="I12" s="5" t="s">
        <v>21</v>
      </c>
      <c r="J12" s="22" t="str">
        <f t="shared" ca="1" si="10"/>
        <v>non</v>
      </c>
      <c r="K12" s="7"/>
      <c r="L12" s="23" t="str">
        <f t="shared" si="6"/>
        <v/>
      </c>
      <c r="M12" s="6"/>
      <c r="N12" s="5"/>
      <c r="O12" s="22" t="str">
        <f t="shared" si="11"/>
        <v/>
      </c>
      <c r="P12" s="7"/>
      <c r="Q12" s="22" t="str">
        <f t="shared" si="12"/>
        <v/>
      </c>
      <c r="R12" s="6"/>
    </row>
    <row r="13" spans="2:18">
      <c r="B13" s="8" t="s">
        <v>27</v>
      </c>
      <c r="C13" s="4">
        <v>41091</v>
      </c>
      <c r="D13" s="24">
        <f t="shared" si="7"/>
        <v>41456</v>
      </c>
      <c r="E13" s="24">
        <f t="shared" si="8"/>
        <v>42186</v>
      </c>
      <c r="F13" s="5" t="s">
        <v>21</v>
      </c>
      <c r="G13" s="22" t="str">
        <f t="shared" ca="1" si="9"/>
        <v>oui</v>
      </c>
      <c r="H13" s="6">
        <v>41487</v>
      </c>
      <c r="I13" s="5"/>
      <c r="J13" s="22" t="str">
        <f t="shared" si="10"/>
        <v/>
      </c>
      <c r="K13" s="7"/>
      <c r="L13" s="23" t="str">
        <f t="shared" si="6"/>
        <v/>
      </c>
      <c r="M13" s="6"/>
      <c r="N13" s="5"/>
      <c r="O13" s="22" t="str">
        <f t="shared" si="11"/>
        <v/>
      </c>
      <c r="P13" s="7"/>
      <c r="Q13" s="22" t="str">
        <f t="shared" si="12"/>
        <v/>
      </c>
      <c r="R13" s="6"/>
    </row>
    <row r="14" spans="2:18">
      <c r="B14" s="8" t="s">
        <v>28</v>
      </c>
      <c r="C14" s="4">
        <v>41557</v>
      </c>
      <c r="D14" s="24">
        <f t="shared" si="7"/>
        <v>41922</v>
      </c>
      <c r="E14" s="24">
        <f t="shared" si="8"/>
        <v>42653</v>
      </c>
      <c r="F14" s="5" t="s">
        <v>21</v>
      </c>
      <c r="G14" s="22" t="str">
        <f t="shared" ca="1" si="9"/>
        <v>non</v>
      </c>
      <c r="H14" s="6"/>
      <c r="I14" s="5"/>
      <c r="J14" s="22" t="str">
        <f t="shared" si="10"/>
        <v/>
      </c>
      <c r="K14" s="7"/>
      <c r="L14" s="23" t="str">
        <f t="shared" si="6"/>
        <v/>
      </c>
      <c r="M14" s="6"/>
      <c r="N14" s="5"/>
      <c r="O14" s="22" t="str">
        <f t="shared" si="11"/>
        <v/>
      </c>
      <c r="P14" s="7"/>
      <c r="Q14" s="22" t="str">
        <f t="shared" si="12"/>
        <v/>
      </c>
      <c r="R14" s="6"/>
    </row>
    <row r="15" spans="2:18">
      <c r="B15" s="8" t="s">
        <v>29</v>
      </c>
      <c r="C15" s="4"/>
      <c r="D15" s="24" t="str">
        <f t="shared" si="7"/>
        <v/>
      </c>
      <c r="E15" s="24" t="str">
        <f t="shared" si="8"/>
        <v/>
      </c>
      <c r="F15" s="5"/>
      <c r="G15" s="22" t="str">
        <f t="shared" si="9"/>
        <v/>
      </c>
      <c r="H15" s="6"/>
      <c r="I15" s="5"/>
      <c r="J15" s="22" t="str">
        <f t="shared" si="10"/>
        <v/>
      </c>
      <c r="K15" s="7"/>
      <c r="L15" s="23" t="str">
        <f t="shared" si="6"/>
        <v/>
      </c>
      <c r="M15" s="6"/>
      <c r="N15" s="5"/>
      <c r="O15" s="22" t="str">
        <f t="shared" si="11"/>
        <v/>
      </c>
      <c r="P15" s="7"/>
      <c r="Q15" s="22" t="str">
        <f t="shared" si="12"/>
        <v/>
      </c>
      <c r="R15" s="6"/>
    </row>
    <row r="16" spans="2:18">
      <c r="B16" s="8" t="s">
        <v>30</v>
      </c>
      <c r="C16" s="4"/>
      <c r="D16" s="24" t="str">
        <f t="shared" si="7"/>
        <v/>
      </c>
      <c r="E16" s="24" t="str">
        <f t="shared" si="8"/>
        <v/>
      </c>
      <c r="F16" s="5"/>
      <c r="G16" s="22" t="str">
        <f t="shared" si="9"/>
        <v/>
      </c>
      <c r="H16" s="6"/>
      <c r="I16" s="5"/>
      <c r="J16" s="22" t="str">
        <f t="shared" si="10"/>
        <v/>
      </c>
      <c r="K16" s="7"/>
      <c r="L16" s="23" t="str">
        <f t="shared" si="6"/>
        <v/>
      </c>
      <c r="M16" s="6"/>
      <c r="N16" s="5"/>
      <c r="O16" s="22" t="str">
        <f t="shared" si="11"/>
        <v/>
      </c>
      <c r="P16" s="7"/>
      <c r="Q16" s="22" t="str">
        <f t="shared" si="12"/>
        <v/>
      </c>
      <c r="R16" s="6"/>
    </row>
    <row r="27" spans="2:7">
      <c r="B27" s="2" t="s">
        <v>34</v>
      </c>
      <c r="C27" s="2" t="s">
        <v>33</v>
      </c>
    </row>
    <row r="28" spans="2:7">
      <c r="B28" s="2" t="s">
        <v>35</v>
      </c>
    </row>
    <row r="30" spans="2:7">
      <c r="C30" s="3" t="s">
        <v>18</v>
      </c>
      <c r="D30" s="3" t="s">
        <v>17</v>
      </c>
    </row>
    <row r="31" spans="2:7">
      <c r="B31" s="2" t="s">
        <v>36</v>
      </c>
      <c r="C31" s="3" t="s">
        <v>38</v>
      </c>
      <c r="D31" s="3" t="s">
        <v>39</v>
      </c>
      <c r="F31" s="2" t="s">
        <v>40</v>
      </c>
    </row>
    <row r="32" spans="2:7">
      <c r="B32" s="2" t="s">
        <v>37</v>
      </c>
      <c r="C32" s="50">
        <v>40634</v>
      </c>
      <c r="D32" s="51"/>
      <c r="F32" s="52">
        <v>41731</v>
      </c>
      <c r="G32" s="52"/>
    </row>
    <row r="35" spans="2:2">
      <c r="B35" s="2" t="s">
        <v>41</v>
      </c>
    </row>
  </sheetData>
  <mergeCells count="13">
    <mergeCell ref="F32:G32"/>
    <mergeCell ref="C4:F4"/>
    <mergeCell ref="N4:P4"/>
    <mergeCell ref="Q4:R4"/>
    <mergeCell ref="I4:K4"/>
    <mergeCell ref="L4:M4"/>
    <mergeCell ref="G4:H4"/>
    <mergeCell ref="D5:F5"/>
    <mergeCell ref="Q5:R5"/>
    <mergeCell ref="N5:P5"/>
    <mergeCell ref="L5:M5"/>
    <mergeCell ref="I5:K5"/>
    <mergeCell ref="G5:H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2.7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Hewlett-Packard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FRANCE</dc:creator>
  <cp:lastModifiedBy>FRANCE</cp:lastModifiedBy>
  <dcterms:created xsi:type="dcterms:W3CDTF">2014-01-02T17:13:02Z</dcterms:created>
  <dcterms:modified xsi:type="dcterms:W3CDTF">2014-01-02T18:47:00Z</dcterms:modified>
</cp:coreProperties>
</file>