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45" windowWidth="15135" windowHeight="8850" firstSheet="3" activeTab="3"/>
  </bookViews>
  <sheets>
    <sheet name="Equité" sheetId="5" state="hidden" r:id="rId1"/>
    <sheet name="Dataposte" sheetId="6" state="hidden" r:id="rId2"/>
    <sheet name="hebdo" sheetId="7" state="hidden" r:id="rId3"/>
    <sheet name="Planning" sheetId="2" r:id="rId4"/>
    <sheet name="Data" sheetId="1" r:id="rId5"/>
    <sheet name="Employés" sheetId="3" r:id="rId6"/>
    <sheet name="Codes" sheetId="4" r:id="rId7"/>
    <sheet name="Disponibilités" sheetId="8" r:id="rId8"/>
    <sheet name="paramètres" sheetId="48" r:id="rId9"/>
  </sheets>
  <functionGroups/>
  <externalReferences>
    <externalReference r:id="rId10"/>
  </externalReferences>
  <definedNames>
    <definedName name="copyright">"h2so4"</definedName>
    <definedName name="Fer">Codes!$I$2:$I$12</definedName>
    <definedName name="Ferie">[1]Réf!$C$2:$C$12</definedName>
    <definedName name="_xlnm.Print_Titles" localSheetId="3">Planning!$1:$6</definedName>
    <definedName name="N°_mois">Codes!$M$1:$M$12</definedName>
    <definedName name="Nb_poste">Codes!$E$2:$F$7</definedName>
    <definedName name="_xlnm.Print_Area" localSheetId="3">Planning!$B$1:$AH$166</definedName>
  </definedNames>
  <calcPr calcId="125725"/>
</workbook>
</file>

<file path=xl/calcChain.xml><?xml version="1.0" encoding="utf-8"?>
<calcChain xmlns="http://schemas.openxmlformats.org/spreadsheetml/2006/main">
  <c r="E4" i="8"/>
  <c r="G4" s="1"/>
  <c r="D9"/>
  <c r="C9"/>
  <c r="D8"/>
  <c r="C8"/>
  <c r="D7"/>
  <c r="C7"/>
  <c r="D6"/>
  <c r="C6"/>
  <c r="D3"/>
  <c r="C3"/>
  <c r="BG4" i="5"/>
  <c r="C3"/>
  <c r="BL17"/>
  <c r="BK17"/>
  <c r="BJ17"/>
  <c r="BI17"/>
  <c r="BH17"/>
  <c r="BG17"/>
  <c r="E4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I4"/>
  <c r="I1" i="4"/>
  <c r="I2"/>
  <c r="K3"/>
  <c r="I3"/>
  <c r="I4"/>
  <c r="I5"/>
  <c r="I6"/>
  <c r="I7"/>
  <c r="I8"/>
  <c r="I9"/>
  <c r="I10"/>
  <c r="I11"/>
  <c r="I12"/>
  <c r="BI3" i="5"/>
  <c r="BJ3"/>
  <c r="BK4"/>
  <c r="BK3"/>
  <c r="BL3"/>
  <c r="BH3"/>
  <c r="BG3"/>
  <c r="H1" i="4"/>
  <c r="D17" i="5"/>
  <c r="D3"/>
  <c r="C17"/>
  <c r="F17"/>
  <c r="E17"/>
  <c r="E3"/>
  <c r="F3"/>
  <c r="H17"/>
  <c r="G17"/>
  <c r="G3"/>
  <c r="H3"/>
  <c r="J17"/>
  <c r="I17"/>
  <c r="I3"/>
  <c r="J3"/>
  <c r="K17"/>
  <c r="L17"/>
  <c r="K3"/>
  <c r="L3"/>
  <c r="M17"/>
  <c r="N17"/>
  <c r="M3"/>
  <c r="N3"/>
  <c r="P17"/>
  <c r="O17"/>
  <c r="O3"/>
  <c r="P3"/>
  <c r="Q17"/>
  <c r="R17"/>
  <c r="Q3"/>
  <c r="R3"/>
  <c r="S17"/>
  <c r="T17"/>
  <c r="S3"/>
  <c r="T3"/>
  <c r="U17"/>
  <c r="V17"/>
  <c r="U3"/>
  <c r="V3"/>
  <c r="X17"/>
  <c r="W17"/>
  <c r="W3"/>
  <c r="X3"/>
  <c r="Z17"/>
  <c r="Y17"/>
  <c r="Y3"/>
  <c r="Z3"/>
  <c r="AB17"/>
  <c r="AA17"/>
  <c r="AA3"/>
  <c r="AB3"/>
  <c r="AD17"/>
  <c r="AC17"/>
  <c r="AC3"/>
  <c r="AD3"/>
  <c r="AF17"/>
  <c r="AE17"/>
  <c r="AE3"/>
  <c r="AF3"/>
  <c r="AH17"/>
  <c r="AG17"/>
  <c r="AG3"/>
  <c r="AH3"/>
  <c r="AI17"/>
  <c r="AJ17"/>
  <c r="AI3"/>
  <c r="AJ3"/>
  <c r="AL17"/>
  <c r="AK17"/>
  <c r="AK3"/>
  <c r="AL3"/>
  <c r="AN17"/>
  <c r="AM17"/>
  <c r="AM3"/>
  <c r="AN3"/>
  <c r="AP17"/>
  <c r="AO17"/>
  <c r="AO3"/>
  <c r="AP3"/>
  <c r="AQ17"/>
  <c r="AR17"/>
  <c r="AQ3"/>
  <c r="AR3"/>
  <c r="AS17"/>
  <c r="AT17"/>
  <c r="AS3"/>
  <c r="AT3"/>
  <c r="AV17"/>
  <c r="AU17"/>
  <c r="AU3"/>
  <c r="AV3"/>
  <c r="AX17"/>
  <c r="AW17"/>
  <c r="AW3"/>
  <c r="AX3"/>
  <c r="AY17"/>
  <c r="AZ17"/>
  <c r="AY3"/>
  <c r="AZ3"/>
  <c r="BB17"/>
  <c r="BA17"/>
  <c r="BA3"/>
  <c r="BB3"/>
  <c r="BD17"/>
  <c r="BC17"/>
  <c r="BC3"/>
  <c r="BD3"/>
  <c r="BF17"/>
  <c r="BE17"/>
  <c r="BE3"/>
  <c r="BF3"/>
  <c r="E6" i="8" l="1"/>
  <c r="E9"/>
  <c r="E3"/>
  <c r="E7"/>
  <c r="E8"/>
  <c r="F6"/>
  <c r="F8"/>
  <c r="F3"/>
  <c r="F7"/>
  <c r="F9"/>
  <c r="G8"/>
  <c r="G3"/>
  <c r="H8"/>
  <c r="H3"/>
  <c r="G7"/>
  <c r="I4"/>
  <c r="H7"/>
  <c r="G6"/>
  <c r="H6"/>
  <c r="G9"/>
  <c r="H9"/>
  <c r="I9" l="1"/>
  <c r="J9"/>
  <c r="K4"/>
  <c r="I8"/>
  <c r="I3"/>
  <c r="J8"/>
  <c r="J3"/>
  <c r="I7"/>
  <c r="J7"/>
  <c r="I6"/>
  <c r="J6"/>
  <c r="K6" l="1"/>
  <c r="M4"/>
  <c r="L6"/>
  <c r="K9"/>
  <c r="L9"/>
  <c r="K8"/>
  <c r="K3"/>
  <c r="L8"/>
  <c r="L3"/>
  <c r="K7"/>
  <c r="L7"/>
  <c r="O4" l="1"/>
  <c r="M7"/>
  <c r="N7"/>
  <c r="M6"/>
  <c r="N6"/>
  <c r="M9"/>
  <c r="N9"/>
  <c r="M8"/>
  <c r="M3"/>
  <c r="N8"/>
  <c r="N3"/>
  <c r="O8" l="1"/>
  <c r="O3"/>
  <c r="P8"/>
  <c r="P3"/>
  <c r="O7"/>
  <c r="P7"/>
  <c r="O6"/>
  <c r="P6"/>
  <c r="O9"/>
  <c r="Q4"/>
  <c r="P9"/>
  <c r="Q9" l="1"/>
  <c r="R9"/>
  <c r="Q8"/>
  <c r="Q3"/>
  <c r="R8"/>
  <c r="R3"/>
  <c r="Q7"/>
  <c r="R7"/>
  <c r="S4"/>
  <c r="Q6"/>
  <c r="R6"/>
  <c r="S6" l="1"/>
  <c r="T6"/>
  <c r="S9"/>
  <c r="T9"/>
  <c r="S8"/>
  <c r="S3"/>
  <c r="U4"/>
  <c r="T8"/>
  <c r="T3"/>
  <c r="S7"/>
  <c r="T7"/>
  <c r="U7" l="1"/>
  <c r="V7"/>
  <c r="U6"/>
  <c r="V6"/>
  <c r="W4"/>
  <c r="U9"/>
  <c r="V9"/>
  <c r="U8"/>
  <c r="U3"/>
  <c r="V8"/>
  <c r="V3"/>
  <c r="W8" l="1"/>
  <c r="W3"/>
  <c r="X8"/>
  <c r="X3"/>
  <c r="W7"/>
  <c r="Y4"/>
  <c r="X7"/>
  <c r="W6"/>
  <c r="X6"/>
  <c r="W9"/>
  <c r="X9"/>
  <c r="Y9" l="1"/>
  <c r="Z9"/>
  <c r="AA4"/>
  <c r="Y8"/>
  <c r="Y3"/>
  <c r="Z8"/>
  <c r="Z3"/>
  <c r="Y7"/>
  <c r="Z7"/>
  <c r="Y6"/>
  <c r="Z6"/>
  <c r="AA6" l="1"/>
  <c r="AC4"/>
  <c r="AB6"/>
  <c r="AA9"/>
  <c r="AB9"/>
  <c r="AA8"/>
  <c r="AA3"/>
  <c r="AB8"/>
  <c r="AB3"/>
  <c r="AA7"/>
  <c r="AB7"/>
  <c r="AE4" l="1"/>
  <c r="AC7"/>
  <c r="AD7"/>
  <c r="AC6"/>
  <c r="AD6"/>
  <c r="AC9"/>
  <c r="AD9"/>
  <c r="AC8"/>
  <c r="AC3"/>
  <c r="AD8"/>
  <c r="AD3"/>
  <c r="AE8" l="1"/>
  <c r="AE3"/>
  <c r="AF8"/>
  <c r="AF3"/>
  <c r="AE7"/>
  <c r="AF7"/>
  <c r="AE6"/>
  <c r="AF6"/>
  <c r="AE9"/>
  <c r="AG4"/>
  <c r="AF9"/>
  <c r="AG9" l="1"/>
  <c r="AH9"/>
  <c r="AG8"/>
  <c r="AG3"/>
  <c r="AH8"/>
  <c r="AH3"/>
  <c r="AG7"/>
  <c r="AH7"/>
  <c r="AI4"/>
  <c r="AG6"/>
  <c r="AH6"/>
  <c r="AI6" l="1"/>
  <c r="AJ6"/>
  <c r="AI9"/>
  <c r="AJ9"/>
  <c r="AI8"/>
  <c r="AI3"/>
  <c r="AK4"/>
  <c r="AJ8"/>
  <c r="AJ3"/>
  <c r="AI7"/>
  <c r="AJ7"/>
  <c r="AK7" l="1"/>
  <c r="AL7"/>
  <c r="AK6"/>
  <c r="AL6"/>
  <c r="AM4"/>
  <c r="AK9"/>
  <c r="AL9"/>
  <c r="AK8"/>
  <c r="AK3"/>
  <c r="AL8"/>
  <c r="AL3"/>
  <c r="AM8" l="1"/>
  <c r="AM3"/>
  <c r="AN8"/>
  <c r="AN3"/>
  <c r="AM7"/>
  <c r="AO4"/>
  <c r="AN7"/>
  <c r="AM6"/>
  <c r="AN6"/>
  <c r="AM9"/>
  <c r="AN9"/>
  <c r="AO9" l="1"/>
  <c r="AP9"/>
  <c r="AQ4"/>
  <c r="AO8"/>
  <c r="AO3"/>
  <c r="AP8"/>
  <c r="AP3"/>
  <c r="AO7"/>
  <c r="AP7"/>
  <c r="AO6"/>
  <c r="AP6"/>
  <c r="AQ6" l="1"/>
  <c r="AS4"/>
  <c r="AR6"/>
  <c r="AQ9"/>
  <c r="AR9"/>
  <c r="AQ8"/>
  <c r="AQ3"/>
  <c r="AR8"/>
  <c r="AR3"/>
  <c r="AQ7"/>
  <c r="AR7"/>
  <c r="AU4" l="1"/>
  <c r="AS7"/>
  <c r="AT7"/>
  <c r="AS6"/>
  <c r="AT6"/>
  <c r="AS9"/>
  <c r="AT9"/>
  <c r="AS8"/>
  <c r="AS3"/>
  <c r="AT8"/>
  <c r="AT3"/>
  <c r="AU8" l="1"/>
  <c r="AU3"/>
  <c r="AV8"/>
  <c r="AV3"/>
  <c r="AU7"/>
  <c r="AV7"/>
  <c r="AU6"/>
  <c r="AV6"/>
  <c r="AU9"/>
  <c r="AW4"/>
  <c r="AV9"/>
  <c r="AW9" l="1"/>
  <c r="AX9"/>
  <c r="AW8"/>
  <c r="AW3"/>
  <c r="AX8"/>
  <c r="AX3"/>
  <c r="AW7"/>
  <c r="AX7"/>
  <c r="AY4"/>
  <c r="AW6"/>
  <c r="AX6"/>
  <c r="AY6" l="1"/>
  <c r="AZ6"/>
  <c r="AY9"/>
  <c r="AZ9"/>
  <c r="AY8"/>
  <c r="AY3"/>
  <c r="BA4"/>
  <c r="AZ8"/>
  <c r="AZ3"/>
  <c r="AY7"/>
  <c r="AZ7"/>
  <c r="BA7" l="1"/>
  <c r="BB7"/>
  <c r="BA6"/>
  <c r="BB6"/>
  <c r="BC4"/>
  <c r="BA9"/>
  <c r="BB9"/>
  <c r="BA8"/>
  <c r="BA3"/>
  <c r="BB8"/>
  <c r="BB3"/>
  <c r="BC8" l="1"/>
  <c r="BC3"/>
  <c r="BD8"/>
  <c r="BD3"/>
  <c r="BC7"/>
  <c r="BE4"/>
  <c r="BD7"/>
  <c r="BC6"/>
  <c r="BD6"/>
  <c r="BC9"/>
  <c r="BD9"/>
  <c r="BE9" l="1"/>
  <c r="BF9"/>
  <c r="BG4"/>
  <c r="BE8"/>
  <c r="BE3"/>
  <c r="BF8"/>
  <c r="BF3"/>
  <c r="BE7"/>
  <c r="BF7"/>
  <c r="BE6"/>
  <c r="BF6"/>
  <c r="BI4" l="1"/>
  <c r="BG5"/>
  <c r="BG9" s="1"/>
  <c r="BH5"/>
  <c r="BH9" s="1"/>
  <c r="BG8" l="1"/>
  <c r="BG7"/>
  <c r="BG3"/>
  <c r="BH7"/>
  <c r="BH3"/>
  <c r="BH8"/>
  <c r="BH6"/>
  <c r="BG6"/>
  <c r="BK4"/>
  <c r="BI5"/>
  <c r="BI6" s="1"/>
  <c r="BJ5"/>
  <c r="BJ7" s="1"/>
  <c r="BJ3" l="1"/>
  <c r="BI3"/>
  <c r="BI7"/>
  <c r="BJ8"/>
  <c r="BI8"/>
  <c r="BJ9"/>
  <c r="BI9"/>
  <c r="BJ6"/>
  <c r="BK5"/>
  <c r="BK8" s="1"/>
  <c r="BL5"/>
  <c r="BL8" s="1"/>
  <c r="BL7" l="1"/>
  <c r="BL6"/>
  <c r="BL3"/>
  <c r="BK3"/>
  <c r="BL9"/>
  <c r="BK9"/>
  <c r="BK6"/>
  <c r="BK7"/>
</calcChain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<sst xmlns="http://schemas.openxmlformats.org/spreadsheetml/2006/main" count="1283" uniqueCount="315">
  <si>
    <t>Date Sortie</t>
  </si>
  <si>
    <t>Code</t>
  </si>
  <si>
    <t>Intitulé</t>
  </si>
  <si>
    <t>Couleur</t>
  </si>
  <si>
    <t>C</t>
  </si>
  <si>
    <t>Congé</t>
  </si>
  <si>
    <t>F</t>
  </si>
  <si>
    <t>Id.</t>
  </si>
  <si>
    <t>Date</t>
  </si>
  <si>
    <t>Date Arrivée</t>
  </si>
  <si>
    <t>A</t>
  </si>
  <si>
    <t>P</t>
  </si>
  <si>
    <t>Jour</t>
  </si>
  <si>
    <t>Nuit</t>
  </si>
  <si>
    <t>Posté</t>
  </si>
  <si>
    <t>Astreinte</t>
  </si>
  <si>
    <t>Solicitable</t>
  </si>
  <si>
    <t>S</t>
  </si>
  <si>
    <t>??</t>
  </si>
  <si>
    <t>???</t>
  </si>
  <si>
    <t>?!</t>
  </si>
  <si>
    <t>?!!</t>
  </si>
  <si>
    <t>?!!!</t>
  </si>
  <si>
    <t>?!!!!</t>
  </si>
  <si>
    <t>????</t>
  </si>
  <si>
    <t>?????</t>
  </si>
  <si>
    <t>Formation</t>
  </si>
  <si>
    <t>Grade</t>
  </si>
  <si>
    <t>Nom - Prénom</t>
  </si>
  <si>
    <t>Gr 1</t>
  </si>
  <si>
    <t>Gr 2</t>
  </si>
  <si>
    <t>Gr 3</t>
  </si>
  <si>
    <t>Gr 4</t>
  </si>
  <si>
    <t>Gr 5</t>
  </si>
  <si>
    <t>Gr 6</t>
  </si>
  <si>
    <t>Gr 7</t>
  </si>
  <si>
    <t>Gr 8</t>
  </si>
  <si>
    <t>Gr 9</t>
  </si>
  <si>
    <t>Gr 10</t>
  </si>
  <si>
    <t>Gr 11</t>
  </si>
  <si>
    <t>Gr 12</t>
  </si>
  <si>
    <t>Gr 13</t>
  </si>
  <si>
    <t>Gr 14</t>
  </si>
  <si>
    <t>Gr 15</t>
  </si>
  <si>
    <t>Gr 16</t>
  </si>
  <si>
    <t>Gr 17</t>
  </si>
  <si>
    <t>Gr 18</t>
  </si>
  <si>
    <t>Gr 19</t>
  </si>
  <si>
    <t>Gr 20</t>
  </si>
  <si>
    <t>Gr 21</t>
  </si>
  <si>
    <t>Gr 22</t>
  </si>
  <si>
    <t>Gr 23</t>
  </si>
  <si>
    <t>Gr 24</t>
  </si>
  <si>
    <t>Gr 25</t>
  </si>
  <si>
    <t>Gr 26</t>
  </si>
  <si>
    <t>Gr 27</t>
  </si>
  <si>
    <t>Gr 28</t>
  </si>
  <si>
    <t>Gr 29</t>
  </si>
  <si>
    <t>Gr 30</t>
  </si>
  <si>
    <t>Gr 31</t>
  </si>
  <si>
    <t>Gr 32</t>
  </si>
  <si>
    <t>Gr 33</t>
  </si>
  <si>
    <t>Gr 34</t>
  </si>
  <si>
    <t>Gr 35</t>
  </si>
  <si>
    <t>Gr 36</t>
  </si>
  <si>
    <t>Gr 37</t>
  </si>
  <si>
    <t>Gr 38</t>
  </si>
  <si>
    <t>Gr 39</t>
  </si>
  <si>
    <t>Gr 40</t>
  </si>
  <si>
    <t>Gr 41</t>
  </si>
  <si>
    <t>Gr 42</t>
  </si>
  <si>
    <t>Gr 43</t>
  </si>
  <si>
    <t>Gr 44</t>
  </si>
  <si>
    <t>Gr 45</t>
  </si>
  <si>
    <t>Gr 46</t>
  </si>
  <si>
    <t>Gr 47</t>
  </si>
  <si>
    <t>Gr 48</t>
  </si>
  <si>
    <t>Gr 49</t>
  </si>
  <si>
    <t>Gr 50</t>
  </si>
  <si>
    <t>Gr 51</t>
  </si>
  <si>
    <t>Gr 52</t>
  </si>
  <si>
    <t>Gr 53</t>
  </si>
  <si>
    <t>Gr 54</t>
  </si>
  <si>
    <t>Gr 55</t>
  </si>
  <si>
    <t>Gr 56</t>
  </si>
  <si>
    <t>Gr 57</t>
  </si>
  <si>
    <t>Gr 58</t>
  </si>
  <si>
    <t>Gr 59</t>
  </si>
  <si>
    <t>Gr 60</t>
  </si>
  <si>
    <t>Gr 61</t>
  </si>
  <si>
    <t>Gr 62</t>
  </si>
  <si>
    <t>Gr 63</t>
  </si>
  <si>
    <t>Gr 64</t>
  </si>
  <si>
    <t>Gr 65</t>
  </si>
  <si>
    <t>Gr 66</t>
  </si>
  <si>
    <t>Gr 67</t>
  </si>
  <si>
    <t>Gr 68</t>
  </si>
  <si>
    <t>Gr 69</t>
  </si>
  <si>
    <t>Gr 70</t>
  </si>
  <si>
    <t>Gr 71</t>
  </si>
  <si>
    <t>Gr 72</t>
  </si>
  <si>
    <t>Gr 73</t>
  </si>
  <si>
    <t>Gr 74</t>
  </si>
  <si>
    <t>Gr 75</t>
  </si>
  <si>
    <t>nuit</t>
  </si>
  <si>
    <t>jour</t>
  </si>
  <si>
    <t>Gr 76</t>
  </si>
  <si>
    <t>Gr 77</t>
  </si>
  <si>
    <t>Gr 78</t>
  </si>
  <si>
    <t>Gr 79</t>
  </si>
  <si>
    <t>Gr 80</t>
  </si>
  <si>
    <t>Id.SP</t>
  </si>
  <si>
    <t>Id.Employé</t>
  </si>
  <si>
    <t>Equipe posté</t>
  </si>
  <si>
    <t>Adj M N</t>
  </si>
  <si>
    <t>Sg-C O P</t>
  </si>
  <si>
    <t>Cp-C I J</t>
  </si>
  <si>
    <t>Sp X Y</t>
  </si>
  <si>
    <t>Sp N O</t>
  </si>
  <si>
    <t>Eq Sap</t>
  </si>
  <si>
    <t>Sp F G</t>
  </si>
  <si>
    <t>Sp1 G H</t>
  </si>
  <si>
    <t>Equipe astreinte</t>
  </si>
  <si>
    <t>Cond PL</t>
  </si>
  <si>
    <t>Sp C D</t>
  </si>
  <si>
    <t>Cp T U</t>
  </si>
  <si>
    <t>Cp-C P Q</t>
  </si>
  <si>
    <t>Sp S T</t>
  </si>
  <si>
    <t>Adj Q R</t>
  </si>
  <si>
    <t>Jour sem</t>
  </si>
  <si>
    <t>nuit sem</t>
  </si>
  <si>
    <t>jour we</t>
  </si>
  <si>
    <t>nuit we</t>
  </si>
  <si>
    <t>jour férié</t>
  </si>
  <si>
    <t>nuit férié</t>
  </si>
  <si>
    <t>C.A tt eng</t>
  </si>
  <si>
    <t>C.A 1eng</t>
  </si>
  <si>
    <t>C.E</t>
  </si>
  <si>
    <t>Eq sap</t>
  </si>
  <si>
    <t>Eq inc</t>
  </si>
  <si>
    <t>x</t>
  </si>
  <si>
    <t xml:space="preserve">Jour de l'an </t>
  </si>
  <si>
    <t>Lundi de Pâques</t>
  </si>
  <si>
    <t>Dim. de Pâques</t>
  </si>
  <si>
    <t>Fête du Travail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</si>
  <si>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</si>
  <si>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</si>
  <si>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</si>
  <si>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</si>
  <si>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</si>
  <si>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</si>
  <si>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</si>
  <si>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</si>
  <si>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Sg-c D E</t>
  </si>
  <si>
    <t>Fonction</t>
  </si>
  <si>
    <t>Equipe posté disponible</t>
  </si>
  <si>
    <t>Nombre SP par astreinte</t>
  </si>
  <si>
    <t>Nombre SP par posté</t>
  </si>
  <si>
    <t>Equipe astreinte disponible</t>
  </si>
  <si>
    <t>Nom</t>
  </si>
  <si>
    <t>Jour posté</t>
  </si>
  <si>
    <t>Nuit posté</t>
  </si>
  <si>
    <t>Jour astreinte</t>
  </si>
  <si>
    <t>Nuit astreinte</t>
  </si>
  <si>
    <t>Gr 2 Sp 2</t>
  </si>
  <si>
    <t>Gr 6 Sp 6</t>
  </si>
  <si>
    <t>Gr 9 Sp 9</t>
  </si>
  <si>
    <t>Gr 11 Sp 11</t>
  </si>
  <si>
    <t>Gr 12 Sp 12</t>
  </si>
  <si>
    <t>Gr 14 Sp 14</t>
  </si>
  <si>
    <t>Gr 15 Sp 15</t>
  </si>
  <si>
    <t>Gr 17 Sp 17</t>
  </si>
  <si>
    <t>Gr 19 Sp 19</t>
  </si>
  <si>
    <t>Gr 20 Sp 20</t>
  </si>
  <si>
    <t>Gr 22 Sp 22</t>
  </si>
  <si>
    <t>Gr 1 Sp 1</t>
  </si>
  <si>
    <t>Gr 3 Sp 3</t>
  </si>
  <si>
    <t>Gr 4 Sp 4</t>
  </si>
  <si>
    <t>Gr 5 Sp 5</t>
  </si>
  <si>
    <t>Gr 7 Sp 7</t>
  </si>
  <si>
    <t>Gr 10 Sp 10</t>
  </si>
  <si>
    <t>Gr 16 Sp 16</t>
  </si>
  <si>
    <t>Gr 18 Sp 18</t>
  </si>
  <si>
    <t>Gr 21 Sp 21</t>
  </si>
  <si>
    <t>Gr 23 Sp 23</t>
  </si>
  <si>
    <t>Gr 13 Sp 13</t>
  </si>
  <si>
    <t>Disponibilités/Préférences (=x)</t>
  </si>
  <si>
    <t>Priorité</t>
  </si>
  <si>
    <t>Spécialités</t>
  </si>
  <si>
    <t>Besoin</t>
  </si>
  <si>
    <t>B</t>
  </si>
  <si>
    <t>D</t>
  </si>
  <si>
    <t>Personne 01</t>
  </si>
  <si>
    <t>A B C D</t>
  </si>
  <si>
    <t>Personne 02</t>
  </si>
  <si>
    <t>Personne 03</t>
  </si>
  <si>
    <t>Personne 04</t>
  </si>
  <si>
    <t>Personne 05</t>
  </si>
  <si>
    <t>Personne 06</t>
  </si>
  <si>
    <t>Personne 07</t>
  </si>
  <si>
    <t>Personne 08</t>
  </si>
  <si>
    <t>Personne 09</t>
  </si>
  <si>
    <t>Personne 10</t>
  </si>
  <si>
    <t>E</t>
  </si>
  <si>
    <t>G</t>
  </si>
  <si>
    <t>H</t>
  </si>
  <si>
    <t>Semaine</t>
  </si>
  <si>
    <t>Week-end</t>
  </si>
  <si>
    <t>Fériés</t>
  </si>
  <si>
    <t>I</t>
  </si>
  <si>
    <t>J</t>
  </si>
  <si>
    <t>C.A tt eg</t>
  </si>
  <si>
    <t>C.A 1 eg</t>
  </si>
  <si>
    <t>Cond VL</t>
  </si>
  <si>
    <t>Cond 2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</si>
  <si>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</si>
  <si>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</si>
  <si>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</si>
  <si>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</si>
  <si>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</si>
  <si>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</si>
  <si>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</si>
  <si>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</si>
  <si>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</si>
  <si>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</si>
  <si>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</si>
  <si>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</si>
  <si>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</si>
  <si>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</si>
  <si>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</si>
  <si>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</si>
  <si>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</si>
  <si>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</si>
  <si>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</si>
  <si>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</si>
  <si>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</si>
  <si>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</si>
  <si>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</si>
  <si>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</si>
  <si>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</si>
  <si>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</si>
  <si>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</si>
  <si>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</si>
  <si>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</si>
  <si>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</si>
  <si>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</si>
  <si>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</si>
  <si>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</si>
  <si>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</si>
  <si>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</si>
  <si>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</si>
  <si>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</si>
  <si>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</si>
  <si>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</si>
  <si>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</si>
  <si>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</si>
  <si>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</si>
  <si>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</si>
  <si>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</si>
  <si>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</si>
  <si>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Gr 81</t>
  </si>
  <si>
    <t>Personne 56</t>
  </si>
  <si>
    <t>Personne 57</t>
  </si>
  <si>
    <t>Personne 58</t>
  </si>
  <si>
    <t>Personne 59</t>
  </si>
  <si>
    <t>Personne 60</t>
  </si>
  <si>
    <t>Personne 61</t>
  </si>
  <si>
    <t>Personne 62</t>
  </si>
  <si>
    <t>Personne 63</t>
  </si>
  <si>
    <t>Personne 64</t>
  </si>
  <si>
    <t>Personne 65</t>
  </si>
  <si>
    <t>Personne 66</t>
  </si>
  <si>
    <t>Personne 67</t>
  </si>
  <si>
    <t>Personne 68</t>
  </si>
  <si>
    <t>Personne 69</t>
  </si>
  <si>
    <t>Personne 70</t>
  </si>
  <si>
    <t>Personne 71</t>
  </si>
  <si>
    <t>Personne 72</t>
  </si>
  <si>
    <t>Personne 73</t>
  </si>
  <si>
    <t>Personne 74</t>
  </si>
  <si>
    <t>Personne 75</t>
  </si>
  <si>
    <t>Personne 76</t>
  </si>
  <si>
    <t>Personne 77</t>
  </si>
  <si>
    <t>Personne 78</t>
  </si>
  <si>
    <t>Personne 79</t>
  </si>
  <si>
    <t>Personne 80</t>
  </si>
  <si>
    <t>Personne 81</t>
  </si>
  <si>
    <t>Max prestations par pers</t>
  </si>
  <si>
    <t>B C D</t>
  </si>
  <si>
    <t>C D</t>
  </si>
  <si>
    <t>Code groupe</t>
  </si>
  <si>
    <t>Codes spécialités</t>
  </si>
  <si>
    <t>ne pas supprimer cette feuille</t>
  </si>
  <si>
    <t>version</t>
  </si>
  <si>
    <t>PLANNING DU MOIS DE JUILLET 2014</t>
  </si>
  <si>
    <t>Equité</t>
  </si>
  <si>
    <t>Dataposte</t>
  </si>
  <si>
    <t>hebdo</t>
  </si>
  <si>
    <t>Planning</t>
  </si>
  <si>
    <t>Data</t>
  </si>
  <si>
    <t>Employés</t>
  </si>
  <si>
    <t>Codes</t>
  </si>
  <si>
    <t>Disponibilités</t>
  </si>
  <si>
    <t>paramètres</t>
  </si>
  <si>
    <t>Planning 1</t>
  </si>
  <si>
    <t>D E F</t>
  </si>
  <si>
    <t>E F</t>
  </si>
  <si>
    <t>C G</t>
  </si>
  <si>
    <t>B D G</t>
  </si>
  <si>
    <t>A D</t>
  </si>
  <si>
    <t>A D G</t>
  </si>
  <si>
    <t>D E</t>
  </si>
  <si>
    <t>D F</t>
  </si>
  <si>
    <t>D E F G</t>
  </si>
  <si>
    <t>Planning 2</t>
  </si>
</sst>
</file>

<file path=xl/styles.xml><?xml version="1.0" encoding="utf-8"?>
<styleSheet xmlns="http://schemas.openxmlformats.org/spreadsheetml/2006/main">
  <numFmts count="5">
    <numFmt numFmtId="164" formatCode="dddd\ dd\ mmmm\ yyyy"/>
    <numFmt numFmtId="165" formatCode="dddd\ d\ mmm\ yyyy"/>
    <numFmt numFmtId="166" formatCode="&quot;Fériés &quot;0000"/>
    <numFmt numFmtId="167" formatCode="ddd\ d\ mmm"/>
    <numFmt numFmtId="168" formatCode="0;;"/>
  </numFmts>
  <fonts count="3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color indexed="42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57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2"/>
      <color theme="0"/>
      <name val="Arial"/>
      <family val="2"/>
    </font>
    <font>
      <sz val="9"/>
      <name val="Andalus"/>
      <family val="1"/>
    </font>
    <font>
      <b/>
      <sz val="9"/>
      <color theme="1"/>
      <name val="Andalus"/>
      <family val="1"/>
    </font>
    <font>
      <sz val="9"/>
      <color theme="1"/>
      <name val="Andalus"/>
      <family val="1"/>
    </font>
    <font>
      <sz val="9"/>
      <color rgb="FFFF0000"/>
      <name val="Andalus"/>
      <family val="1"/>
    </font>
    <font>
      <b/>
      <sz val="10"/>
      <name val="Arial"/>
      <family val="2"/>
    </font>
    <font>
      <b/>
      <sz val="10"/>
      <color theme="1"/>
      <name val="Andalus"/>
      <family val="1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10"/>
      <color rgb="FF3F3F76"/>
      <name val="Arial"/>
      <family val="2"/>
    </font>
    <font>
      <sz val="10"/>
      <color rgb="FFFF0000"/>
      <name val="Arial"/>
      <family val="2"/>
    </font>
    <font>
      <sz val="11"/>
      <color rgb="FF3F3F76"/>
      <name val="Calibri"/>
      <family val="2"/>
      <scheme val="minor"/>
    </font>
    <font>
      <sz val="9"/>
      <color indexed="81"/>
      <name val="Tahoma"/>
      <family val="2"/>
    </font>
    <font>
      <sz val="9"/>
      <color indexed="9"/>
      <name val="Calibri"/>
      <family val="2"/>
      <scheme val="minor"/>
    </font>
    <font>
      <sz val="9"/>
      <color rgb="FF3F3F76"/>
      <name val="Calibri"/>
      <family val="2"/>
      <scheme val="minor"/>
    </font>
    <font>
      <sz val="9"/>
      <name val="Arial"/>
      <family val="2"/>
    </font>
    <font>
      <sz val="9"/>
      <color rgb="FF3F3F76"/>
      <name val="Engravers MT"/>
      <family val="1"/>
    </font>
    <font>
      <sz val="10"/>
      <color rgb="FF333333"/>
      <name val="Segoe UI"/>
      <family val="2"/>
    </font>
    <font>
      <sz val="10"/>
      <color rgb="FF3F3F76"/>
      <name val="Bookman Old Style"/>
      <family val="1"/>
    </font>
    <font>
      <sz val="9"/>
      <color rgb="FF3F3F76"/>
      <name val="Bookman Old Style"/>
      <family val="1"/>
    </font>
  </fonts>
  <fills count="3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4"/>
        <bgColor indexed="0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5"/>
        <bgColor indexed="64"/>
      </patternFill>
    </fill>
    <fill>
      <gradientFill>
        <stop position="0">
          <color theme="0"/>
        </stop>
        <stop position="0.5">
          <color theme="0" tint="-5.0965910824915313E-2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99FF99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CCECFF"/>
        </stop>
        <stop position="1">
          <color theme="0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8"/>
        <bgColor indexed="64"/>
      </patternFill>
    </fill>
  </fills>
  <borders count="5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20" fillId="29" borderId="43" applyNumberFormat="0" applyAlignment="0" applyProtection="0"/>
    <xf numFmtId="0" fontId="7" fillId="0" borderId="0"/>
    <xf numFmtId="0" fontId="1" fillId="0" borderId="0"/>
  </cellStyleXfs>
  <cellXfs count="2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5" fillId="0" borderId="1" xfId="1" applyFont="1" applyFill="1" applyBorder="1" applyAlignment="1">
      <alignment wrapText="1"/>
    </xf>
    <xf numFmtId="0" fontId="0" fillId="0" borderId="2" xfId="0" applyBorder="1" applyAlignment="1">
      <alignment horizontal="left" vertical="center"/>
    </xf>
    <xf numFmtId="0" fontId="0" fillId="8" borderId="2" xfId="0" applyFill="1" applyBorder="1"/>
    <xf numFmtId="14" fontId="0" fillId="8" borderId="2" xfId="0" applyNumberFormat="1" applyFill="1" applyBorder="1"/>
    <xf numFmtId="14" fontId="0" fillId="2" borderId="2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7" fillId="0" borderId="0" xfId="0" applyFont="1"/>
    <xf numFmtId="0" fontId="0" fillId="10" borderId="2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7" fillId="9" borderId="2" xfId="0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3" fillId="16" borderId="0" xfId="0" applyFont="1" applyFill="1"/>
    <xf numFmtId="0" fontId="0" fillId="16" borderId="2" xfId="0" applyFill="1" applyBorder="1" applyAlignment="1">
      <alignment horizontal="left" vertical="center"/>
    </xf>
    <xf numFmtId="0" fontId="0" fillId="16" borderId="2" xfId="0" applyFill="1" applyBorder="1" applyAlignment="1">
      <alignment horizontal="center" vertical="center"/>
    </xf>
    <xf numFmtId="0" fontId="0" fillId="19" borderId="0" xfId="0" applyFill="1"/>
    <xf numFmtId="0" fontId="0" fillId="19" borderId="2" xfId="0" applyFill="1" applyBorder="1" applyAlignment="1">
      <alignment horizontal="left" vertical="center"/>
    </xf>
    <xf numFmtId="0" fontId="0" fillId="19" borderId="2" xfId="0" applyFill="1" applyBorder="1" applyAlignment="1">
      <alignment horizontal="center" vertical="center"/>
    </xf>
    <xf numFmtId="0" fontId="0" fillId="20" borderId="0" xfId="0" applyFill="1"/>
    <xf numFmtId="0" fontId="0" fillId="20" borderId="2" xfId="0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5" fillId="0" borderId="5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wrapText="1"/>
    </xf>
    <xf numFmtId="0" fontId="0" fillId="14" borderId="7" xfId="0" applyFill="1" applyBorder="1" applyAlignment="1">
      <alignment horizontal="center"/>
    </xf>
    <xf numFmtId="0" fontId="5" fillId="0" borderId="8" xfId="1" applyFont="1" applyFill="1" applyBorder="1" applyAlignment="1">
      <alignment horizontal="center" wrapText="1"/>
    </xf>
    <xf numFmtId="0" fontId="0" fillId="12" borderId="9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5" fillId="0" borderId="10" xfId="1" applyFont="1" applyFill="1" applyBorder="1" applyAlignment="1">
      <alignment horizontal="center" wrapText="1"/>
    </xf>
    <xf numFmtId="0" fontId="5" fillId="0" borderId="11" xfId="1" applyFont="1" applyFill="1" applyBorder="1" applyAlignment="1">
      <alignment wrapText="1"/>
    </xf>
    <xf numFmtId="0" fontId="6" fillId="6" borderId="12" xfId="0" applyFont="1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4" fillId="14" borderId="0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0" fillId="21" borderId="0" xfId="0" applyFill="1" applyAlignment="1">
      <alignment horizontal="left" vertical="center"/>
    </xf>
    <xf numFmtId="0" fontId="0" fillId="21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 applyAlignment="1">
      <alignment horizontal="left" vertical="center"/>
    </xf>
    <xf numFmtId="0" fontId="0" fillId="15" borderId="0" xfId="0" applyFill="1" applyBorder="1" applyAlignment="1">
      <alignment horizontal="center" vertical="center"/>
    </xf>
    <xf numFmtId="0" fontId="0" fillId="17" borderId="0" xfId="0" applyFill="1" applyAlignment="1">
      <alignment horizontal="left" vertical="center"/>
    </xf>
    <xf numFmtId="0" fontId="2" fillId="17" borderId="0" xfId="0" applyFont="1" applyFill="1" applyAlignment="1">
      <alignment horizontal="center" vertical="center"/>
    </xf>
    <xf numFmtId="0" fontId="8" fillId="17" borderId="0" xfId="1" applyFont="1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8" borderId="0" xfId="0" applyFill="1" applyAlignment="1">
      <alignment horizontal="left" vertical="center"/>
    </xf>
    <xf numFmtId="0" fontId="2" fillId="18" borderId="0" xfId="0" applyFont="1" applyFill="1" applyAlignment="1">
      <alignment horizontal="center" vertical="center"/>
    </xf>
    <xf numFmtId="0" fontId="7" fillId="14" borderId="2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left" vertical="center"/>
    </xf>
    <xf numFmtId="0" fontId="10" fillId="23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2" fillId="23" borderId="18" xfId="0" applyFont="1" applyFill="1" applyBorder="1" applyAlignment="1">
      <alignment vertical="center"/>
    </xf>
    <xf numFmtId="0" fontId="12" fillId="24" borderId="19" xfId="0" applyFont="1" applyFill="1" applyBorder="1" applyAlignment="1">
      <alignment vertical="center"/>
    </xf>
    <xf numFmtId="0" fontId="12" fillId="23" borderId="20" xfId="0" applyFont="1" applyFill="1" applyBorder="1" applyAlignment="1">
      <alignment vertical="center"/>
    </xf>
    <xf numFmtId="0" fontId="12" fillId="24" borderId="21" xfId="0" applyFont="1" applyFill="1" applyBorder="1" applyAlignment="1">
      <alignment vertical="center"/>
    </xf>
    <xf numFmtId="0" fontId="12" fillId="23" borderId="22" xfId="0" applyFont="1" applyFill="1" applyBorder="1" applyAlignment="1">
      <alignment vertical="center"/>
    </xf>
    <xf numFmtId="0" fontId="12" fillId="23" borderId="23" xfId="0" applyFont="1" applyFill="1" applyBorder="1" applyAlignment="1">
      <alignment vertical="center"/>
    </xf>
    <xf numFmtId="0" fontId="12" fillId="23" borderId="24" xfId="0" applyFont="1" applyFill="1" applyBorder="1" applyAlignment="1">
      <alignment vertical="center"/>
    </xf>
    <xf numFmtId="0" fontId="10" fillId="24" borderId="13" xfId="0" applyFont="1" applyFill="1" applyBorder="1" applyAlignment="1">
      <alignment horizontal="center" vertical="center"/>
    </xf>
    <xf numFmtId="0" fontId="12" fillId="24" borderId="13" xfId="0" applyFont="1" applyFill="1" applyBorder="1" applyAlignment="1">
      <alignment vertical="center"/>
    </xf>
    <xf numFmtId="0" fontId="12" fillId="24" borderId="29" xfId="0" applyFont="1" applyFill="1" applyBorder="1" applyAlignment="1">
      <alignment vertical="center"/>
    </xf>
    <xf numFmtId="0" fontId="10" fillId="0" borderId="33" xfId="0" applyFont="1" applyBorder="1"/>
    <xf numFmtId="0" fontId="12" fillId="24" borderId="25" xfId="0" applyFont="1" applyFill="1" applyBorder="1" applyAlignment="1">
      <alignment vertical="center"/>
    </xf>
    <xf numFmtId="0" fontId="12" fillId="24" borderId="26" xfId="0" applyFont="1" applyFill="1" applyBorder="1" applyAlignment="1">
      <alignment vertical="center"/>
    </xf>
    <xf numFmtId="0" fontId="12" fillId="24" borderId="27" xfId="0" applyFont="1" applyFill="1" applyBorder="1" applyAlignment="1">
      <alignment vertical="center"/>
    </xf>
    <xf numFmtId="0" fontId="10" fillId="24" borderId="30" xfId="0" applyFont="1" applyFill="1" applyBorder="1" applyAlignment="1">
      <alignment vertical="center"/>
    </xf>
    <xf numFmtId="0" fontId="10" fillId="23" borderId="22" xfId="0" applyFont="1" applyFill="1" applyBorder="1" applyAlignment="1">
      <alignment vertical="center"/>
    </xf>
    <xf numFmtId="0" fontId="10" fillId="24" borderId="2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23" borderId="23" xfId="0" applyFont="1" applyFill="1" applyBorder="1" applyAlignment="1">
      <alignment vertical="center"/>
    </xf>
    <xf numFmtId="0" fontId="10" fillId="24" borderId="26" xfId="0" applyFont="1" applyFill="1" applyBorder="1" applyAlignment="1">
      <alignment vertical="center"/>
    </xf>
    <xf numFmtId="0" fontId="10" fillId="24" borderId="31" xfId="0" applyFont="1" applyFill="1" applyBorder="1" applyAlignment="1">
      <alignment vertical="center"/>
    </xf>
    <xf numFmtId="0" fontId="13" fillId="23" borderId="23" xfId="0" applyFont="1" applyFill="1" applyBorder="1" applyAlignment="1">
      <alignment vertical="center"/>
    </xf>
    <xf numFmtId="0" fontId="10" fillId="24" borderId="32" xfId="0" applyFont="1" applyFill="1" applyBorder="1" applyAlignment="1">
      <alignment vertical="center"/>
    </xf>
    <xf numFmtId="0" fontId="10" fillId="23" borderId="24" xfId="0" applyFont="1" applyFill="1" applyBorder="1" applyAlignment="1">
      <alignment vertical="center"/>
    </xf>
    <xf numFmtId="0" fontId="10" fillId="24" borderId="27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25" borderId="31" xfId="0" applyFont="1" applyFill="1" applyBorder="1" applyAlignment="1">
      <alignment vertical="center"/>
    </xf>
    <xf numFmtId="0" fontId="0" fillId="25" borderId="9" xfId="0" applyFill="1" applyBorder="1" applyAlignment="1">
      <alignment horizontal="center" vertical="center"/>
    </xf>
    <xf numFmtId="0" fontId="7" fillId="26" borderId="14" xfId="0" applyFont="1" applyFill="1" applyBorder="1" applyAlignment="1">
      <alignment vertical="center"/>
    </xf>
    <xf numFmtId="0" fontId="0" fillId="26" borderId="7" xfId="0" applyFill="1" applyBorder="1" applyAlignment="1">
      <alignment horizontal="center" vertical="center"/>
    </xf>
    <xf numFmtId="0" fontId="7" fillId="26" borderId="31" xfId="0" applyFont="1" applyFill="1" applyBorder="1" applyAlignment="1">
      <alignment vertical="center"/>
    </xf>
    <xf numFmtId="0" fontId="0" fillId="26" borderId="9" xfId="0" applyFill="1" applyBorder="1" applyAlignment="1">
      <alignment horizontal="center" vertical="center"/>
    </xf>
    <xf numFmtId="0" fontId="7" fillId="27" borderId="31" xfId="0" applyFont="1" applyFill="1" applyBorder="1" applyAlignment="1">
      <alignment vertical="center"/>
    </xf>
    <xf numFmtId="0" fontId="0" fillId="27" borderId="9" xfId="0" applyFill="1" applyBorder="1" applyAlignment="1">
      <alignment horizontal="center" vertical="center"/>
    </xf>
    <xf numFmtId="0" fontId="7" fillId="27" borderId="35" xfId="0" applyFont="1" applyFill="1" applyBorder="1" applyAlignment="1">
      <alignment vertical="center"/>
    </xf>
    <xf numFmtId="0" fontId="0" fillId="27" borderId="12" xfId="0" applyFill="1" applyBorder="1" applyAlignment="1">
      <alignment horizontal="center" vertical="center"/>
    </xf>
    <xf numFmtId="166" fontId="16" fillId="28" borderId="36" xfId="0" quotePrefix="1" applyNumberFormat="1" applyFont="1" applyFill="1" applyBorder="1" applyAlignment="1">
      <alignment horizontal="center" vertical="center"/>
    </xf>
    <xf numFmtId="14" fontId="17" fillId="26" borderId="4" xfId="0" applyNumberFormat="1" applyFont="1" applyFill="1" applyBorder="1" applyAlignment="1">
      <alignment horizontal="left" vertical="center"/>
    </xf>
    <xf numFmtId="14" fontId="18" fillId="26" borderId="4" xfId="0" applyNumberFormat="1" applyFont="1" applyFill="1" applyBorder="1" applyAlignment="1">
      <alignment horizontal="center" vertical="center"/>
    </xf>
    <xf numFmtId="14" fontId="17" fillId="26" borderId="34" xfId="0" applyNumberFormat="1" applyFont="1" applyFill="1" applyBorder="1" applyAlignment="1">
      <alignment horizontal="left" vertical="center"/>
    </xf>
    <xf numFmtId="14" fontId="18" fillId="26" borderId="34" xfId="0" applyNumberFormat="1" applyFont="1" applyFill="1" applyBorder="1" applyAlignment="1">
      <alignment horizontal="center" vertical="center"/>
    </xf>
    <xf numFmtId="14" fontId="19" fillId="0" borderId="14" xfId="0" applyNumberFormat="1" applyFont="1" applyBorder="1" applyAlignment="1">
      <alignment vertical="center"/>
    </xf>
    <xf numFmtId="14" fontId="18" fillId="0" borderId="4" xfId="0" applyNumberFormat="1" applyFont="1" applyBorder="1" applyAlignment="1">
      <alignment horizontal="center"/>
    </xf>
    <xf numFmtId="14" fontId="19" fillId="0" borderId="31" xfId="0" applyNumberFormat="1" applyFont="1" applyBorder="1" applyAlignment="1">
      <alignment vertical="center"/>
    </xf>
    <xf numFmtId="14" fontId="18" fillId="26" borderId="9" xfId="0" applyNumberFormat="1" applyFont="1" applyFill="1" applyBorder="1" applyAlignment="1">
      <alignment horizontal="center" vertical="center"/>
    </xf>
    <xf numFmtId="14" fontId="17" fillId="26" borderId="37" xfId="0" applyNumberFormat="1" applyFont="1" applyFill="1" applyBorder="1" applyAlignment="1">
      <alignment horizontal="left" vertical="center"/>
    </xf>
    <xf numFmtId="14" fontId="18" fillId="26" borderId="37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10" fillId="0" borderId="35" xfId="0" applyFont="1" applyBorder="1" applyAlignment="1">
      <alignment vertical="center"/>
    </xf>
    <xf numFmtId="0" fontId="12" fillId="23" borderId="38" xfId="0" applyFont="1" applyFill="1" applyBorder="1" applyAlignment="1">
      <alignment vertical="center"/>
    </xf>
    <xf numFmtId="0" fontId="12" fillId="24" borderId="39" xfId="0" applyFont="1" applyFill="1" applyBorder="1" applyAlignment="1">
      <alignment vertical="center"/>
    </xf>
    <xf numFmtId="0" fontId="12" fillId="24" borderId="35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Border="1"/>
    <xf numFmtId="0" fontId="10" fillId="0" borderId="15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4" fillId="0" borderId="0" xfId="0" applyFont="1"/>
    <xf numFmtId="0" fontId="12" fillId="23" borderId="40" xfId="0" applyFont="1" applyFill="1" applyBorder="1" applyAlignment="1">
      <alignment vertical="center"/>
    </xf>
    <xf numFmtId="0" fontId="12" fillId="24" borderId="41" xfId="0" applyFont="1" applyFill="1" applyBorder="1" applyAlignment="1">
      <alignment vertical="center"/>
    </xf>
    <xf numFmtId="0" fontId="12" fillId="24" borderId="4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9" borderId="13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0" borderId="2" xfId="0" applyFont="1" applyFill="1" applyBorder="1" applyAlignment="1">
      <alignment horizontal="center"/>
    </xf>
    <xf numFmtId="0" fontId="7" fillId="16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13" fillId="24" borderId="27" xfId="0" applyFont="1" applyFill="1" applyBorder="1" applyAlignment="1">
      <alignment vertical="center"/>
    </xf>
    <xf numFmtId="0" fontId="7" fillId="10" borderId="2" xfId="0" applyFont="1" applyFill="1" applyBorder="1" applyAlignment="1">
      <alignment horizontal="center"/>
    </xf>
    <xf numFmtId="0" fontId="7" fillId="30" borderId="4" xfId="0" applyFont="1" applyFill="1" applyBorder="1"/>
    <xf numFmtId="0" fontId="7" fillId="30" borderId="0" xfId="0" applyFont="1" applyFill="1" applyBorder="1"/>
    <xf numFmtId="0" fontId="22" fillId="29" borderId="43" xfId="2" applyFont="1" applyAlignment="1">
      <alignment horizontal="center"/>
    </xf>
    <xf numFmtId="0" fontId="7" fillId="31" borderId="44" xfId="0" applyFont="1" applyFill="1" applyBorder="1"/>
    <xf numFmtId="0" fontId="7" fillId="31" borderId="0" xfId="0" applyFont="1" applyFill="1" applyBorder="1"/>
    <xf numFmtId="0" fontId="21" fillId="0" borderId="0" xfId="0" applyFont="1" applyAlignment="1">
      <alignment horizontal="center"/>
    </xf>
    <xf numFmtId="0" fontId="7" fillId="26" borderId="0" xfId="0" applyFont="1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7" fillId="25" borderId="0" xfId="0" applyFont="1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7" fillId="27" borderId="0" xfId="0" applyFon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7" fillId="30" borderId="0" xfId="0" applyFont="1" applyFill="1" applyAlignment="1">
      <alignment horizontal="center" vertical="center"/>
    </xf>
    <xf numFmtId="0" fontId="24" fillId="32" borderId="45" xfId="0" applyFont="1" applyFill="1" applyBorder="1" applyAlignment="1">
      <alignment horizontal="center" vertical="center"/>
    </xf>
    <xf numFmtId="0" fontId="24" fillId="32" borderId="2" xfId="0" applyFont="1" applyFill="1" applyBorder="1" applyAlignment="1">
      <alignment horizontal="center" vertical="center"/>
    </xf>
    <xf numFmtId="0" fontId="25" fillId="29" borderId="43" xfId="2" applyFont="1" applyAlignment="1">
      <alignment horizontal="center" vertical="center"/>
    </xf>
    <xf numFmtId="0" fontId="26" fillId="30" borderId="2" xfId="0" applyFont="1" applyFill="1" applyBorder="1" applyAlignment="1">
      <alignment horizontal="left" vertical="center"/>
    </xf>
    <xf numFmtId="0" fontId="26" fillId="30" borderId="2" xfId="0" applyFont="1" applyFill="1" applyBorder="1" applyAlignment="1">
      <alignment horizontal="center" vertical="center"/>
    </xf>
    <xf numFmtId="168" fontId="25" fillId="29" borderId="43" xfId="2" applyNumberFormat="1" applyFont="1" applyAlignment="1">
      <alignment horizontal="center" vertical="center"/>
    </xf>
    <xf numFmtId="168" fontId="25" fillId="29" borderId="48" xfId="2" applyNumberFormat="1" applyFont="1" applyBorder="1" applyAlignment="1">
      <alignment horizontal="center" vertical="center"/>
    </xf>
    <xf numFmtId="168" fontId="25" fillId="29" borderId="49" xfId="2" applyNumberFormat="1" applyFont="1" applyBorder="1" applyAlignment="1">
      <alignment horizontal="center" vertical="center"/>
    </xf>
    <xf numFmtId="168" fontId="25" fillId="29" borderId="50" xfId="2" applyNumberFormat="1" applyFont="1" applyBorder="1" applyAlignment="1">
      <alignment horizontal="center" vertical="center"/>
    </xf>
    <xf numFmtId="0" fontId="0" fillId="0" borderId="0" xfId="0" applyAlignment="1"/>
    <xf numFmtId="0" fontId="27" fillId="29" borderId="46" xfId="2" applyFont="1" applyBorder="1" applyAlignment="1">
      <alignment horizontal="center" vertical="center"/>
    </xf>
    <xf numFmtId="0" fontId="27" fillId="29" borderId="43" xfId="2" applyFont="1" applyAlignment="1">
      <alignment horizontal="center" vertical="center"/>
    </xf>
    <xf numFmtId="14" fontId="0" fillId="0" borderId="0" xfId="0" applyNumberFormat="1"/>
    <xf numFmtId="0" fontId="7" fillId="0" borderId="0" xfId="3" applyFont="1"/>
    <xf numFmtId="0" fontId="7" fillId="0" borderId="0" xfId="3"/>
    <xf numFmtId="0" fontId="28" fillId="0" borderId="0" xfId="3" applyFont="1"/>
    <xf numFmtId="165" fontId="11" fillId="22" borderId="16" xfId="0" applyNumberFormat="1" applyFont="1" applyFill="1" applyBorder="1" applyAlignment="1">
      <alignment horizontal="center" vertical="center"/>
    </xf>
    <xf numFmtId="165" fontId="11" fillId="22" borderId="17" xfId="0" applyNumberFormat="1" applyFont="1" applyFill="1" applyBorder="1" applyAlignment="1">
      <alignment horizontal="center" vertical="center"/>
    </xf>
    <xf numFmtId="164" fontId="11" fillId="22" borderId="16" xfId="0" applyNumberFormat="1" applyFont="1" applyFill="1" applyBorder="1" applyAlignment="1">
      <alignment horizontal="center" vertical="center"/>
    </xf>
    <xf numFmtId="164" fontId="11" fillId="22" borderId="17" xfId="0" applyNumberFormat="1" applyFont="1" applyFill="1" applyBorder="1" applyAlignment="1">
      <alignment horizontal="center" vertical="center"/>
    </xf>
    <xf numFmtId="165" fontId="11" fillId="22" borderId="28" xfId="0" applyNumberFormat="1" applyFont="1" applyFill="1" applyBorder="1" applyAlignment="1">
      <alignment horizontal="center" vertical="center"/>
    </xf>
    <xf numFmtId="0" fontId="9" fillId="21" borderId="0" xfId="0" applyFont="1" applyFill="1" applyAlignment="1">
      <alignment horizontal="center" vertical="center"/>
    </xf>
    <xf numFmtId="0" fontId="7" fillId="26" borderId="0" xfId="0" applyFont="1" applyFill="1" applyAlignment="1">
      <alignment horizontal="center" vertical="center"/>
    </xf>
    <xf numFmtId="0" fontId="7" fillId="25" borderId="0" xfId="0" applyFont="1" applyFill="1" applyAlignment="1">
      <alignment horizontal="center" vertical="center"/>
    </xf>
    <xf numFmtId="0" fontId="7" fillId="27" borderId="0" xfId="0" applyFont="1" applyFill="1" applyAlignment="1">
      <alignment horizontal="center" vertical="center"/>
    </xf>
    <xf numFmtId="167" fontId="4" fillId="0" borderId="47" xfId="0" applyNumberFormat="1" applyFont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4" fillId="0" borderId="0" xfId="3" applyFont="1"/>
    <xf numFmtId="0" fontId="29" fillId="29" borderId="43" xfId="2" applyFont="1" applyAlignment="1">
      <alignment vertical="center"/>
    </xf>
    <xf numFmtId="0" fontId="30" fillId="29" borderId="43" xfId="2" applyFont="1" applyAlignment="1">
      <alignment horizontal="center" vertical="center"/>
    </xf>
    <xf numFmtId="0" fontId="29" fillId="29" borderId="43" xfId="2" applyFont="1"/>
  </cellXfs>
  <cellStyles count="5">
    <cellStyle name="Entrée" xfId="2" builtinId="20"/>
    <cellStyle name="Normal" xfId="0" builtinId="0"/>
    <cellStyle name="Normal 2" xfId="3"/>
    <cellStyle name="Normal 3" xfId="4"/>
    <cellStyle name="Normal_Codes" xfId="1"/>
  </cellStyles>
  <dxfs count="20"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7F7F7F"/>
      <color rgb="FFFF6699"/>
      <color rgb="FF99FF99"/>
      <color rgb="FFCCECFF"/>
      <color rgb="FF3366FF"/>
      <color rgb="FF99CCFF"/>
      <color rgb="FF00FF00"/>
      <color rgb="FFFF3399"/>
      <color rgb="FFFFE7FF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324971</xdr:colOff>
      <xdr:row>5</xdr:row>
      <xdr:rowOff>145676</xdr:rowOff>
    </xdr:from>
    <xdr:ext cx="8695764" cy="1199029"/>
    <xdr:sp macro="" textlink="">
      <xdr:nvSpPr>
        <xdr:cNvPr id="2" name="ZoneTexte 1"/>
        <xdr:cNvSpPr txBox="1"/>
      </xdr:nvSpPr>
      <xdr:spPr>
        <a:xfrm>
          <a:off x="5558118" y="1355911"/>
          <a:ext cx="8695764" cy="1199029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L'objectif avec le bouton Listing disponible serait de récupérer (ou trier) les personnes :</a:t>
          </a:r>
          <a:r>
            <a:rPr lang="fr-FR" sz="1100" baseline="0"/>
            <a:t> </a:t>
          </a:r>
        </a:p>
        <a:p>
          <a:r>
            <a:rPr lang="fr-FR" sz="1100" baseline="0"/>
            <a:t>* avec un P  dans feuille DATA, par date  correspondant aussi au "jour" et "nuit"  dans  la partie  Equipe posté disponible si dessous de cette feuille.</a:t>
          </a:r>
        </a:p>
        <a:p>
          <a:r>
            <a:rPr lang="fr-FR" sz="1100"/>
            <a:t>* avec un A dans feuille DATA, par date correspondant aussi au "jour" et "nuit" dans la partie Equipe astreinte disponible si dessous de cette feuille.</a:t>
          </a:r>
        </a:p>
        <a:p>
          <a:endParaRPr lang="fr-FR" sz="1100"/>
        </a:p>
        <a:p>
          <a:r>
            <a:rPr lang="fr-FR" sz="1100"/>
            <a:t>l'idéal serait également si possible d'ajuster ces deux tableaux par rapport au nombre de paeronne</a:t>
          </a:r>
          <a:r>
            <a:rPr lang="fr-FR" sz="1100" baseline="0"/>
            <a:t> dans les listes, (si pas possible je ferai un tableau fixe pour chaque tableau)</a:t>
          </a:r>
          <a:endParaRPr lang="fr-FR" sz="1100"/>
        </a:p>
      </xdr:txBody>
    </xdr:sp>
    <xdr:clientData/>
  </xdr:oneCellAnchor>
  <xdr:twoCellAnchor>
    <xdr:from>
      <xdr:col>6</xdr:col>
      <xdr:colOff>649941</xdr:colOff>
      <xdr:row>0</xdr:row>
      <xdr:rowOff>459441</xdr:rowOff>
    </xdr:from>
    <xdr:to>
      <xdr:col>6</xdr:col>
      <xdr:colOff>862853</xdr:colOff>
      <xdr:row>5</xdr:row>
      <xdr:rowOff>190500</xdr:rowOff>
    </xdr:to>
    <xdr:cxnSp macro="">
      <xdr:nvCxnSpPr>
        <xdr:cNvPr id="4" name="Connecteur droit avec flèche 3"/>
        <xdr:cNvCxnSpPr/>
      </xdr:nvCxnSpPr>
      <xdr:spPr bwMode="auto">
        <a:xfrm>
          <a:off x="5883088" y="459441"/>
          <a:ext cx="212912" cy="941294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907677</xdr:colOff>
      <xdr:row>11</xdr:row>
      <xdr:rowOff>134469</xdr:rowOff>
    </xdr:from>
    <xdr:to>
      <xdr:col>10</xdr:col>
      <xdr:colOff>459441</xdr:colOff>
      <xdr:row>28</xdr:row>
      <xdr:rowOff>78442</xdr:rowOff>
    </xdr:to>
    <xdr:cxnSp macro="">
      <xdr:nvCxnSpPr>
        <xdr:cNvPr id="6" name="Connecteur droit avec flèche 5"/>
        <xdr:cNvCxnSpPr>
          <a:stCxn id="2" idx="2"/>
        </xdr:cNvCxnSpPr>
      </xdr:nvCxnSpPr>
      <xdr:spPr bwMode="auto">
        <a:xfrm flipH="1">
          <a:off x="1927412" y="2554940"/>
          <a:ext cx="7978588" cy="3193678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89647</xdr:colOff>
      <xdr:row>11</xdr:row>
      <xdr:rowOff>134469</xdr:rowOff>
    </xdr:from>
    <xdr:to>
      <xdr:col>10</xdr:col>
      <xdr:colOff>459441</xdr:colOff>
      <xdr:row>41</xdr:row>
      <xdr:rowOff>78442</xdr:rowOff>
    </xdr:to>
    <xdr:cxnSp macro="">
      <xdr:nvCxnSpPr>
        <xdr:cNvPr id="8" name="Connecteur droit avec flèche 7"/>
        <xdr:cNvCxnSpPr>
          <a:stCxn id="2" idx="2"/>
        </xdr:cNvCxnSpPr>
      </xdr:nvCxnSpPr>
      <xdr:spPr bwMode="auto">
        <a:xfrm flipH="1">
          <a:off x="2162735" y="2554940"/>
          <a:ext cx="7743265" cy="5199531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171449</xdr:colOff>
      <xdr:row>0</xdr:row>
      <xdr:rowOff>85725</xdr:rowOff>
    </xdr:from>
    <xdr:to>
      <xdr:col>2</xdr:col>
      <xdr:colOff>983774</xdr:colOff>
      <xdr:row>3</xdr:row>
      <xdr:rowOff>45675</xdr:rowOff>
    </xdr:to>
    <xdr:sp macro="[0]!CmdEnregistrer_Click" textlink="">
      <xdr:nvSpPr>
        <xdr:cNvPr id="3" name="Rectangle à coins arrondis 2"/>
        <xdr:cNvSpPr/>
      </xdr:nvSpPr>
      <xdr:spPr bwMode="auto">
        <a:xfrm>
          <a:off x="171449" y="85725"/>
          <a:ext cx="1260000" cy="360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 i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Enregistrer</a:t>
          </a:r>
        </a:p>
      </xdr:txBody>
    </xdr:sp>
    <xdr:clientData fPrintsWithSheet="0"/>
  </xdr:twoCellAnchor>
  <xdr:twoCellAnchor editAs="oneCell">
    <xdr:from>
      <xdr:col>23</xdr:col>
      <xdr:colOff>180975</xdr:colOff>
      <xdr:row>0</xdr:row>
      <xdr:rowOff>66675</xdr:rowOff>
    </xdr:from>
    <xdr:to>
      <xdr:col>25</xdr:col>
      <xdr:colOff>83775</xdr:colOff>
      <xdr:row>1</xdr:row>
      <xdr:rowOff>111225</xdr:rowOff>
    </xdr:to>
    <xdr:sp macro="[0]!CmdPrecedent_Click" textlink="">
      <xdr:nvSpPr>
        <xdr:cNvPr id="5" name="Rectangle 4"/>
        <xdr:cNvSpPr/>
      </xdr:nvSpPr>
      <xdr:spPr bwMode="auto">
        <a:xfrm>
          <a:off x="6696075" y="66675"/>
          <a:ext cx="398100" cy="216000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&lt;&lt;</a:t>
          </a:r>
        </a:p>
      </xdr:txBody>
    </xdr:sp>
    <xdr:clientData fPrintsWithSheet="0"/>
  </xdr:twoCellAnchor>
  <xdr:twoCellAnchor editAs="oneCell">
    <xdr:from>
      <xdr:col>31</xdr:col>
      <xdr:colOff>66675</xdr:colOff>
      <xdr:row>0</xdr:row>
      <xdr:rowOff>66675</xdr:rowOff>
    </xdr:from>
    <xdr:to>
      <xdr:col>32</xdr:col>
      <xdr:colOff>198075</xdr:colOff>
      <xdr:row>1</xdr:row>
      <xdr:rowOff>111225</xdr:rowOff>
    </xdr:to>
    <xdr:sp macro="[0]!CmdSuivant_Click" textlink="">
      <xdr:nvSpPr>
        <xdr:cNvPr id="6" name="Rectangle 5"/>
        <xdr:cNvSpPr/>
      </xdr:nvSpPr>
      <xdr:spPr bwMode="auto">
        <a:xfrm>
          <a:off x="7848600" y="66675"/>
          <a:ext cx="360000" cy="216000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&gt;&gt;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16</xdr:row>
      <xdr:rowOff>9525</xdr:rowOff>
    </xdr:from>
    <xdr:ext cx="5059783" cy="609013"/>
    <xdr:sp macro="" textlink="">
      <xdr:nvSpPr>
        <xdr:cNvPr id="2" name="ZoneTexte 1"/>
        <xdr:cNvSpPr txBox="1"/>
      </xdr:nvSpPr>
      <xdr:spPr>
        <a:xfrm>
          <a:off x="133350" y="2943225"/>
          <a:ext cx="5059783" cy="60901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Fonctionnement :</a:t>
          </a:r>
        </a:p>
        <a:p>
          <a:r>
            <a:rPr lang="fr-FR" sz="1100"/>
            <a:t>1°) Paramétrer les codes (ex: P, A, S, ect...) à votre convenance dans la colonne A</a:t>
          </a:r>
          <a:r>
            <a:rPr lang="fr-FR" sz="1100" baseline="0"/>
            <a:t>.</a:t>
          </a:r>
        </a:p>
        <a:p>
          <a:r>
            <a:rPr lang="fr-FR" sz="1100" baseline="0"/>
            <a:t>2°) Paramétrer le nombre de personnes souhaités  par jour et nuit dans la colonne F</a:t>
          </a:r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142875</xdr:rowOff>
    </xdr:from>
    <xdr:to>
      <xdr:col>15</xdr:col>
      <xdr:colOff>295275</xdr:colOff>
      <xdr:row>1</xdr:row>
      <xdr:rowOff>190500</xdr:rowOff>
    </xdr:to>
    <xdr:sp macro="[0]!convertir_pompaero" textlink="">
      <xdr:nvSpPr>
        <xdr:cNvPr id="10" name="Rectangle à coins arrondis 9"/>
        <xdr:cNvSpPr/>
      </xdr:nvSpPr>
      <xdr:spPr bwMode="auto">
        <a:xfrm>
          <a:off x="6429375" y="142875"/>
          <a:ext cx="914400" cy="37147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Dispo posté</a:t>
          </a:r>
        </a:p>
      </xdr:txBody>
    </xdr:sp>
    <xdr:clientData/>
  </xdr:twoCellAnchor>
  <xdr:twoCellAnchor>
    <xdr:from>
      <xdr:col>1</xdr:col>
      <xdr:colOff>133350</xdr:colOff>
      <xdr:row>0</xdr:row>
      <xdr:rowOff>95250</xdr:rowOff>
    </xdr:from>
    <xdr:to>
      <xdr:col>1</xdr:col>
      <xdr:colOff>1047750</xdr:colOff>
      <xdr:row>1</xdr:row>
      <xdr:rowOff>238125</xdr:rowOff>
    </xdr:to>
    <xdr:sp macro="[0]!multiplanning" textlink="">
      <xdr:nvSpPr>
        <xdr:cNvPr id="11" name="Rectangle à coins arrondis 10"/>
        <xdr:cNvSpPr/>
      </xdr:nvSpPr>
      <xdr:spPr bwMode="auto">
        <a:xfrm>
          <a:off x="1924050" y="95250"/>
          <a:ext cx="914400" cy="466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Proposition planning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quilibre%20garde%20post&#233;%20spv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sultat poste"/>
      <sheetName val="Réf"/>
    </sheetNames>
    <sheetDataSet>
      <sheetData sheetId="0" refreshError="1"/>
      <sheetData sheetId="1">
        <row r="2">
          <cell r="C2">
            <v>41640</v>
          </cell>
        </row>
        <row r="3">
          <cell r="C3">
            <v>41750</v>
          </cell>
        </row>
        <row r="4">
          <cell r="C4">
            <v>41760</v>
          </cell>
        </row>
        <row r="5">
          <cell r="C5">
            <v>41767</v>
          </cell>
        </row>
        <row r="6">
          <cell r="C6">
            <v>41788</v>
          </cell>
        </row>
        <row r="7">
          <cell r="C7">
            <v>41799</v>
          </cell>
        </row>
        <row r="8">
          <cell r="C8">
            <v>41834</v>
          </cell>
        </row>
        <row r="9">
          <cell r="C9">
            <v>41866</v>
          </cell>
        </row>
        <row r="10">
          <cell r="C10">
            <v>41944</v>
          </cell>
        </row>
        <row r="11">
          <cell r="C11">
            <v>41954</v>
          </cell>
        </row>
        <row r="12">
          <cell r="C12">
            <v>41998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1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L57"/>
  <sheetViews>
    <sheetView zoomScale="85" zoomScaleNormal="85" workbookViewId="0">
      <pane ySplit="5" topLeftCell="A6" activePane="bottomLeft" state="frozen"/>
      <selection activeCell="BK4" sqref="BK4:BL4"/>
      <selection pane="bottomLeft" activeCell="BK4" sqref="BK4:BL4"/>
    </sheetView>
  </sheetViews>
  <sheetFormatPr baseColWidth="10" defaultColWidth="11.42578125" defaultRowHeight="19.5"/>
  <cols>
    <col min="1" max="1" width="3.85546875" style="67" customWidth="1"/>
    <col min="2" max="2" width="11.42578125" style="67"/>
    <col min="3" max="64" width="15.7109375" style="67" customWidth="1"/>
    <col min="65" max="16384" width="11.42578125" style="67"/>
  </cols>
  <sheetData>
    <row r="1" spans="2:64" ht="39.950000000000003" customHeight="1"/>
    <row r="2" spans="2:64" ht="20.100000000000001" customHeight="1">
      <c r="B2" s="100" t="s">
        <v>113</v>
      </c>
    </row>
    <row r="3" spans="2:64" ht="11.1" customHeight="1" thickBot="1">
      <c r="C3" s="69">
        <f>IF(ISERROR(VLOOKUP(C4,Fer,1,FALSE))=TRUE,IF(NETWORKDAYS(C$4,C$4,Fer)&gt;0,IF(C5="jour",Codes!$F$2,Codes!$F$3),IF(C5="jour",Codes!$F$4,Codes!$F$5)),IF(C5="jour",Codes!$F$6,Codes!$F$7))</f>
        <v>7</v>
      </c>
      <c r="D3" s="69">
        <f>IF(ISERROR(VLOOKUP(C4,Fer,1,FALSE))=TRUE,IF(NETWORKDAYS(C$4,C$4,Fer)&gt;0,IF(D5="jour",Codes!$F$2,Codes!$F$3),IF(D5="jour",Codes!$F$4,Codes!$F$5)),IF(D5="jour",Codes!$F$6,Codes!$F$7))</f>
        <v>1</v>
      </c>
      <c r="E3" s="69">
        <f>IF(ISERROR(VLOOKUP(E4,Fer,1,FALSE))=TRUE,IF(NETWORKDAYS(E$4,E$4,Fer)&gt;0,IF(E5="jour",Codes!$F$2,Codes!$F$3),IF(E5="jour",Codes!$F$4,Codes!$F$5)),IF(E5="jour",Codes!$F$6,Codes!$F$7))</f>
        <v>7</v>
      </c>
      <c r="F3" s="69">
        <f>IF(ISERROR(VLOOKUP(E4,Fer,1,FALSE))=TRUE,IF(NETWORKDAYS(E$4,E$4,Fer)&gt;0,IF(F5="jour",Codes!$F$2,Codes!$F$3),IF(F5="jour",Codes!$F$4,Codes!$F$5)),IF(F5="jour",Codes!$F$6,Codes!$F$7))</f>
        <v>1</v>
      </c>
      <c r="G3" s="69">
        <f>IF(ISERROR(VLOOKUP(G4,Fer,1,FALSE))=TRUE,IF(NETWORKDAYS(G$4,G$4,Fer)&gt;0,IF(G5="jour",Codes!$F$2,Codes!$F$3),IF(G5="jour",Codes!$F$4,Codes!$F$5)),IF(G5="jour",Codes!$F$6,Codes!$F$7))</f>
        <v>7</v>
      </c>
      <c r="H3" s="69">
        <f>IF(ISERROR(VLOOKUP(G4,Fer,1,FALSE))=TRUE,IF(NETWORKDAYS(G$4,G$4,Fer)&gt;0,IF(H5="jour",Codes!$F$2,Codes!$F$3),IF(H5="jour",Codes!$F$4,Codes!$F$5)),IF(H5="jour",Codes!$F$6,Codes!$F$7))</f>
        <v>1</v>
      </c>
      <c r="I3" s="69">
        <f>IF(ISERROR(VLOOKUP(I4,Fer,1,FALSE))=TRUE,IF(NETWORKDAYS(I$4,I$4,Fer)&gt;0,IF(I5="jour",Codes!$F$2,Codes!$F$3),IF(I5="jour",Codes!$F$4,Codes!$F$5)),IF(I5="jour",Codes!$F$6,Codes!$F$7))</f>
        <v>7</v>
      </c>
      <c r="J3" s="69">
        <f>IF(ISERROR(VLOOKUP(I4,Fer,1,FALSE))=TRUE,IF(NETWORKDAYS(I$4,I$4,Fer)&gt;0,IF(J5="jour",Codes!$F$2,Codes!$F$3),IF(J5="jour",Codes!$F$4,Codes!$F$5)),IF(J5="jour",Codes!$F$6,Codes!$F$7))</f>
        <v>1</v>
      </c>
      <c r="K3" s="69">
        <f>IF(ISERROR(VLOOKUP(K4,Fer,1,FALSE))=TRUE,IF(NETWORKDAYS(K$4,K$4,Fer)&gt;0,IF(K5="jour",Codes!$F$2,Codes!$F$3),IF(K5="jour",Codes!$F$4,Codes!$F$5)),IF(K5="jour",Codes!$F$6,Codes!$F$7))</f>
        <v>1</v>
      </c>
      <c r="L3" s="69">
        <f>IF(ISERROR(VLOOKUP(K4,Fer,1,FALSE))=TRUE,IF(NETWORKDAYS(K$4,K$4,Fer)&gt;0,IF(L5="jour",Codes!$F$2,Codes!$F$3),IF(L5="jour",Codes!$F$4,Codes!$F$5)),IF(L5="jour",Codes!$F$6,Codes!$F$7))</f>
        <v>1</v>
      </c>
      <c r="M3" s="69">
        <f>IF(ISERROR(VLOOKUP(M4,Fer,1,FALSE))=TRUE,IF(NETWORKDAYS(M$4,M$4,Fer)&gt;0,IF(M5="jour",Codes!$F$2,Codes!$F$3),IF(M5="jour",Codes!$F$4,Codes!$F$5)),IF(M5="jour",Codes!$F$6,Codes!$F$7))</f>
        <v>1</v>
      </c>
      <c r="N3" s="69">
        <f>IF(ISERROR(VLOOKUP(M4,Fer,1,FALSE))=TRUE,IF(NETWORKDAYS(M$4,M$4,Fer)&gt;0,IF(N5="jour",Codes!$F$2,Codes!$F$3),IF(N5="jour",Codes!$F$4,Codes!$F$5)),IF(N5="jour",Codes!$F$6,Codes!$F$7))</f>
        <v>1</v>
      </c>
      <c r="O3" s="69">
        <f>IF(ISERROR(VLOOKUP(O4,Fer,1,FALSE))=TRUE,IF(NETWORKDAYS(O$4,O$4,Fer)&gt;0,IF(O5="jour",Codes!$F$2,Codes!$F$3),IF(O5="jour",Codes!$F$4,Codes!$F$5)),IF(O5="jour",Codes!$F$6,Codes!$F$7))</f>
        <v>7</v>
      </c>
      <c r="P3" s="69">
        <f>IF(ISERROR(VLOOKUP(O4,Fer,1,FALSE))=TRUE,IF(NETWORKDAYS(O$4,O$4,Fer)&gt;0,IF(P5="jour",Codes!$F$2,Codes!$F$3),IF(P5="jour",Codes!$F$4,Codes!$F$5)),IF(P5="jour",Codes!$F$6,Codes!$F$7))</f>
        <v>1</v>
      </c>
      <c r="Q3" s="69">
        <f>IF(ISERROR(VLOOKUP(Q4,Fer,1,FALSE))=TRUE,IF(NETWORKDAYS(Q$4,Q$4,Fer)&gt;0,IF(Q5="jour",Codes!$F$2,Codes!$F$3),IF(Q5="jour",Codes!$F$4,Codes!$F$5)),IF(Q5="jour",Codes!$F$6,Codes!$F$7))</f>
        <v>7</v>
      </c>
      <c r="R3" s="69">
        <f>IF(ISERROR(VLOOKUP(Q4,Fer,1,FALSE))=TRUE,IF(NETWORKDAYS(Q$4,Q$4,Fer)&gt;0,IF(R5="jour",Codes!$F$2,Codes!$F$3),IF(R5="jour",Codes!$F$4,Codes!$F$5)),IF(R5="jour",Codes!$F$6,Codes!$F$7))</f>
        <v>1</v>
      </c>
      <c r="S3" s="69">
        <f>IF(ISERROR(VLOOKUP(S4,Fer,1,FALSE))=TRUE,IF(NETWORKDAYS(S$4,S$4,Fer)&gt;0,IF(S5="jour",Codes!$F$2,Codes!$F$3),IF(S5="jour",Codes!$F$4,Codes!$F$5)),IF(S5="jour",Codes!$F$6,Codes!$F$7))</f>
        <v>7</v>
      </c>
      <c r="T3" s="69">
        <f>IF(ISERROR(VLOOKUP(S4,Fer,1,FALSE))=TRUE,IF(NETWORKDAYS(S$4,S$4,Fer)&gt;0,IF(T5="jour",Codes!$F$2,Codes!$F$3),IF(T5="jour",Codes!$F$4,Codes!$F$5)),IF(T5="jour",Codes!$F$6,Codes!$F$7))</f>
        <v>1</v>
      </c>
      <c r="U3" s="69">
        <f>IF(ISERROR(VLOOKUP(U4,Fer,1,FALSE))=TRUE,IF(NETWORKDAYS(U$4,U$4,Fer)&gt;0,IF(U5="jour",Codes!$F$2,Codes!$F$3),IF(U5="jour",Codes!$F$4,Codes!$F$5)),IF(U5="jour",Codes!$F$6,Codes!$F$7))</f>
        <v>7</v>
      </c>
      <c r="V3" s="69">
        <f>IF(ISERROR(VLOOKUP(U4,Fer,1,FALSE))=TRUE,IF(NETWORKDAYS(U$4,U$4,Fer)&gt;0,IF(V5="jour",Codes!$F$2,Codes!$F$3),IF(V5="jour",Codes!$F$4,Codes!$F$5)),IF(V5="jour",Codes!$F$6,Codes!$F$7))</f>
        <v>1</v>
      </c>
      <c r="W3" s="69">
        <f>IF(ISERROR(VLOOKUP(W4,Fer,1,FALSE))=TRUE,IF(NETWORKDAYS(W$4,W$4,Fer)&gt;0,IF(W5="jour",Codes!$F$2,Codes!$F$3),IF(W5="jour",Codes!$F$4,Codes!$F$5)),IF(W5="jour",Codes!$F$6,Codes!$F$7))</f>
        <v>7</v>
      </c>
      <c r="X3" s="69">
        <f>IF(ISERROR(VLOOKUP(W4,Fer,1,FALSE))=TRUE,IF(NETWORKDAYS(W$4,W$4,Fer)&gt;0,IF(X5="jour",Codes!$F$2,Codes!$F$3),IF(X5="jour",Codes!$F$4,Codes!$F$5)),IF(X5="jour",Codes!$F$6,Codes!$F$7))</f>
        <v>1</v>
      </c>
      <c r="Y3" s="69">
        <f>IF(ISERROR(VLOOKUP(Y4,Fer,1,FALSE))=TRUE,IF(NETWORKDAYS(Y$4,Y$4,Fer)&gt;0,IF(Y5="jour",Codes!$F$2,Codes!$F$3),IF(Y5="jour",Codes!$F$4,Codes!$F$5)),IF(Y5="jour",Codes!$F$6,Codes!$F$7))</f>
        <v>1</v>
      </c>
      <c r="Z3" s="69">
        <f>IF(ISERROR(VLOOKUP(Y4,Fer,1,FALSE))=TRUE,IF(NETWORKDAYS(Y$4,Y$4,Fer)&gt;0,IF(Z5="jour",Codes!$F$2,Codes!$F$3),IF(Z5="jour",Codes!$F$4,Codes!$F$5)),IF(Z5="jour",Codes!$F$6,Codes!$F$7))</f>
        <v>1</v>
      </c>
      <c r="AA3" s="69">
        <f>IF(ISERROR(VLOOKUP(AA4,Fer,1,FALSE))=TRUE,IF(NETWORKDAYS(AA$4,AA$4,Fer)&gt;0,IF(AA5="jour",Codes!$F$2,Codes!$F$3),IF(AA5="jour",Codes!$F$4,Codes!$F$5)),IF(AA5="jour",Codes!$F$6,Codes!$F$7))</f>
        <v>1</v>
      </c>
      <c r="AB3" s="69">
        <f>IF(ISERROR(VLOOKUP(AA4,Fer,1,FALSE))=TRUE,IF(NETWORKDAYS(AA$4,AA$4,Fer)&gt;0,IF(AB5="jour",Codes!$F$2,Codes!$F$3),IF(AB5="jour",Codes!$F$4,Codes!$F$5)),IF(AB5="jour",Codes!$F$6,Codes!$F$7))</f>
        <v>1</v>
      </c>
      <c r="AC3" s="69">
        <f>IF(ISERROR(VLOOKUP(AC4,Fer,1,FALSE))=TRUE,IF(NETWORKDAYS(AC$4,AC$4,Fer)&gt;0,IF(AC5="jour",Codes!$F$2,Codes!$F$3),IF(AC5="jour",Codes!$F$4,Codes!$F$5)),IF(AC5="jour",Codes!$F$6,Codes!$F$7))</f>
        <v>7</v>
      </c>
      <c r="AD3" s="69">
        <f>IF(ISERROR(VLOOKUP(AC4,Fer,1,FALSE))=TRUE,IF(NETWORKDAYS(AC$4,AC$4,Fer)&gt;0,IF(AD5="jour",Codes!$F$2,Codes!$F$3),IF(AD5="jour",Codes!$F$4,Codes!$F$5)),IF(AD5="jour",Codes!$F$6,Codes!$F$7))</f>
        <v>1</v>
      </c>
      <c r="AE3" s="69">
        <f>IF(ISERROR(VLOOKUP(AE4,Fer,1,FALSE))=TRUE,IF(NETWORKDAYS(AE$4,AE$4,Fer)&gt;0,IF(AE5="jour",Codes!$F$2,Codes!$F$3),IF(AE5="jour",Codes!$F$4,Codes!$F$5)),IF(AE5="jour",Codes!$F$6,Codes!$F$7))</f>
        <v>7</v>
      </c>
      <c r="AF3" s="69">
        <f>IF(ISERROR(VLOOKUP(AE4,Fer,1,FALSE))=TRUE,IF(NETWORKDAYS(AE$4,AE$4,Fer)&gt;0,IF(AF5="jour",Codes!$F$2,Codes!$F$3),IF(AF5="jour",Codes!$F$4,Codes!$F$5)),IF(AF5="jour",Codes!$F$6,Codes!$F$7))</f>
        <v>1</v>
      </c>
      <c r="AG3" s="69">
        <f>IF(ISERROR(VLOOKUP(AG4,Fer,1,FALSE))=TRUE,IF(NETWORKDAYS(AG$4,AG$4,Fer)&gt;0,IF(AG5="jour",Codes!$F$2,Codes!$F$3),IF(AG5="jour",Codes!$F$4,Codes!$F$5)),IF(AG5="jour",Codes!$F$6,Codes!$F$7))</f>
        <v>7</v>
      </c>
      <c r="AH3" s="69">
        <f>IF(ISERROR(VLOOKUP(AG4,Fer,1,FALSE))=TRUE,IF(NETWORKDAYS(AG$4,AG$4,Fer)&gt;0,IF(AH5="jour",Codes!$F$2,Codes!$F$3),IF(AH5="jour",Codes!$F$4,Codes!$F$5)),IF(AH5="jour",Codes!$F$6,Codes!$F$7))</f>
        <v>1</v>
      </c>
      <c r="AI3" s="69">
        <f>IF(ISERROR(VLOOKUP(AI4,Fer,1,FALSE))=TRUE,IF(NETWORKDAYS(AI$4,AI$4,Fer)&gt;0,IF(AI5="jour",Codes!$F$2,Codes!$F$3),IF(AI5="jour",Codes!$F$4,Codes!$F$5)),IF(AI5="jour",Codes!$F$6,Codes!$F$7))</f>
        <v>7</v>
      </c>
      <c r="AJ3" s="69">
        <f>IF(ISERROR(VLOOKUP(AI4,Fer,1,FALSE))=TRUE,IF(NETWORKDAYS(AI$4,AI$4,Fer)&gt;0,IF(AJ5="jour",Codes!$F$2,Codes!$F$3),IF(AJ5="jour",Codes!$F$4,Codes!$F$5)),IF(AJ5="jour",Codes!$F$6,Codes!$F$7))</f>
        <v>1</v>
      </c>
      <c r="AK3" s="69">
        <f>IF(ISERROR(VLOOKUP(AK4,Fer,1,FALSE))=TRUE,IF(NETWORKDAYS(AK$4,AK$4,Fer)&gt;0,IF(AK5="jour",Codes!$F$2,Codes!$F$3),IF(AK5="jour",Codes!$F$4,Codes!$F$5)),IF(AK5="jour",Codes!$F$6,Codes!$F$7))</f>
        <v>7</v>
      </c>
      <c r="AL3" s="69">
        <f>IF(ISERROR(VLOOKUP(AK4,Fer,1,FALSE))=TRUE,IF(NETWORKDAYS(AK$4,AK$4,Fer)&gt;0,IF(AL5="jour",Codes!$F$2,Codes!$F$3),IF(AL5="jour",Codes!$F$4,Codes!$F$5)),IF(AL5="jour",Codes!$F$6,Codes!$F$7))</f>
        <v>1</v>
      </c>
      <c r="AM3" s="69">
        <f>IF(ISERROR(VLOOKUP(AM4,Fer,1,FALSE))=TRUE,IF(NETWORKDAYS(AM$4,AM$4,Fer)&gt;0,IF(AM5="jour",Codes!$F$2,Codes!$F$3),IF(AM5="jour",Codes!$F$4,Codes!$F$5)),IF(AM5="jour",Codes!$F$6,Codes!$F$7))</f>
        <v>1</v>
      </c>
      <c r="AN3" s="69">
        <f>IF(ISERROR(VLOOKUP(AM4,Fer,1,FALSE))=TRUE,IF(NETWORKDAYS(AM$4,AM$4,Fer)&gt;0,IF(AN5="jour",Codes!$F$2,Codes!$F$3),IF(AN5="jour",Codes!$F$4,Codes!$F$5)),IF(AN5="jour",Codes!$F$6,Codes!$F$7))</f>
        <v>1</v>
      </c>
      <c r="AO3" s="69">
        <f>IF(ISERROR(VLOOKUP(AO4,Fer,1,FALSE))=TRUE,IF(NETWORKDAYS(AO$4,AO$4,Fer)&gt;0,IF(AO5="jour",Codes!$F$2,Codes!$F$3),IF(AO5="jour",Codes!$F$4,Codes!$F$5)),IF(AO5="jour",Codes!$F$6,Codes!$F$7))</f>
        <v>1</v>
      </c>
      <c r="AP3" s="69">
        <f>IF(ISERROR(VLOOKUP(AO4,Fer,1,FALSE))=TRUE,IF(NETWORKDAYS(AO$4,AO$4,Fer)&gt;0,IF(AP5="jour",Codes!$F$2,Codes!$F$3),IF(AP5="jour",Codes!$F$4,Codes!$F$5)),IF(AP5="jour",Codes!$F$6,Codes!$F$7))</f>
        <v>1</v>
      </c>
      <c r="AQ3" s="69">
        <f>IF(ISERROR(VLOOKUP(AQ4,Fer,1,FALSE))=TRUE,IF(NETWORKDAYS(AQ$4,AQ$4,Fer)&gt;0,IF(AQ5="jour",Codes!$F$2,Codes!$F$3),IF(AQ5="jour",Codes!$F$4,Codes!$F$5)),IF(AQ5="jour",Codes!$F$6,Codes!$F$7))</f>
        <v>1</v>
      </c>
      <c r="AR3" s="69">
        <f>IF(ISERROR(VLOOKUP(AQ4,Fer,1,FALSE))=TRUE,IF(NETWORKDAYS(AQ$4,AQ$4,Fer)&gt;0,IF(AR5="jour",Codes!$F$2,Codes!$F$3),IF(AR5="jour",Codes!$F$4,Codes!$F$5)),IF(AR5="jour",Codes!$F$6,Codes!$F$7))</f>
        <v>1</v>
      </c>
      <c r="AS3" s="69">
        <f>IF(ISERROR(VLOOKUP(AS4,Fer,1,FALSE))=TRUE,IF(NETWORKDAYS(AS$4,AS$4,Fer)&gt;0,IF(AS5="jour",Codes!$F$2,Codes!$F$3),IF(AS5="jour",Codes!$F$4,Codes!$F$5)),IF(AS5="jour",Codes!$F$6,Codes!$F$7))</f>
        <v>7</v>
      </c>
      <c r="AT3" s="69">
        <f>IF(ISERROR(VLOOKUP(AS4,Fer,1,FALSE))=TRUE,IF(NETWORKDAYS(AS$4,AS$4,Fer)&gt;0,IF(AT5="jour",Codes!$F$2,Codes!$F$3),IF(AT5="jour",Codes!$F$4,Codes!$F$5)),IF(AT5="jour",Codes!$F$6,Codes!$F$7))</f>
        <v>1</v>
      </c>
      <c r="AU3" s="69">
        <f>IF(ISERROR(VLOOKUP(AU4,Fer,1,FALSE))=TRUE,IF(NETWORKDAYS(AU$4,AU$4,Fer)&gt;0,IF(AU5="jour",Codes!$F$2,Codes!$F$3),IF(AU5="jour",Codes!$F$4,Codes!$F$5)),IF(AU5="jour",Codes!$F$6,Codes!$F$7))</f>
        <v>7</v>
      </c>
      <c r="AV3" s="69">
        <f>IF(ISERROR(VLOOKUP(AU4,Fer,1,FALSE))=TRUE,IF(NETWORKDAYS(AU$4,AU$4,Fer)&gt;0,IF(AV5="jour",Codes!$F$2,Codes!$F$3),IF(AV5="jour",Codes!$F$4,Codes!$F$5)),IF(AV5="jour",Codes!$F$6,Codes!$F$7))</f>
        <v>1</v>
      </c>
      <c r="AW3" s="69">
        <f>IF(ISERROR(VLOOKUP(AW4,Fer,1,FALSE))=TRUE,IF(NETWORKDAYS(AW$4,AW$4,Fer)&gt;0,IF(AW5="jour",Codes!$F$2,Codes!$F$3),IF(AW5="jour",Codes!$F$4,Codes!$F$5)),IF(AW5="jour",Codes!$F$6,Codes!$F$7))</f>
        <v>7</v>
      </c>
      <c r="AX3" s="69">
        <f>IF(ISERROR(VLOOKUP(AW4,Fer,1,FALSE))=TRUE,IF(NETWORKDAYS(AW$4,AW$4,Fer)&gt;0,IF(AX5="jour",Codes!$F$2,Codes!$F$3),IF(AX5="jour",Codes!$F$4,Codes!$F$5)),IF(AX5="jour",Codes!$F$6,Codes!$F$7))</f>
        <v>1</v>
      </c>
      <c r="AY3" s="69">
        <f>IF(ISERROR(VLOOKUP(AY4,Fer,1,FALSE))=TRUE,IF(NETWORKDAYS(AY$4,AY$4,Fer)&gt;0,IF(AY5="jour",Codes!$F$2,Codes!$F$3),IF(AY5="jour",Codes!$F$4,Codes!$F$5)),IF(AY5="jour",Codes!$F$6,Codes!$F$7))</f>
        <v>7</v>
      </c>
      <c r="AZ3" s="69">
        <f>IF(ISERROR(VLOOKUP(AY4,Fer,1,FALSE))=TRUE,IF(NETWORKDAYS(AY$4,AY$4,Fer)&gt;0,IF(AZ5="jour",Codes!$F$2,Codes!$F$3),IF(AZ5="jour",Codes!$F$4,Codes!$F$5)),IF(AZ5="jour",Codes!$F$6,Codes!$F$7))</f>
        <v>1</v>
      </c>
      <c r="BA3" s="69">
        <f>IF(ISERROR(VLOOKUP(BA4,Fer,1,FALSE))=TRUE,IF(NETWORKDAYS(BA$4,BA$4,Fer)&gt;0,IF(BA5="jour",Codes!$F$2,Codes!$F$3),IF(BA5="jour",Codes!$F$4,Codes!$F$5)),IF(BA5="jour",Codes!$F$6,Codes!$F$7))</f>
        <v>1</v>
      </c>
      <c r="BB3" s="69">
        <f>IF(ISERROR(VLOOKUP(BA4,Fer,1,FALSE))=TRUE,IF(NETWORKDAYS(BA$4,BA$4,Fer)&gt;0,IF(BB5="jour",Codes!$F$2,Codes!$F$3),IF(BB5="jour",Codes!$F$4,Codes!$F$5)),IF(BB5="jour",Codes!$F$6,Codes!$F$7))</f>
        <v>1</v>
      </c>
      <c r="BC3" s="69">
        <f>IF(ISERROR(VLOOKUP(BC4,Fer,1,FALSE))=TRUE,IF(NETWORKDAYS(BC$4,BC$4,Fer)&gt;0,IF(BC5="jour",Codes!$F$2,Codes!$F$3),IF(BC5="jour",Codes!$F$4,Codes!$F$5)),IF(BC5="jour",Codes!$F$6,Codes!$F$7))</f>
        <v>1</v>
      </c>
      <c r="BD3" s="69">
        <f>IF(ISERROR(VLOOKUP(BC4,Fer,1,FALSE))=TRUE,IF(NETWORKDAYS(BC$4,BC$4,Fer)&gt;0,IF(BD5="jour",Codes!$F$2,Codes!$F$3),IF(BD5="jour",Codes!$F$4,Codes!$F$5)),IF(BD5="jour",Codes!$F$6,Codes!$F$7))</f>
        <v>1</v>
      </c>
      <c r="BE3" s="69">
        <f>IF(ISERROR(VLOOKUP(BE4,Fer,1,FALSE))=TRUE,IF(NETWORKDAYS(BE$4,BE$4,Fer)&gt;0,IF(BE5="jour",Codes!$F$2,Codes!$F$3),IF(BE5="jour",Codes!$F$4,Codes!$F$5)),IF(BE5="jour",Codes!$F$6,Codes!$F$7))</f>
        <v>7</v>
      </c>
      <c r="BF3" s="69">
        <f>IF(ISERROR(VLOOKUP(BE4,Fer,1,FALSE))=TRUE,IF(NETWORKDAYS(BE$4,BE$4,Fer)&gt;0,IF(BF5="jour",Codes!$F$2,Codes!$F$3),IF(BF5="jour",Codes!$F$4,Codes!$F$5)),IF(BF5="jour",Codes!$F$6,Codes!$F$7))</f>
        <v>1</v>
      </c>
      <c r="BG3" s="69">
        <f>IF(BG4="","",IF(ISERROR(VLOOKUP(BG4,Fer,1,FALSE))=TRUE,IF(NETWORKDAYS(BG$4,BG$4,Fer)&gt;0,IF(BG5="jour",Codes!$F$2,Codes!$F$3),IF(BG5="jour",Codes!$F$4,Codes!$F$5)),IF(BG5="jour",Codes!$F$6,Codes!$F$7)))</f>
        <v>7</v>
      </c>
      <c r="BH3" s="69">
        <f>IF(BG4="","",IF(ISERROR(VLOOKUP(BG4,Fer,1,FALSE))=TRUE,IF(NETWORKDAYS(BG$4,BG$4,Fer)&gt;0,IF(BH5="jour",Codes!$F$2,Codes!$F$3),IF(BH5="jour",Codes!$F$4,Codes!$F$5)),IF(BH5="jour",Codes!$F$6,Codes!$F$7)))</f>
        <v>1</v>
      </c>
      <c r="BI3" s="69">
        <f>IF(BI4="","",IF(ISERROR(VLOOKUP(BI4,Fer,1,FALSE))=TRUE,IF(NETWORKDAYS(BI$4,BI$4,Fer)&gt;0,IF(BI5="jour",Codes!$F$2,Codes!$F$3),IF(BI5="jour",Codes!$F$4,Codes!$F$5)),IF(BI5="jour",Codes!$F$6,Codes!$F$7)))</f>
        <v>7</v>
      </c>
      <c r="BJ3" s="69">
        <f>IF(BI4="","",IF(ISERROR(VLOOKUP(BI4,Fer,1,FALSE))=TRUE,IF(NETWORKDAYS(BI$4,BI$4,Fer)&gt;0,IF(BJ5="jour",Codes!$F$2,Codes!$F$3),IF(BJ5="jour",Codes!$F$4,Codes!$F$5)),IF(BJ5="jour",Codes!$F$6,Codes!$F$7)))</f>
        <v>1</v>
      </c>
      <c r="BK3" s="69" t="str">
        <f>IF(BK4="","",IF(ISERROR(VLOOKUP(BK4,Fer,1,FALSE))=TRUE,IF(NETWORKDAYS(BK$4,BK$4,Fer)&gt;0,IF(BK5="jour",Codes!$F$2,Codes!$F$3),IF(BK5="jour",Codes!$F$4,Codes!$F$5)),IF(BK5="jour",Codes!$F$6,Codes!$F$7)))</f>
        <v/>
      </c>
      <c r="BL3" s="69" t="str">
        <f>IF(BK4="","",IF(ISERROR(VLOOKUP(BK4,Fer,1,FALSE))=TRUE,IF(NETWORKDAYS(BK$4,BK$4,Fer)&gt;0,IF(BL5="jour",Codes!$F$2,Codes!$F$3),IF(BL5="jour",Codes!$F$4,Codes!$F$5)),IF(BL5="jour",Codes!$F$6,Codes!$F$7)))</f>
        <v/>
      </c>
    </row>
    <row r="4" spans="2:64" s="69" customFormat="1" ht="15.95" customHeight="1">
      <c r="C4" s="184">
        <v>41730</v>
      </c>
      <c r="D4" s="185"/>
      <c r="E4" s="182">
        <f>C4+1</f>
        <v>41731</v>
      </c>
      <c r="F4" s="186"/>
      <c r="G4" s="182">
        <f>E4+1</f>
        <v>41732</v>
      </c>
      <c r="H4" s="183"/>
      <c r="I4" s="182">
        <f t="shared" ref="I4" si="0">G4+1</f>
        <v>41733</v>
      </c>
      <c r="J4" s="183"/>
      <c r="K4" s="182">
        <f t="shared" ref="K4" si="1">I4+1</f>
        <v>41734</v>
      </c>
      <c r="L4" s="183"/>
      <c r="M4" s="182">
        <f t="shared" ref="M4" si="2">K4+1</f>
        <v>41735</v>
      </c>
      <c r="N4" s="183"/>
      <c r="O4" s="182">
        <f t="shared" ref="O4" si="3">M4+1</f>
        <v>41736</v>
      </c>
      <c r="P4" s="183"/>
      <c r="Q4" s="182">
        <f t="shared" ref="Q4" si="4">O4+1</f>
        <v>41737</v>
      </c>
      <c r="R4" s="183"/>
      <c r="S4" s="182">
        <f t="shared" ref="S4" si="5">Q4+1</f>
        <v>41738</v>
      </c>
      <c r="T4" s="183"/>
      <c r="U4" s="182">
        <f t="shared" ref="U4" si="6">S4+1</f>
        <v>41739</v>
      </c>
      <c r="V4" s="183"/>
      <c r="W4" s="182">
        <f t="shared" ref="W4" si="7">U4+1</f>
        <v>41740</v>
      </c>
      <c r="X4" s="183"/>
      <c r="Y4" s="182">
        <f t="shared" ref="Y4" si="8">W4+1</f>
        <v>41741</v>
      </c>
      <c r="Z4" s="183"/>
      <c r="AA4" s="182">
        <f t="shared" ref="AA4" si="9">Y4+1</f>
        <v>41742</v>
      </c>
      <c r="AB4" s="183"/>
      <c r="AC4" s="182">
        <f t="shared" ref="AC4" si="10">AA4+1</f>
        <v>41743</v>
      </c>
      <c r="AD4" s="183"/>
      <c r="AE4" s="182">
        <f t="shared" ref="AE4" si="11">AC4+1</f>
        <v>41744</v>
      </c>
      <c r="AF4" s="183"/>
      <c r="AG4" s="182">
        <f t="shared" ref="AG4" si="12">AE4+1</f>
        <v>41745</v>
      </c>
      <c r="AH4" s="183"/>
      <c r="AI4" s="182">
        <f t="shared" ref="AI4" si="13">AG4+1</f>
        <v>41746</v>
      </c>
      <c r="AJ4" s="183"/>
      <c r="AK4" s="182">
        <f t="shared" ref="AK4" si="14">AI4+1</f>
        <v>41747</v>
      </c>
      <c r="AL4" s="183"/>
      <c r="AM4" s="182">
        <f t="shared" ref="AM4" si="15">AK4+1</f>
        <v>41748</v>
      </c>
      <c r="AN4" s="183"/>
      <c r="AO4" s="182">
        <f t="shared" ref="AO4" si="16">AM4+1</f>
        <v>41749</v>
      </c>
      <c r="AP4" s="183"/>
      <c r="AQ4" s="182">
        <f t="shared" ref="AQ4" si="17">AO4+1</f>
        <v>41750</v>
      </c>
      <c r="AR4" s="183"/>
      <c r="AS4" s="182">
        <f t="shared" ref="AS4" si="18">AQ4+1</f>
        <v>41751</v>
      </c>
      <c r="AT4" s="183"/>
      <c r="AU4" s="182">
        <f t="shared" ref="AU4" si="19">AS4+1</f>
        <v>41752</v>
      </c>
      <c r="AV4" s="183"/>
      <c r="AW4" s="182">
        <f t="shared" ref="AW4" si="20">AU4+1</f>
        <v>41753</v>
      </c>
      <c r="AX4" s="183"/>
      <c r="AY4" s="182">
        <f t="shared" ref="AY4" si="21">AW4+1</f>
        <v>41754</v>
      </c>
      <c r="AZ4" s="183"/>
      <c r="BA4" s="182">
        <f t="shared" ref="BA4" si="22">AY4+1</f>
        <v>41755</v>
      </c>
      <c r="BB4" s="183"/>
      <c r="BC4" s="182">
        <f t="shared" ref="BC4" si="23">BA4+1</f>
        <v>41756</v>
      </c>
      <c r="BD4" s="183"/>
      <c r="BE4" s="182">
        <f t="shared" ref="BE4" si="24">BC4+1</f>
        <v>41757</v>
      </c>
      <c r="BF4" s="183"/>
      <c r="BG4" s="182">
        <f>IF(BE4="","",IF(MONTH(BE4)=MONTH(BE4+1),BE4+1,""))</f>
        <v>41758</v>
      </c>
      <c r="BH4" s="183"/>
      <c r="BI4" s="182">
        <f>IF(BG4="","",IF(MONTH(BG4)=MONTH(BG4+1),BG4+1,""))</f>
        <v>41759</v>
      </c>
      <c r="BJ4" s="183"/>
      <c r="BK4" s="182" t="str">
        <f>IF(BI4="","",IF(MONTH(BI4)=MONTH(BI4+1),BI4+1,""))</f>
        <v/>
      </c>
      <c r="BL4" s="183"/>
    </row>
    <row r="5" spans="2:64" ht="9.9499999999999993" customHeight="1">
      <c r="B5" s="134" t="s">
        <v>154</v>
      </c>
      <c r="C5" s="72" t="s">
        <v>105</v>
      </c>
      <c r="D5" s="73" t="s">
        <v>104</v>
      </c>
      <c r="E5" s="72" t="s">
        <v>105</v>
      </c>
      <c r="F5" s="81" t="s">
        <v>104</v>
      </c>
      <c r="G5" s="72" t="s">
        <v>105</v>
      </c>
      <c r="H5" s="73" t="s">
        <v>104</v>
      </c>
      <c r="I5" s="72" t="s">
        <v>105</v>
      </c>
      <c r="J5" s="73" t="s">
        <v>104</v>
      </c>
      <c r="K5" s="72" t="s">
        <v>105</v>
      </c>
      <c r="L5" s="73" t="s">
        <v>104</v>
      </c>
      <c r="M5" s="72" t="s">
        <v>105</v>
      </c>
      <c r="N5" s="73" t="s">
        <v>104</v>
      </c>
      <c r="O5" s="72" t="s">
        <v>105</v>
      </c>
      <c r="P5" s="73" t="s">
        <v>104</v>
      </c>
      <c r="Q5" s="72" t="s">
        <v>105</v>
      </c>
      <c r="R5" s="73" t="s">
        <v>104</v>
      </c>
      <c r="S5" s="72" t="s">
        <v>105</v>
      </c>
      <c r="T5" s="73" t="s">
        <v>104</v>
      </c>
      <c r="U5" s="72" t="s">
        <v>105</v>
      </c>
      <c r="V5" s="73" t="s">
        <v>104</v>
      </c>
      <c r="W5" s="72" t="s">
        <v>105</v>
      </c>
      <c r="X5" s="73" t="s">
        <v>104</v>
      </c>
      <c r="Y5" s="72" t="s">
        <v>105</v>
      </c>
      <c r="Z5" s="73" t="s">
        <v>104</v>
      </c>
      <c r="AA5" s="72" t="s">
        <v>105</v>
      </c>
      <c r="AB5" s="73" t="s">
        <v>104</v>
      </c>
      <c r="AC5" s="72" t="s">
        <v>105</v>
      </c>
      <c r="AD5" s="73" t="s">
        <v>104</v>
      </c>
      <c r="AE5" s="72" t="s">
        <v>105</v>
      </c>
      <c r="AF5" s="73" t="s">
        <v>104</v>
      </c>
      <c r="AG5" s="72" t="s">
        <v>105</v>
      </c>
      <c r="AH5" s="73" t="s">
        <v>104</v>
      </c>
      <c r="AI5" s="72" t="s">
        <v>105</v>
      </c>
      <c r="AJ5" s="73" t="s">
        <v>104</v>
      </c>
      <c r="AK5" s="72" t="s">
        <v>105</v>
      </c>
      <c r="AL5" s="73" t="s">
        <v>104</v>
      </c>
      <c r="AM5" s="72" t="s">
        <v>105</v>
      </c>
      <c r="AN5" s="73" t="s">
        <v>104</v>
      </c>
      <c r="AO5" s="72" t="s">
        <v>105</v>
      </c>
      <c r="AP5" s="73" t="s">
        <v>104</v>
      </c>
      <c r="AQ5" s="72" t="s">
        <v>105</v>
      </c>
      <c r="AR5" s="73" t="s">
        <v>104</v>
      </c>
      <c r="AS5" s="72" t="s">
        <v>105</v>
      </c>
      <c r="AT5" s="73" t="s">
        <v>104</v>
      </c>
      <c r="AU5" s="72" t="s">
        <v>105</v>
      </c>
      <c r="AV5" s="73" t="s">
        <v>104</v>
      </c>
      <c r="AW5" s="72" t="s">
        <v>105</v>
      </c>
      <c r="AX5" s="73" t="s">
        <v>104</v>
      </c>
      <c r="AY5" s="72" t="s">
        <v>105</v>
      </c>
      <c r="AZ5" s="73" t="s">
        <v>104</v>
      </c>
      <c r="BA5" s="72" t="s">
        <v>105</v>
      </c>
      <c r="BB5" s="73" t="s">
        <v>104</v>
      </c>
      <c r="BC5" s="72" t="s">
        <v>105</v>
      </c>
      <c r="BD5" s="73" t="s">
        <v>104</v>
      </c>
      <c r="BE5" s="72" t="s">
        <v>105</v>
      </c>
      <c r="BF5" s="73" t="s">
        <v>104</v>
      </c>
      <c r="BG5" s="72" t="s">
        <v>105</v>
      </c>
      <c r="BH5" s="73" t="s">
        <v>104</v>
      </c>
      <c r="BI5" s="72" t="s">
        <v>105</v>
      </c>
      <c r="BJ5" s="73" t="s">
        <v>104</v>
      </c>
      <c r="BK5" s="72" t="s">
        <v>105</v>
      </c>
      <c r="BL5" s="73" t="s">
        <v>104</v>
      </c>
    </row>
    <row r="6" spans="2:64" ht="15.95" customHeight="1">
      <c r="B6" s="70" t="s">
        <v>135</v>
      </c>
      <c r="C6" s="74"/>
      <c r="D6" s="75"/>
      <c r="E6" s="74"/>
      <c r="F6" s="82"/>
      <c r="G6" s="74"/>
      <c r="H6" s="75"/>
      <c r="I6" s="74"/>
      <c r="J6" s="75"/>
      <c r="K6" s="74"/>
      <c r="L6" s="75"/>
      <c r="M6" s="74"/>
      <c r="N6" s="75"/>
      <c r="O6" s="74"/>
      <c r="P6" s="75"/>
      <c r="Q6" s="74"/>
      <c r="R6" s="75"/>
      <c r="S6" s="74"/>
      <c r="T6" s="75"/>
      <c r="U6" s="74"/>
      <c r="V6" s="75"/>
      <c r="W6" s="74"/>
      <c r="X6" s="75"/>
      <c r="Y6" s="74"/>
      <c r="Z6" s="75"/>
      <c r="AA6" s="74"/>
      <c r="AB6" s="75"/>
      <c r="AC6" s="74"/>
      <c r="AD6" s="75"/>
      <c r="AE6" s="74"/>
      <c r="AF6" s="75"/>
      <c r="AG6" s="74"/>
      <c r="AH6" s="75"/>
      <c r="AI6" s="74"/>
      <c r="AJ6" s="75"/>
      <c r="AK6" s="74"/>
      <c r="AL6" s="75"/>
      <c r="AM6" s="74"/>
      <c r="AN6" s="75"/>
      <c r="AO6" s="74"/>
      <c r="AP6" s="75"/>
      <c r="AQ6" s="74"/>
      <c r="AR6" s="75"/>
      <c r="AS6" s="74"/>
      <c r="AT6" s="75"/>
      <c r="AU6" s="74"/>
      <c r="AV6" s="75"/>
      <c r="AW6" s="74"/>
      <c r="AX6" s="75"/>
      <c r="AY6" s="74"/>
      <c r="AZ6" s="75"/>
      <c r="BA6" s="74"/>
      <c r="BB6" s="75"/>
      <c r="BC6" s="74"/>
      <c r="BD6" s="75"/>
      <c r="BE6" s="74"/>
      <c r="BF6" s="75"/>
      <c r="BG6" s="74"/>
      <c r="BH6" s="75"/>
      <c r="BI6" s="74"/>
      <c r="BJ6" s="75"/>
      <c r="BK6" s="74"/>
      <c r="BL6" s="75"/>
    </row>
    <row r="7" spans="2:64" ht="15.95" customHeight="1">
      <c r="B7" s="125" t="s">
        <v>136</v>
      </c>
      <c r="C7" s="126"/>
      <c r="D7" s="127"/>
      <c r="E7" s="126"/>
      <c r="F7" s="128"/>
      <c r="G7" s="126"/>
      <c r="H7" s="127"/>
      <c r="I7" s="126"/>
      <c r="J7" s="127"/>
      <c r="K7" s="126"/>
      <c r="L7" s="127"/>
      <c r="M7" s="126"/>
      <c r="N7" s="127"/>
      <c r="O7" s="126"/>
      <c r="P7" s="127"/>
      <c r="Q7" s="126"/>
      <c r="R7" s="127"/>
      <c r="S7" s="126"/>
      <c r="T7" s="127"/>
      <c r="U7" s="126"/>
      <c r="V7" s="127"/>
      <c r="W7" s="126"/>
      <c r="X7" s="127"/>
      <c r="Y7" s="126"/>
      <c r="Z7" s="127"/>
      <c r="AA7" s="126"/>
      <c r="AB7" s="127"/>
      <c r="AC7" s="126"/>
      <c r="AD7" s="127"/>
      <c r="AE7" s="126"/>
      <c r="AF7" s="127"/>
      <c r="AG7" s="126"/>
      <c r="AH7" s="127"/>
      <c r="AI7" s="126"/>
      <c r="AJ7" s="127"/>
      <c r="AK7" s="126"/>
      <c r="AL7" s="127"/>
      <c r="AM7" s="126"/>
      <c r="AN7" s="127"/>
      <c r="AO7" s="126"/>
      <c r="AP7" s="127"/>
      <c r="AQ7" s="126"/>
      <c r="AR7" s="127"/>
      <c r="AS7" s="126"/>
      <c r="AT7" s="127"/>
      <c r="AU7" s="126"/>
      <c r="AV7" s="127"/>
      <c r="AW7" s="126"/>
      <c r="AX7" s="127"/>
      <c r="AY7" s="126"/>
      <c r="AZ7" s="127"/>
      <c r="BA7" s="126"/>
      <c r="BB7" s="127"/>
      <c r="BC7" s="126"/>
      <c r="BD7" s="127"/>
      <c r="BE7" s="126"/>
      <c r="BF7" s="127"/>
      <c r="BG7" s="126"/>
      <c r="BH7" s="127"/>
      <c r="BI7" s="126"/>
      <c r="BJ7" s="127"/>
      <c r="BK7" s="126"/>
      <c r="BL7" s="127"/>
    </row>
    <row r="8" spans="2:64" ht="15.95" customHeight="1">
      <c r="B8" s="71" t="s">
        <v>123</v>
      </c>
      <c r="C8" s="74"/>
      <c r="D8" s="75"/>
      <c r="E8" s="74"/>
      <c r="F8" s="82"/>
      <c r="G8" s="74"/>
      <c r="H8" s="75"/>
      <c r="I8" s="74"/>
      <c r="J8" s="75"/>
      <c r="K8" s="74"/>
      <c r="L8" s="75"/>
      <c r="M8" s="74"/>
      <c r="N8" s="75"/>
      <c r="O8" s="74"/>
      <c r="P8" s="75"/>
      <c r="Q8" s="74"/>
      <c r="R8" s="75"/>
      <c r="S8" s="74"/>
      <c r="T8" s="75"/>
      <c r="U8" s="74"/>
      <c r="V8" s="75"/>
      <c r="W8" s="74"/>
      <c r="X8" s="75"/>
      <c r="Y8" s="74"/>
      <c r="Z8" s="75"/>
      <c r="AA8" s="74"/>
      <c r="AB8" s="75"/>
      <c r="AC8" s="74"/>
      <c r="AD8" s="75"/>
      <c r="AE8" s="74"/>
      <c r="AF8" s="75"/>
      <c r="AG8" s="74"/>
      <c r="AH8" s="75"/>
      <c r="AI8" s="74"/>
      <c r="AJ8" s="75"/>
      <c r="AK8" s="74"/>
      <c r="AL8" s="75"/>
      <c r="AM8" s="74"/>
      <c r="AN8" s="75"/>
      <c r="AO8" s="74"/>
      <c r="AP8" s="75"/>
      <c r="AQ8" s="74"/>
      <c r="AR8" s="75"/>
      <c r="AS8" s="74"/>
      <c r="AT8" s="75"/>
      <c r="AU8" s="74"/>
      <c r="AV8" s="75"/>
      <c r="AW8" s="74"/>
      <c r="AX8" s="75"/>
      <c r="AY8" s="74"/>
      <c r="AZ8" s="75"/>
      <c r="BA8" s="74"/>
      <c r="BB8" s="75"/>
      <c r="BC8" s="74"/>
      <c r="BD8" s="75"/>
      <c r="BE8" s="74"/>
      <c r="BF8" s="75"/>
      <c r="BG8" s="74"/>
      <c r="BH8" s="75"/>
      <c r="BI8" s="74"/>
      <c r="BJ8" s="75"/>
      <c r="BK8" s="74"/>
      <c r="BL8" s="75"/>
    </row>
    <row r="9" spans="2:64" ht="15.95" customHeight="1">
      <c r="B9" s="70" t="s">
        <v>119</v>
      </c>
      <c r="C9" s="74"/>
      <c r="D9" s="75"/>
      <c r="E9" s="74"/>
      <c r="F9" s="82"/>
      <c r="G9" s="74"/>
      <c r="H9" s="75"/>
      <c r="I9" s="74"/>
      <c r="J9" s="75"/>
      <c r="K9" s="74"/>
      <c r="L9" s="75"/>
      <c r="M9" s="74"/>
      <c r="N9" s="75"/>
      <c r="O9" s="74"/>
      <c r="P9" s="75"/>
      <c r="Q9" s="74"/>
      <c r="R9" s="75"/>
      <c r="S9" s="74"/>
      <c r="T9" s="75"/>
      <c r="U9" s="74"/>
      <c r="V9" s="75"/>
      <c r="W9" s="74"/>
      <c r="X9" s="75"/>
      <c r="Y9" s="74"/>
      <c r="Z9" s="75"/>
      <c r="AA9" s="74"/>
      <c r="AB9" s="75"/>
      <c r="AC9" s="74"/>
      <c r="AD9" s="75"/>
      <c r="AE9" s="74"/>
      <c r="AF9" s="75"/>
      <c r="AG9" s="74"/>
      <c r="AH9" s="75"/>
      <c r="AI9" s="74"/>
      <c r="AJ9" s="75"/>
      <c r="AK9" s="74"/>
      <c r="AL9" s="75"/>
      <c r="AM9" s="74"/>
      <c r="AN9" s="75"/>
      <c r="AO9" s="74"/>
      <c r="AP9" s="75"/>
      <c r="AQ9" s="74"/>
      <c r="AR9" s="75"/>
      <c r="AS9" s="74"/>
      <c r="AT9" s="75"/>
      <c r="AU9" s="74"/>
      <c r="AV9" s="75"/>
      <c r="AW9" s="74"/>
      <c r="AX9" s="75"/>
      <c r="AY9" s="74"/>
      <c r="AZ9" s="75"/>
      <c r="BA9" s="74"/>
      <c r="BB9" s="75"/>
      <c r="BC9" s="74"/>
      <c r="BD9" s="75"/>
      <c r="BE9" s="74"/>
      <c r="BF9" s="75"/>
      <c r="BG9" s="74"/>
      <c r="BH9" s="75"/>
      <c r="BI9" s="74"/>
      <c r="BJ9" s="75"/>
      <c r="BK9" s="74"/>
      <c r="BL9" s="75"/>
    </row>
    <row r="10" spans="2:64" ht="15.95" customHeight="1">
      <c r="B10" s="70"/>
      <c r="C10" s="74"/>
      <c r="D10" s="75"/>
      <c r="E10" s="74"/>
      <c r="F10" s="82"/>
      <c r="G10" s="74"/>
      <c r="H10" s="75"/>
      <c r="I10" s="74"/>
      <c r="J10" s="75"/>
      <c r="K10" s="74"/>
      <c r="L10" s="75"/>
      <c r="M10" s="74"/>
      <c r="N10" s="75"/>
      <c r="O10" s="74"/>
      <c r="P10" s="75"/>
      <c r="Q10" s="74"/>
      <c r="R10" s="75"/>
      <c r="S10" s="74"/>
      <c r="T10" s="75"/>
      <c r="U10" s="74"/>
      <c r="V10" s="75"/>
      <c r="W10" s="74"/>
      <c r="X10" s="75"/>
      <c r="Y10" s="74"/>
      <c r="Z10" s="75"/>
      <c r="AA10" s="74"/>
      <c r="AB10" s="75"/>
      <c r="AC10" s="74"/>
      <c r="AD10" s="75"/>
      <c r="AE10" s="74"/>
      <c r="AF10" s="75"/>
      <c r="AG10" s="74"/>
      <c r="AH10" s="75"/>
      <c r="AI10" s="74"/>
      <c r="AJ10" s="75"/>
      <c r="AK10" s="74"/>
      <c r="AL10" s="75"/>
      <c r="AM10" s="74"/>
      <c r="AN10" s="75"/>
      <c r="AO10" s="74"/>
      <c r="AP10" s="75"/>
      <c r="AQ10" s="74"/>
      <c r="AR10" s="75"/>
      <c r="AS10" s="74"/>
      <c r="AT10" s="75"/>
      <c r="AU10" s="74"/>
      <c r="AV10" s="75"/>
      <c r="AW10" s="74"/>
      <c r="AX10" s="75"/>
      <c r="AY10" s="74"/>
      <c r="AZ10" s="75"/>
      <c r="BA10" s="74"/>
      <c r="BB10" s="75"/>
      <c r="BC10" s="74"/>
      <c r="BD10" s="75"/>
      <c r="BE10" s="74"/>
      <c r="BF10" s="75"/>
      <c r="BG10" s="74"/>
      <c r="BH10" s="75"/>
      <c r="BI10" s="74"/>
      <c r="BJ10" s="75"/>
      <c r="BK10" s="74"/>
      <c r="BL10" s="75"/>
    </row>
    <row r="11" spans="2:64" ht="15.95" customHeight="1">
      <c r="B11" s="70"/>
      <c r="C11" s="74"/>
      <c r="D11" s="75"/>
      <c r="E11" s="74"/>
      <c r="F11" s="82"/>
      <c r="G11" s="74"/>
      <c r="H11" s="75"/>
      <c r="I11" s="74"/>
      <c r="J11" s="75"/>
      <c r="K11" s="74"/>
      <c r="L11" s="75"/>
      <c r="M11" s="74"/>
      <c r="N11" s="75"/>
      <c r="O11" s="74"/>
      <c r="P11" s="75"/>
      <c r="Q11" s="74"/>
      <c r="R11" s="75"/>
      <c r="S11" s="74"/>
      <c r="T11" s="75"/>
      <c r="U11" s="74"/>
      <c r="V11" s="75"/>
      <c r="W11" s="74"/>
      <c r="X11" s="75"/>
      <c r="Y11" s="74"/>
      <c r="Z11" s="75"/>
      <c r="AA11" s="74"/>
      <c r="AB11" s="75"/>
      <c r="AC11" s="74"/>
      <c r="AD11" s="75"/>
      <c r="AE11" s="74"/>
      <c r="AF11" s="75"/>
      <c r="AG11" s="74"/>
      <c r="AH11" s="75"/>
      <c r="AI11" s="74"/>
      <c r="AJ11" s="75"/>
      <c r="AK11" s="74"/>
      <c r="AL11" s="75"/>
      <c r="AM11" s="74"/>
      <c r="AN11" s="75"/>
      <c r="AO11" s="74"/>
      <c r="AP11" s="75"/>
      <c r="AQ11" s="74"/>
      <c r="AR11" s="75"/>
      <c r="AS11" s="74"/>
      <c r="AT11" s="75"/>
      <c r="AU11" s="74"/>
      <c r="AV11" s="75"/>
      <c r="AW11" s="74"/>
      <c r="AX11" s="75"/>
      <c r="AY11" s="74"/>
      <c r="AZ11" s="75"/>
      <c r="BA11" s="74"/>
      <c r="BB11" s="75"/>
      <c r="BC11" s="74"/>
      <c r="BD11" s="75"/>
      <c r="BE11" s="74"/>
      <c r="BF11" s="75"/>
      <c r="BG11" s="74"/>
      <c r="BH11" s="75"/>
      <c r="BI11" s="74"/>
      <c r="BJ11" s="75"/>
      <c r="BK11" s="74"/>
      <c r="BL11" s="75"/>
    </row>
    <row r="12" spans="2:64" ht="15.95" customHeight="1">
      <c r="B12" s="70"/>
      <c r="C12" s="74"/>
      <c r="D12" s="75"/>
      <c r="E12" s="74"/>
      <c r="F12" s="82"/>
      <c r="G12" s="74"/>
      <c r="H12" s="75"/>
      <c r="I12" s="74"/>
      <c r="J12" s="75"/>
      <c r="K12" s="74"/>
      <c r="L12" s="75"/>
      <c r="M12" s="74"/>
      <c r="N12" s="75"/>
      <c r="O12" s="74"/>
      <c r="P12" s="75"/>
      <c r="Q12" s="74"/>
      <c r="R12" s="75"/>
      <c r="S12" s="74"/>
      <c r="T12" s="75"/>
      <c r="U12" s="74"/>
      <c r="V12" s="75"/>
      <c r="W12" s="74"/>
      <c r="X12" s="75"/>
      <c r="Y12" s="74"/>
      <c r="Z12" s="75"/>
      <c r="AA12" s="74"/>
      <c r="AB12" s="75"/>
      <c r="AC12" s="74"/>
      <c r="AD12" s="75"/>
      <c r="AE12" s="74"/>
      <c r="AF12" s="75"/>
      <c r="AG12" s="74"/>
      <c r="AH12" s="75"/>
      <c r="AI12" s="74"/>
      <c r="AJ12" s="75"/>
      <c r="AK12" s="74"/>
      <c r="AL12" s="75"/>
      <c r="AM12" s="74"/>
      <c r="AN12" s="75"/>
      <c r="AO12" s="74"/>
      <c r="AP12" s="75"/>
      <c r="AQ12" s="74"/>
      <c r="AR12" s="75"/>
      <c r="AS12" s="74"/>
      <c r="AT12" s="75"/>
      <c r="AU12" s="74"/>
      <c r="AV12" s="75"/>
      <c r="AW12" s="74"/>
      <c r="AX12" s="75"/>
      <c r="AY12" s="74"/>
      <c r="AZ12" s="75"/>
      <c r="BA12" s="74"/>
      <c r="BB12" s="75"/>
      <c r="BC12" s="74"/>
      <c r="BD12" s="75"/>
      <c r="BE12" s="74"/>
      <c r="BF12" s="75"/>
      <c r="BG12" s="74"/>
      <c r="BH12" s="75"/>
      <c r="BI12" s="74"/>
      <c r="BJ12" s="75"/>
      <c r="BK12" s="74"/>
      <c r="BL12" s="75"/>
    </row>
    <row r="13" spans="2:64" ht="15.95" customHeight="1">
      <c r="B13" s="71"/>
      <c r="C13" s="74"/>
      <c r="D13" s="75"/>
      <c r="E13" s="74"/>
      <c r="F13" s="82"/>
      <c r="G13" s="74"/>
      <c r="H13" s="75"/>
      <c r="I13" s="74"/>
      <c r="J13" s="75"/>
      <c r="K13" s="74"/>
      <c r="L13" s="75"/>
      <c r="M13" s="74"/>
      <c r="N13" s="75"/>
      <c r="O13" s="74"/>
      <c r="P13" s="75"/>
      <c r="Q13" s="74"/>
      <c r="R13" s="75"/>
      <c r="S13" s="74"/>
      <c r="T13" s="75"/>
      <c r="U13" s="74"/>
      <c r="V13" s="75"/>
      <c r="W13" s="74"/>
      <c r="X13" s="75"/>
      <c r="Y13" s="74"/>
      <c r="Z13" s="75"/>
      <c r="AA13" s="74"/>
      <c r="AB13" s="75"/>
      <c r="AC13" s="74"/>
      <c r="AD13" s="75"/>
      <c r="AE13" s="74"/>
      <c r="AF13" s="75"/>
      <c r="AG13" s="74"/>
      <c r="AH13" s="75"/>
      <c r="AI13" s="74"/>
      <c r="AJ13" s="75"/>
      <c r="AK13" s="74"/>
      <c r="AL13" s="75"/>
      <c r="AM13" s="74"/>
      <c r="AN13" s="75"/>
      <c r="AO13" s="74"/>
      <c r="AP13" s="75"/>
      <c r="AQ13" s="74"/>
      <c r="AR13" s="75"/>
      <c r="AS13" s="74"/>
      <c r="AT13" s="75"/>
      <c r="AU13" s="74"/>
      <c r="AV13" s="75"/>
      <c r="AW13" s="74"/>
      <c r="AX13" s="75"/>
      <c r="AY13" s="74"/>
      <c r="AZ13" s="75"/>
      <c r="BA13" s="74"/>
      <c r="BB13" s="75"/>
      <c r="BC13" s="74"/>
      <c r="BD13" s="75"/>
      <c r="BE13" s="74"/>
      <c r="BF13" s="75"/>
      <c r="BG13" s="74"/>
      <c r="BH13" s="75"/>
      <c r="BI13" s="74"/>
      <c r="BJ13" s="75"/>
      <c r="BK13" s="74"/>
      <c r="BL13" s="75"/>
    </row>
    <row r="14" spans="2:64" ht="15.95" customHeight="1" thickBot="1">
      <c r="B14" s="71"/>
      <c r="C14" s="76"/>
      <c r="D14" s="77"/>
      <c r="E14" s="76"/>
      <c r="F14" s="83"/>
      <c r="G14" s="76"/>
      <c r="H14" s="77"/>
      <c r="I14" s="76"/>
      <c r="J14" s="77"/>
      <c r="K14" s="76"/>
      <c r="L14" s="77"/>
      <c r="M14" s="76"/>
      <c r="N14" s="77"/>
      <c r="O14" s="76"/>
      <c r="P14" s="77"/>
      <c r="Q14" s="76"/>
      <c r="R14" s="77"/>
      <c r="S14" s="76"/>
      <c r="T14" s="77"/>
      <c r="U14" s="76"/>
      <c r="V14" s="77"/>
      <c r="W14" s="76"/>
      <c r="X14" s="77"/>
      <c r="Y14" s="76"/>
      <c r="Z14" s="77"/>
      <c r="AA14" s="76"/>
      <c r="AB14" s="77"/>
      <c r="AC14" s="76"/>
      <c r="AD14" s="77"/>
      <c r="AE14" s="76"/>
      <c r="AF14" s="77"/>
      <c r="AG14" s="76"/>
      <c r="AH14" s="77"/>
      <c r="AI14" s="76"/>
      <c r="AJ14" s="77"/>
      <c r="AK14" s="76"/>
      <c r="AL14" s="77"/>
      <c r="AM14" s="76"/>
      <c r="AN14" s="77"/>
      <c r="AO14" s="76"/>
      <c r="AP14" s="77"/>
      <c r="AQ14" s="76"/>
      <c r="AR14" s="77"/>
      <c r="AS14" s="76"/>
      <c r="AT14" s="77"/>
      <c r="AU14" s="76"/>
      <c r="AV14" s="77"/>
      <c r="AW14" s="76"/>
      <c r="AX14" s="77"/>
      <c r="AY14" s="76"/>
      <c r="AZ14" s="77"/>
      <c r="BA14" s="76"/>
      <c r="BB14" s="77"/>
      <c r="BC14" s="76"/>
      <c r="BD14" s="77"/>
      <c r="BE14" s="76"/>
      <c r="BF14" s="77"/>
      <c r="BG14" s="76"/>
      <c r="BH14" s="77"/>
      <c r="BI14" s="76"/>
      <c r="BJ14" s="77"/>
      <c r="BK14" s="76"/>
      <c r="BL14" s="77"/>
    </row>
    <row r="15" spans="2:64" ht="9.9499999999999993" customHeight="1">
      <c r="C15" s="68"/>
      <c r="M15" s="84"/>
      <c r="N15" s="84"/>
    </row>
    <row r="16" spans="2:64" ht="20.100000000000001" customHeight="1">
      <c r="B16" s="100" t="s">
        <v>122</v>
      </c>
      <c r="C16" s="68"/>
      <c r="M16" s="130"/>
      <c r="N16" s="130"/>
    </row>
    <row r="17" spans="2:64" ht="11.1" customHeight="1" thickBot="1">
      <c r="B17" s="69" t="s">
        <v>154</v>
      </c>
      <c r="C17" s="69">
        <f>IF(ISERROR(VLOOKUP(C4,Fer,1,FALSE))=TRUE,IF(NETWORKDAYS(C$4,C$4,Fer)&gt;0,IF(C5="jour",Codes!$F$9,Codes!$F$10),IF(C5="jour",Codes!$F$11,Codes!$F$12)),IF(C5="jour",Codes!$F$13,Codes!$F$14))</f>
        <v>0</v>
      </c>
      <c r="D17" s="69">
        <f>IF(ISERROR(VLOOKUP(C4,Fer,1,FALSE))=TRUE,IF(NETWORKDAYS(C$4,C$4,Fer)&gt;0,IF(D5="jour",Codes!$F$9,Codes!$F$10),IF(D5="jour",Codes!$F$11,Codes!$F$12)),IF(D5="jour",Codes!$F$13,Codes!$F$14))</f>
        <v>5</v>
      </c>
      <c r="E17" s="69">
        <f>IF(ISERROR(VLOOKUP(E4,Fer,1,FALSE))=TRUE,IF(NETWORKDAYS(E$4,E$4,Fer)&gt;0,IF(E5="jour",Codes!$F$9,Codes!$F$10),IF(E5="jour",Codes!$F$11,Codes!$F$12)),IF(E5="jour",Codes!$F$13,Codes!$F$14))</f>
        <v>0</v>
      </c>
      <c r="F17" s="69">
        <f>IF(ISERROR(VLOOKUP(E4,Fer,1,FALSE))=TRUE,IF(NETWORKDAYS(E$4,E$4,Fer)&gt;0,IF(F5="jour",Codes!$F$9,Codes!$F$10),IF(F5="jour",Codes!$F$11,Codes!$F$12)),IF(F5="jour",Codes!$F$13,Codes!$F$14))</f>
        <v>5</v>
      </c>
      <c r="G17" s="69">
        <f>IF(ISERROR(VLOOKUP(G4,Fer,1,FALSE))=TRUE,IF(NETWORKDAYS(G$4,G$4,Fer)&gt;0,IF(G5="jour",Codes!$F$9,Codes!$F$10),IF(G5="jour",Codes!$F$11,Codes!$F$12)),IF(G5="jour",Codes!$F$13,Codes!$F$14))</f>
        <v>0</v>
      </c>
      <c r="H17" s="69">
        <f>IF(ISERROR(VLOOKUP(G4,Fer,1,FALSE))=TRUE,IF(NETWORKDAYS(G$4,G$4,Fer)&gt;0,IF(H5="jour",Codes!$F$9,Codes!$F$10),IF(H5="jour",Codes!$F$11,Codes!$F$12)),IF(H5="jour",Codes!$F$13,Codes!$F$14))</f>
        <v>5</v>
      </c>
      <c r="I17" s="69">
        <f>IF(ISERROR(VLOOKUP(I4,Fer,1,FALSE))=TRUE,IF(NETWORKDAYS(I$4,I$4,Fer)&gt;0,IF(I5="jour",Codes!$F$9,Codes!$F$10),IF(I5="jour",Codes!$F$11,Codes!$F$12)),IF(I5="jour",Codes!$F$13,Codes!$F$14))</f>
        <v>0</v>
      </c>
      <c r="J17" s="69">
        <f>IF(ISERROR(VLOOKUP(I4,Fer,1,FALSE))=TRUE,IF(NETWORKDAYS(I$4,I$4,Fer)&gt;0,IF(J5="jour",Codes!$F$9,Codes!$F$10),IF(J5="jour",Codes!$F$11,Codes!$F$12)),IF(J5="jour",Codes!$F$13,Codes!$F$14))</f>
        <v>5</v>
      </c>
      <c r="K17" s="69">
        <f>IF(ISERROR(VLOOKUP(K4,Fer,1,FALSE))=TRUE,IF(NETWORKDAYS(K$4,K$4,Fer)&gt;0,IF(K5="jour",Codes!$F$9,Codes!$F$10),IF(K5="jour",Codes!$F$11,Codes!$F$12)),IF(K5="jour",Codes!$F$13,Codes!$F$14))</f>
        <v>4</v>
      </c>
      <c r="L17" s="69">
        <f>IF(ISERROR(VLOOKUP(K4,Fer,1,FALSE))=TRUE,IF(NETWORKDAYS(K$4,K$4,Fer)&gt;0,IF(L5="jour",Codes!$F$9,Codes!$F$10),IF(L5="jour",Codes!$F$11,Codes!$F$12)),IF(L5="jour",Codes!$F$13,Codes!$F$14))</f>
        <v>5</v>
      </c>
      <c r="M17" s="69">
        <f>IF(ISERROR(VLOOKUP(M4,Fer,1,FALSE))=TRUE,IF(NETWORKDAYS(M$4,M$4,Fer)&gt;0,IF(M5="jour",Codes!$F$9,Codes!$F$10),IF(M5="jour",Codes!$F$11,Codes!$F$12)),IF(M5="jour",Codes!$F$13,Codes!$F$14))</f>
        <v>4</v>
      </c>
      <c r="N17" s="69">
        <f>IF(ISERROR(VLOOKUP(M4,Fer,1,FALSE))=TRUE,IF(NETWORKDAYS(M$4,M$4,Fer)&gt;0,IF(N5="jour",Codes!$F$9,Codes!$F$10),IF(N5="jour",Codes!$F$11,Codes!$F$12)),IF(N5="jour",Codes!$F$13,Codes!$F$14))</f>
        <v>5</v>
      </c>
      <c r="O17" s="69">
        <f>IF(ISERROR(VLOOKUP(O4,Fer,1,FALSE))=TRUE,IF(NETWORKDAYS(O$4,O$4,Fer)&gt;0,IF(O5="jour",Codes!$F$9,Codes!$F$10),IF(O5="jour",Codes!$F$11,Codes!$F$12)),IF(O5="jour",Codes!$F$13,Codes!$F$14))</f>
        <v>0</v>
      </c>
      <c r="P17" s="69">
        <f>IF(ISERROR(VLOOKUP(O4,Fer,1,FALSE))=TRUE,IF(NETWORKDAYS(O$4,O$4,Fer)&gt;0,IF(P5="jour",Codes!$F$9,Codes!$F$10),IF(P5="jour",Codes!$F$11,Codes!$F$12)),IF(P5="jour",Codes!$F$13,Codes!$F$14))</f>
        <v>5</v>
      </c>
      <c r="Q17" s="69">
        <f>IF(ISERROR(VLOOKUP(Q4,Fer,1,FALSE))=TRUE,IF(NETWORKDAYS(Q$4,Q$4,Fer)&gt;0,IF(Q5="jour",Codes!$F$9,Codes!$F$10),IF(Q5="jour",Codes!$F$11,Codes!$F$12)),IF(Q5="jour",Codes!$F$13,Codes!$F$14))</f>
        <v>0</v>
      </c>
      <c r="R17" s="69">
        <f>IF(ISERROR(VLOOKUP(Q4,Fer,1,FALSE))=TRUE,IF(NETWORKDAYS(Q$4,Q$4,Fer)&gt;0,IF(R5="jour",Codes!$F$9,Codes!$F$10),IF(R5="jour",Codes!$F$11,Codes!$F$12)),IF(R5="jour",Codes!$F$13,Codes!$F$14))</f>
        <v>5</v>
      </c>
      <c r="S17" s="69">
        <f>IF(ISERROR(VLOOKUP(S4,Fer,1,FALSE))=TRUE,IF(NETWORKDAYS(S$4,S$4,Fer)&gt;0,IF(S5="jour",Codes!$F$9,Codes!$F$10),IF(S5="jour",Codes!$F$11,Codes!$F$12)),IF(S5="jour",Codes!$F$13,Codes!$F$14))</f>
        <v>0</v>
      </c>
      <c r="T17" s="69">
        <f>IF(ISERROR(VLOOKUP(S4,Fer,1,FALSE))=TRUE,IF(NETWORKDAYS(S$4,S$4,Fer)&gt;0,IF(T5="jour",Codes!$F$9,Codes!$F$10),IF(T5="jour",Codes!$F$11,Codes!$F$12)),IF(T5="jour",Codes!$F$13,Codes!$F$14))</f>
        <v>5</v>
      </c>
      <c r="U17" s="69">
        <f>IF(ISERROR(VLOOKUP(U4,Fer,1,FALSE))=TRUE,IF(NETWORKDAYS(U$4,U$4,Fer)&gt;0,IF(U5="jour",Codes!$F$9,Codes!$F$10),IF(U5="jour",Codes!$F$11,Codes!$F$12)),IF(U5="jour",Codes!$F$13,Codes!$F$14))</f>
        <v>0</v>
      </c>
      <c r="V17" s="69">
        <f>IF(ISERROR(VLOOKUP(U4,Fer,1,FALSE))=TRUE,IF(NETWORKDAYS(U$4,U$4,Fer)&gt;0,IF(V5="jour",Codes!$F$9,Codes!$F$10),IF(V5="jour",Codes!$F$11,Codes!$F$12)),IF(V5="jour",Codes!$F$13,Codes!$F$14))</f>
        <v>5</v>
      </c>
      <c r="W17" s="69">
        <f>IF(ISERROR(VLOOKUP(W4,Fer,1,FALSE))=TRUE,IF(NETWORKDAYS(W$4,W$4,Fer)&gt;0,IF(W5="jour",Codes!$F$9,Codes!$F$10),IF(W5="jour",Codes!$F$11,Codes!$F$12)),IF(W5="jour",Codes!$F$13,Codes!$F$14))</f>
        <v>0</v>
      </c>
      <c r="X17" s="69">
        <f>IF(ISERROR(VLOOKUP(W4,Fer,1,FALSE))=TRUE,IF(NETWORKDAYS(W$4,W$4,Fer)&gt;0,IF(X5="jour",Codes!$F$9,Codes!$F$10),IF(X5="jour",Codes!$F$11,Codes!$F$12)),IF(X5="jour",Codes!$F$13,Codes!$F$14))</f>
        <v>5</v>
      </c>
      <c r="Y17" s="69">
        <f>IF(ISERROR(VLOOKUP(Y4,Fer,1,FALSE))=TRUE,IF(NETWORKDAYS(Y$4,Y$4,Fer)&gt;0,IF(Y5="jour",Codes!$F$9,Codes!$F$10),IF(Y5="jour",Codes!$F$11,Codes!$F$12)),IF(Y5="jour",Codes!$F$13,Codes!$F$14))</f>
        <v>4</v>
      </c>
      <c r="Z17" s="69">
        <f>IF(ISERROR(VLOOKUP(Y4,Fer,1,FALSE))=TRUE,IF(NETWORKDAYS(Y$4,Y$4,Fer)&gt;0,IF(Z5="jour",Codes!$F$9,Codes!$F$10),IF(Z5="jour",Codes!$F$11,Codes!$F$12)),IF(Z5="jour",Codes!$F$13,Codes!$F$14))</f>
        <v>5</v>
      </c>
      <c r="AA17" s="69">
        <f>IF(ISERROR(VLOOKUP(AA4,Fer,1,FALSE))=TRUE,IF(NETWORKDAYS(AA$4,AA$4,Fer)&gt;0,IF(AA5="jour",Codes!$F$9,Codes!$F$10),IF(AA5="jour",Codes!$F$11,Codes!$F$12)),IF(AA5="jour",Codes!$F$13,Codes!$F$14))</f>
        <v>4</v>
      </c>
      <c r="AB17" s="69">
        <f>IF(ISERROR(VLOOKUP(AA4,Fer,1,FALSE))=TRUE,IF(NETWORKDAYS(AA$4,AA$4,Fer)&gt;0,IF(AB5="jour",Codes!$F$9,Codes!$F$10),IF(AB5="jour",Codes!$F$11,Codes!$F$12)),IF(AB5="jour",Codes!$F$13,Codes!$F$14))</f>
        <v>5</v>
      </c>
      <c r="AC17" s="69">
        <f>IF(ISERROR(VLOOKUP(AC4,Fer,1,FALSE))=TRUE,IF(NETWORKDAYS(AC$4,AC$4,Fer)&gt;0,IF(AC5="jour",Codes!$F$9,Codes!$F$10),IF(AC5="jour",Codes!$F$11,Codes!$F$12)),IF(AC5="jour",Codes!$F$13,Codes!$F$14))</f>
        <v>0</v>
      </c>
      <c r="AD17" s="69">
        <f>IF(ISERROR(VLOOKUP(AC4,Fer,1,FALSE))=TRUE,IF(NETWORKDAYS(AC$4,AC$4,Fer)&gt;0,IF(AD5="jour",Codes!$F$9,Codes!$F$10),IF(AD5="jour",Codes!$F$11,Codes!$F$12)),IF(AD5="jour",Codes!$F$13,Codes!$F$14))</f>
        <v>5</v>
      </c>
      <c r="AE17" s="69">
        <f>IF(ISERROR(VLOOKUP(AE4,Fer,1,FALSE))=TRUE,IF(NETWORKDAYS(AE$4,AE$4,Fer)&gt;0,IF(AE5="jour",Codes!$F$9,Codes!$F$10),IF(AE5="jour",Codes!$F$11,Codes!$F$12)),IF(AE5="jour",Codes!$F$13,Codes!$F$14))</f>
        <v>0</v>
      </c>
      <c r="AF17" s="69">
        <f>IF(ISERROR(VLOOKUP(AE4,Fer,1,FALSE))=TRUE,IF(NETWORKDAYS(AE$4,AE$4,Fer)&gt;0,IF(AF5="jour",Codes!$F$9,Codes!$F$10),IF(AF5="jour",Codes!$F$11,Codes!$F$12)),IF(AF5="jour",Codes!$F$13,Codes!$F$14))</f>
        <v>5</v>
      </c>
      <c r="AG17" s="69">
        <f>IF(ISERROR(VLOOKUP(AG4,Fer,1,FALSE))=TRUE,IF(NETWORKDAYS(AG$4,AG$4,Fer)&gt;0,IF(AG5="jour",Codes!$F$9,Codes!$F$10),IF(AG5="jour",Codes!$F$11,Codes!$F$12)),IF(AG5="jour",Codes!$F$13,Codes!$F$14))</f>
        <v>0</v>
      </c>
      <c r="AH17" s="69">
        <f>IF(ISERROR(VLOOKUP(AG4,Fer,1,FALSE))=TRUE,IF(NETWORKDAYS(AG$4,AG$4,Fer)&gt;0,IF(AH5="jour",Codes!$F$9,Codes!$F$10),IF(AH5="jour",Codes!$F$11,Codes!$F$12)),IF(AH5="jour",Codes!$F$13,Codes!$F$14))</f>
        <v>5</v>
      </c>
      <c r="AI17" s="69">
        <f>IF(ISERROR(VLOOKUP(AI4,Fer,1,FALSE))=TRUE,IF(NETWORKDAYS(AI$4,AI$4,Fer)&gt;0,IF(AI5="jour",Codes!$F$9,Codes!$F$10),IF(AI5="jour",Codes!$F$11,Codes!$F$12)),IF(AI5="jour",Codes!$F$13,Codes!$F$14))</f>
        <v>0</v>
      </c>
      <c r="AJ17" s="69">
        <f>IF(ISERROR(VLOOKUP(AI4,Fer,1,FALSE))=TRUE,IF(NETWORKDAYS(AI$4,AI$4,Fer)&gt;0,IF(AJ5="jour",Codes!$F$9,Codes!$F$10),IF(AJ5="jour",Codes!$F$11,Codes!$F$12)),IF(AJ5="jour",Codes!$F$13,Codes!$F$14))</f>
        <v>5</v>
      </c>
      <c r="AK17" s="69">
        <f>IF(ISERROR(VLOOKUP(AK4,Fer,1,FALSE))=TRUE,IF(NETWORKDAYS(AK$4,AK$4,Fer)&gt;0,IF(AK5="jour",Codes!$F$9,Codes!$F$10),IF(AK5="jour",Codes!$F$11,Codes!$F$12)),IF(AK5="jour",Codes!$F$13,Codes!$F$14))</f>
        <v>0</v>
      </c>
      <c r="AL17" s="69">
        <f>IF(ISERROR(VLOOKUP(AK4,Fer,1,FALSE))=TRUE,IF(NETWORKDAYS(AK$4,AK$4,Fer)&gt;0,IF(AL5="jour",Codes!$F$9,Codes!$F$10),IF(AL5="jour",Codes!$F$11,Codes!$F$12)),IF(AL5="jour",Codes!$F$13,Codes!$F$14))</f>
        <v>5</v>
      </c>
      <c r="AM17" s="69">
        <f>IF(ISERROR(VLOOKUP(AM4,Fer,1,FALSE))=TRUE,IF(NETWORKDAYS(AM$4,AM$4,Fer)&gt;0,IF(AM5="jour",Codes!$F$9,Codes!$F$10),IF(AM5="jour",Codes!$F$11,Codes!$F$12)),IF(AM5="jour",Codes!$F$13,Codes!$F$14))</f>
        <v>4</v>
      </c>
      <c r="AN17" s="69">
        <f>IF(ISERROR(VLOOKUP(AM4,Fer,1,FALSE))=TRUE,IF(NETWORKDAYS(AM$4,AM$4,Fer)&gt;0,IF(AN5="jour",Codes!$F$9,Codes!$F$10),IF(AN5="jour",Codes!$F$11,Codes!$F$12)),IF(AN5="jour",Codes!$F$13,Codes!$F$14))</f>
        <v>5</v>
      </c>
      <c r="AO17" s="69">
        <f>IF(ISERROR(VLOOKUP(AO4,Fer,1,FALSE))=TRUE,IF(NETWORKDAYS(AO$4,AO$4,Fer)&gt;0,IF(AO5="jour",Codes!$F$9,Codes!$F$10),IF(AO5="jour",Codes!$F$11,Codes!$F$12)),IF(AO5="jour",Codes!$F$13,Codes!$F$14))</f>
        <v>4</v>
      </c>
      <c r="AP17" s="69">
        <f>IF(ISERROR(VLOOKUP(AO4,Fer,1,FALSE))=TRUE,IF(NETWORKDAYS(AO$4,AO$4,Fer)&gt;0,IF(AP5="jour",Codes!$F$9,Codes!$F$10),IF(AP5="jour",Codes!$F$11,Codes!$F$12)),IF(AP5="jour",Codes!$F$13,Codes!$F$14))</f>
        <v>5</v>
      </c>
      <c r="AQ17" s="69">
        <f>IF(ISERROR(VLOOKUP(AQ4,Fer,1,FALSE))=TRUE,IF(NETWORKDAYS(AQ$4,AQ$4,Fer)&gt;0,IF(AQ5="jour",Codes!$F$9,Codes!$F$10),IF(AQ5="jour",Codes!$F$11,Codes!$F$12)),IF(AQ5="jour",Codes!$F$13,Codes!$F$14))</f>
        <v>4</v>
      </c>
      <c r="AR17" s="69">
        <f>IF(ISERROR(VLOOKUP(AQ4,Fer,1,FALSE))=TRUE,IF(NETWORKDAYS(AQ$4,AQ$4,Fer)&gt;0,IF(AR5="jour",Codes!$F$9,Codes!$F$10),IF(AR5="jour",Codes!$F$11,Codes!$F$12)),IF(AR5="jour",Codes!$F$13,Codes!$F$14))</f>
        <v>5</v>
      </c>
      <c r="AS17" s="69">
        <f>IF(ISERROR(VLOOKUP(AS4,Fer,1,FALSE))=TRUE,IF(NETWORKDAYS(AS$4,AS$4,Fer)&gt;0,IF(AS5="jour",Codes!$F$9,Codes!$F$10),IF(AS5="jour",Codes!$F$11,Codes!$F$12)),IF(AS5="jour",Codes!$F$13,Codes!$F$14))</f>
        <v>0</v>
      </c>
      <c r="AT17" s="69">
        <f>IF(ISERROR(VLOOKUP(AS4,Fer,1,FALSE))=TRUE,IF(NETWORKDAYS(AS$4,AS$4,Fer)&gt;0,IF(AT5="jour",Codes!$F$9,Codes!$F$10),IF(AT5="jour",Codes!$F$11,Codes!$F$12)),IF(AT5="jour",Codes!$F$13,Codes!$F$14))</f>
        <v>5</v>
      </c>
      <c r="AU17" s="69">
        <f>IF(ISERROR(VLOOKUP(AU4,Fer,1,FALSE))=TRUE,IF(NETWORKDAYS(AU$4,AU$4,Fer)&gt;0,IF(AU5="jour",Codes!$F$9,Codes!$F$10),IF(AU5="jour",Codes!$F$11,Codes!$F$12)),IF(AU5="jour",Codes!$F$13,Codes!$F$14))</f>
        <v>0</v>
      </c>
      <c r="AV17" s="69">
        <f>IF(ISERROR(VLOOKUP(AU4,Fer,1,FALSE))=TRUE,IF(NETWORKDAYS(AU$4,AU$4,Fer)&gt;0,IF(AV5="jour",Codes!$F$9,Codes!$F$10),IF(AV5="jour",Codes!$F$11,Codes!$F$12)),IF(AV5="jour",Codes!$F$13,Codes!$F$14))</f>
        <v>5</v>
      </c>
      <c r="AW17" s="69">
        <f>IF(ISERROR(VLOOKUP(AW4,Fer,1,FALSE))=TRUE,IF(NETWORKDAYS(AW$4,AW$4,Fer)&gt;0,IF(AW5="jour",Codes!$F$9,Codes!$F$10),IF(AW5="jour",Codes!$F$11,Codes!$F$12)),IF(AW5="jour",Codes!$F$13,Codes!$F$14))</f>
        <v>0</v>
      </c>
      <c r="AX17" s="69">
        <f>IF(ISERROR(VLOOKUP(AW4,Fer,1,FALSE))=TRUE,IF(NETWORKDAYS(AW$4,AW$4,Fer)&gt;0,IF(AX5="jour",Codes!$F$9,Codes!$F$10),IF(AX5="jour",Codes!$F$11,Codes!$F$12)),IF(AX5="jour",Codes!$F$13,Codes!$F$14))</f>
        <v>5</v>
      </c>
      <c r="AY17" s="69">
        <f>IF(ISERROR(VLOOKUP(AY4,Fer,1,FALSE))=TRUE,IF(NETWORKDAYS(AY$4,AY$4,Fer)&gt;0,IF(AY5="jour",Codes!$F$9,Codes!$F$10),IF(AY5="jour",Codes!$F$11,Codes!$F$12)),IF(AY5="jour",Codes!$F$13,Codes!$F$14))</f>
        <v>0</v>
      </c>
      <c r="AZ17" s="69">
        <f>IF(ISERROR(VLOOKUP(AY4,Fer,1,FALSE))=TRUE,IF(NETWORKDAYS(AY$4,AY$4,Fer)&gt;0,IF(AZ5="jour",Codes!$F$9,Codes!$F$10),IF(AZ5="jour",Codes!$F$11,Codes!$F$12)),IF(AZ5="jour",Codes!$F$13,Codes!$F$14))</f>
        <v>5</v>
      </c>
      <c r="BA17" s="69">
        <f>IF(ISERROR(VLOOKUP(BA4,Fer,1,FALSE))=TRUE,IF(NETWORKDAYS(BA$4,BA$4,Fer)&gt;0,IF(BA5="jour",Codes!$F$9,Codes!$F$10),IF(BA5="jour",Codes!$F$11,Codes!$F$12)),IF(BA5="jour",Codes!$F$13,Codes!$F$14))</f>
        <v>4</v>
      </c>
      <c r="BB17" s="69">
        <f>IF(ISERROR(VLOOKUP(BA4,Fer,1,FALSE))=TRUE,IF(NETWORKDAYS(BA$4,BA$4,Fer)&gt;0,IF(BB5="jour",Codes!$F$9,Codes!$F$10),IF(BB5="jour",Codes!$F$11,Codes!$F$12)),IF(BB5="jour",Codes!$F$13,Codes!$F$14))</f>
        <v>5</v>
      </c>
      <c r="BC17" s="69">
        <f>IF(ISERROR(VLOOKUP(BC4,Fer,1,FALSE))=TRUE,IF(NETWORKDAYS(BC$4,BC$4,Fer)&gt;0,IF(BC5="jour",Codes!$F$9,Codes!$F$10),IF(BC5="jour",Codes!$F$11,Codes!$F$12)),IF(BC5="jour",Codes!$F$13,Codes!$F$14))</f>
        <v>4</v>
      </c>
      <c r="BD17" s="69">
        <f>IF(ISERROR(VLOOKUP(BC4,Fer,1,FALSE))=TRUE,IF(NETWORKDAYS(BC$4,BC$4,Fer)&gt;0,IF(BD5="jour",Codes!$F$9,Codes!$F$10),IF(BD5="jour",Codes!$F$11,Codes!$F$12)),IF(BD5="jour",Codes!$F$13,Codes!$F$14))</f>
        <v>5</v>
      </c>
      <c r="BE17" s="69">
        <f>IF(ISERROR(VLOOKUP(BE4,Fer,1,FALSE))=TRUE,IF(NETWORKDAYS(BE$4,BE$4,Fer)&gt;0,IF(BE5="jour",Codes!$F$9,Codes!$F$10),IF(BE5="jour",Codes!$F$11,Codes!$F$12)),IF(BE5="jour",Codes!$F$13,Codes!$F$14))</f>
        <v>0</v>
      </c>
      <c r="BF17" s="69">
        <f>IF(ISERROR(VLOOKUP(BE4,Fer,1,FALSE))=TRUE,IF(NETWORKDAYS(BE$4,BE$4,Fer)&gt;0,IF(BF5="jour",Codes!$F$9,Codes!$F$10),IF(BF5="jour",Codes!$F$11,Codes!$F$12)),IF(BF5="jour",Codes!$F$13,Codes!$F$14))</f>
        <v>5</v>
      </c>
      <c r="BG17" s="69">
        <f>IF(BG4="","",IF(ISERROR(VLOOKUP(BG4,Fer,1,FALSE))=TRUE,IF(NETWORKDAYS(BG$4,BG$4,Fer)&gt;0,IF(BG5="jour",Codes!$F$9,Codes!$F$10),IF(BG5="jour",Codes!$F$11,Codes!$F$12)),IF(BG5="jour",Codes!$F$13,Codes!$F$14)))</f>
        <v>0</v>
      </c>
      <c r="BH17" s="69">
        <f>IF(BG4="","",IF(ISERROR(VLOOKUP(BG4,Fer,1,FALSE))=TRUE,IF(NETWORKDAYS(BG$4,BG$4,Fer)&gt;0,IF(BH5="jour",Codes!$F$9,Codes!$F$10),IF(BH5="jour",Codes!$F$11,Codes!$F$12)),IF(BH5="jour",Codes!$F$13,Codes!$F$14)))</f>
        <v>5</v>
      </c>
      <c r="BI17" s="69">
        <f>IF(BI4="","",IF(ISERROR(VLOOKUP(BI4,Fer,1,FALSE))=TRUE,IF(NETWORKDAYS(BI$4,BI$4,Fer)&gt;0,IF(BI5="jour",Codes!$F$9,Codes!$F$10),IF(BI5="jour",Codes!$F$11,Codes!$F$12)),IF(BI5="jour",Codes!$F$13,Codes!$F$14)))</f>
        <v>0</v>
      </c>
      <c r="BJ17" s="69">
        <f>IF(BI4="","",IF(ISERROR(VLOOKUP(BI4,Fer,1,FALSE))=TRUE,IF(NETWORKDAYS(BI$4,BI$4,Fer)&gt;0,IF(BJ5="jour",Codes!$F$9,Codes!$F$10),IF(BJ5="jour",Codes!$F$11,Codes!$F$12)),IF(BJ5="jour",Codes!$F$13,Codes!$F$14)))</f>
        <v>5</v>
      </c>
      <c r="BK17" s="69" t="str">
        <f>IF(BK4="","",IF(ISERROR(VLOOKUP(BK4,Fer,1,FALSE))=TRUE,IF(NETWORKDAYS(BK$4,BK$4,Fer)&gt;0,IF(BK5="jour",Codes!$F$9,Codes!$F$10),IF(BK5="jour",Codes!$F$11,Codes!$F$12)),IF(BK5="jour",Codes!$F$13,Codes!$F$14)))</f>
        <v/>
      </c>
      <c r="BL17" s="69" t="str">
        <f>IF(BK4="","",IF(ISERROR(VLOOKUP(BK4,Fer,1,FALSE))=TRUE,IF(NETWORKDAYS(BK$4,BK$4,Fer)&gt;0,IF(BL5="jour",Codes!$F$9,Codes!$F$10),IF(BL5="jour",Codes!$F$11,Codes!$F$12)),IF(BL5="jour",Codes!$F$13,Codes!$F$14)))</f>
        <v/>
      </c>
    </row>
    <row r="18" spans="2:64" ht="15.95" customHeight="1">
      <c r="B18" s="70" t="s">
        <v>135</v>
      </c>
      <c r="C18" s="137"/>
      <c r="D18" s="138"/>
      <c r="E18" s="137"/>
      <c r="F18" s="139"/>
      <c r="G18" s="137"/>
      <c r="H18" s="138"/>
      <c r="I18" s="137"/>
      <c r="J18" s="138"/>
      <c r="K18" s="137"/>
      <c r="L18" s="138"/>
      <c r="M18" s="137"/>
      <c r="N18" s="138"/>
      <c r="O18" s="137"/>
      <c r="P18" s="138"/>
      <c r="Q18" s="137"/>
      <c r="R18" s="138"/>
      <c r="S18" s="137"/>
      <c r="T18" s="138"/>
      <c r="U18" s="137"/>
      <c r="V18" s="138"/>
      <c r="W18" s="137"/>
      <c r="X18" s="138"/>
      <c r="Y18" s="137"/>
      <c r="Z18" s="138"/>
      <c r="AA18" s="137"/>
      <c r="AB18" s="138"/>
      <c r="AC18" s="137"/>
      <c r="AD18" s="138"/>
      <c r="AE18" s="137"/>
      <c r="AF18" s="138"/>
      <c r="AG18" s="137"/>
      <c r="AH18" s="138"/>
      <c r="AI18" s="137"/>
      <c r="AJ18" s="138"/>
      <c r="AK18" s="137"/>
      <c r="AL18" s="138"/>
      <c r="AM18" s="137"/>
      <c r="AN18" s="138"/>
      <c r="AO18" s="137"/>
      <c r="AP18" s="138"/>
      <c r="AQ18" s="137"/>
      <c r="AR18" s="138"/>
      <c r="AS18" s="137"/>
      <c r="AT18" s="138"/>
      <c r="AU18" s="137"/>
      <c r="AV18" s="138"/>
      <c r="AW18" s="137"/>
      <c r="AX18" s="138"/>
      <c r="AY18" s="137"/>
      <c r="AZ18" s="138"/>
      <c r="BA18" s="137"/>
      <c r="BB18" s="138"/>
      <c r="BC18" s="137"/>
      <c r="BD18" s="138"/>
      <c r="BE18" s="137"/>
      <c r="BF18" s="138"/>
      <c r="BG18" s="137"/>
      <c r="BH18" s="138"/>
      <c r="BI18" s="137"/>
      <c r="BJ18" s="138"/>
      <c r="BK18" s="137"/>
      <c r="BL18" s="138"/>
    </row>
    <row r="19" spans="2:64" ht="15.95" customHeight="1">
      <c r="B19" s="70" t="s">
        <v>137</v>
      </c>
      <c r="C19" s="74"/>
      <c r="D19" s="75"/>
      <c r="E19" s="74"/>
      <c r="F19" s="82"/>
      <c r="G19" s="74"/>
      <c r="H19" s="75"/>
      <c r="I19" s="74"/>
      <c r="J19" s="75"/>
      <c r="K19" s="74"/>
      <c r="L19" s="75"/>
      <c r="M19" s="74"/>
      <c r="N19" s="75"/>
      <c r="O19" s="74"/>
      <c r="P19" s="75"/>
      <c r="Q19" s="74"/>
      <c r="R19" s="75"/>
      <c r="S19" s="74"/>
      <c r="T19" s="75"/>
      <c r="U19" s="74"/>
      <c r="V19" s="75"/>
      <c r="W19" s="74"/>
      <c r="X19" s="75"/>
      <c r="Y19" s="74"/>
      <c r="Z19" s="75"/>
      <c r="AA19" s="74"/>
      <c r="AB19" s="75"/>
      <c r="AC19" s="74"/>
      <c r="AD19" s="75"/>
      <c r="AE19" s="74"/>
      <c r="AF19" s="75"/>
      <c r="AG19" s="74"/>
      <c r="AH19" s="75"/>
      <c r="AI19" s="74"/>
      <c r="AJ19" s="75"/>
      <c r="AK19" s="74"/>
      <c r="AL19" s="75"/>
      <c r="AM19" s="74"/>
      <c r="AN19" s="75"/>
      <c r="AO19" s="74"/>
      <c r="AP19" s="75"/>
      <c r="AQ19" s="74"/>
      <c r="AR19" s="75"/>
      <c r="AS19" s="74"/>
      <c r="AT19" s="75"/>
      <c r="AU19" s="74"/>
      <c r="AV19" s="75"/>
      <c r="AW19" s="74"/>
      <c r="AX19" s="75"/>
      <c r="AY19" s="74"/>
      <c r="AZ19" s="75"/>
      <c r="BA19" s="74"/>
      <c r="BB19" s="75"/>
      <c r="BC19" s="74"/>
      <c r="BD19" s="75"/>
      <c r="BE19" s="74"/>
      <c r="BF19" s="75"/>
      <c r="BG19" s="74"/>
      <c r="BH19" s="75"/>
      <c r="BI19" s="74"/>
      <c r="BJ19" s="75"/>
      <c r="BK19" s="74"/>
      <c r="BL19" s="75"/>
    </row>
    <row r="20" spans="2:64" ht="15.95" customHeight="1">
      <c r="B20" s="70" t="s">
        <v>137</v>
      </c>
      <c r="C20" s="74"/>
      <c r="D20" s="75"/>
      <c r="E20" s="74"/>
      <c r="F20" s="82"/>
      <c r="G20" s="74"/>
      <c r="H20" s="75"/>
      <c r="I20" s="74"/>
      <c r="J20" s="75"/>
      <c r="K20" s="74"/>
      <c r="L20" s="75"/>
      <c r="M20" s="74"/>
      <c r="N20" s="75"/>
      <c r="O20" s="74"/>
      <c r="P20" s="75"/>
      <c r="Q20" s="74"/>
      <c r="R20" s="75"/>
      <c r="S20" s="74"/>
      <c r="T20" s="75"/>
      <c r="U20" s="74"/>
      <c r="V20" s="75"/>
      <c r="W20" s="74"/>
      <c r="X20" s="75"/>
      <c r="Y20" s="74"/>
      <c r="Z20" s="75"/>
      <c r="AA20" s="74"/>
      <c r="AB20" s="75"/>
      <c r="AC20" s="74"/>
      <c r="AD20" s="75"/>
      <c r="AE20" s="74"/>
      <c r="AF20" s="75"/>
      <c r="AG20" s="74"/>
      <c r="AH20" s="75"/>
      <c r="AI20" s="74"/>
      <c r="AJ20" s="75"/>
      <c r="AK20" s="74"/>
      <c r="AL20" s="75"/>
      <c r="AM20" s="74"/>
      <c r="AN20" s="75"/>
      <c r="AO20" s="74"/>
      <c r="AP20" s="75"/>
      <c r="AQ20" s="74"/>
      <c r="AR20" s="75"/>
      <c r="AS20" s="74"/>
      <c r="AT20" s="75"/>
      <c r="AU20" s="74"/>
      <c r="AV20" s="75"/>
      <c r="AW20" s="74"/>
      <c r="AX20" s="75"/>
      <c r="AY20" s="74"/>
      <c r="AZ20" s="75"/>
      <c r="BA20" s="74"/>
      <c r="BB20" s="75"/>
      <c r="BC20" s="74"/>
      <c r="BD20" s="75"/>
      <c r="BE20" s="74"/>
      <c r="BF20" s="75"/>
      <c r="BG20" s="74"/>
      <c r="BH20" s="75"/>
      <c r="BI20" s="74"/>
      <c r="BJ20" s="75"/>
      <c r="BK20" s="74"/>
      <c r="BL20" s="75"/>
    </row>
    <row r="21" spans="2:64" ht="15.95" customHeight="1">
      <c r="B21" s="71" t="s">
        <v>123</v>
      </c>
      <c r="C21" s="74"/>
      <c r="D21" s="75"/>
      <c r="E21" s="74"/>
      <c r="F21" s="75"/>
      <c r="G21" s="74"/>
      <c r="H21" s="75"/>
      <c r="I21" s="74"/>
      <c r="J21" s="75"/>
      <c r="K21" s="74"/>
      <c r="L21" s="75"/>
      <c r="M21" s="74"/>
      <c r="N21" s="75"/>
      <c r="O21" s="74"/>
      <c r="P21" s="75"/>
      <c r="Q21" s="74"/>
      <c r="R21" s="75"/>
      <c r="S21" s="74"/>
      <c r="T21" s="75"/>
      <c r="U21" s="74"/>
      <c r="V21" s="75"/>
      <c r="W21" s="74"/>
      <c r="X21" s="75"/>
      <c r="Y21" s="74"/>
      <c r="Z21" s="75"/>
      <c r="AA21" s="74"/>
      <c r="AB21" s="75"/>
      <c r="AC21" s="74"/>
      <c r="AD21" s="75"/>
      <c r="AE21" s="74"/>
      <c r="AF21" s="75"/>
      <c r="AG21" s="74"/>
      <c r="AH21" s="75"/>
      <c r="AI21" s="74"/>
      <c r="AJ21" s="75"/>
      <c r="AK21" s="74"/>
      <c r="AL21" s="75"/>
      <c r="AM21" s="74"/>
      <c r="AN21" s="75"/>
      <c r="AO21" s="74"/>
      <c r="AP21" s="75"/>
      <c r="AQ21" s="74"/>
      <c r="AR21" s="75"/>
      <c r="AS21" s="74"/>
      <c r="AT21" s="75"/>
      <c r="AU21" s="74"/>
      <c r="AV21" s="75"/>
      <c r="AW21" s="74"/>
      <c r="AX21" s="75"/>
      <c r="AY21" s="74"/>
      <c r="AZ21" s="75"/>
      <c r="BA21" s="74"/>
      <c r="BB21" s="75"/>
      <c r="BC21" s="74"/>
      <c r="BD21" s="75"/>
      <c r="BE21" s="74"/>
      <c r="BF21" s="75"/>
      <c r="BG21" s="74"/>
      <c r="BH21" s="75"/>
      <c r="BI21" s="74"/>
      <c r="BJ21" s="75"/>
      <c r="BK21" s="74"/>
      <c r="BL21" s="75"/>
    </row>
    <row r="22" spans="2:64" ht="15.95" customHeight="1">
      <c r="B22" s="70" t="s">
        <v>139</v>
      </c>
      <c r="C22" s="74"/>
      <c r="D22" s="127"/>
      <c r="E22" s="126"/>
      <c r="F22" s="128"/>
      <c r="G22" s="74"/>
      <c r="H22" s="75"/>
      <c r="I22" s="74"/>
      <c r="J22" s="75"/>
      <c r="K22" s="74"/>
      <c r="L22" s="75"/>
      <c r="M22" s="74"/>
      <c r="N22" s="75"/>
      <c r="O22" s="74"/>
      <c r="P22" s="75"/>
      <c r="Q22" s="74"/>
      <c r="R22" s="75"/>
      <c r="S22" s="74"/>
      <c r="T22" s="75"/>
      <c r="U22" s="74"/>
      <c r="V22" s="75"/>
      <c r="W22" s="74"/>
      <c r="X22" s="75"/>
      <c r="Y22" s="74"/>
      <c r="Z22" s="75"/>
      <c r="AA22" s="74"/>
      <c r="AB22" s="75"/>
      <c r="AC22" s="74"/>
      <c r="AD22" s="75"/>
      <c r="AE22" s="74"/>
      <c r="AF22" s="75"/>
      <c r="AG22" s="74"/>
      <c r="AH22" s="75"/>
      <c r="AI22" s="74"/>
      <c r="AJ22" s="75"/>
      <c r="AK22" s="74"/>
      <c r="AL22" s="75"/>
      <c r="AM22" s="74"/>
      <c r="AN22" s="75"/>
      <c r="AO22" s="74"/>
      <c r="AP22" s="75"/>
      <c r="AQ22" s="74"/>
      <c r="AR22" s="75"/>
      <c r="AS22" s="74"/>
      <c r="AT22" s="75"/>
      <c r="AU22" s="74"/>
      <c r="AV22" s="75"/>
      <c r="AW22" s="74"/>
      <c r="AX22" s="75"/>
      <c r="AY22" s="74"/>
      <c r="AZ22" s="75"/>
      <c r="BA22" s="74"/>
      <c r="BB22" s="75"/>
      <c r="BC22" s="74"/>
      <c r="BD22" s="75"/>
      <c r="BE22" s="74"/>
      <c r="BF22" s="75"/>
      <c r="BG22" s="74"/>
      <c r="BH22" s="75"/>
      <c r="BI22" s="74"/>
      <c r="BJ22" s="75"/>
      <c r="BK22" s="74"/>
      <c r="BL22" s="75"/>
    </row>
    <row r="23" spans="2:64" ht="15.95" customHeight="1">
      <c r="B23" s="70"/>
      <c r="C23" s="74"/>
      <c r="D23" s="75"/>
      <c r="E23" s="74"/>
      <c r="F23" s="82"/>
      <c r="G23" s="74"/>
      <c r="H23" s="75"/>
      <c r="I23" s="74"/>
      <c r="J23" s="75"/>
      <c r="K23" s="74"/>
      <c r="L23" s="75"/>
      <c r="M23" s="74"/>
      <c r="N23" s="75"/>
      <c r="O23" s="74"/>
      <c r="P23" s="75"/>
      <c r="Q23" s="74"/>
      <c r="R23" s="75"/>
      <c r="S23" s="74"/>
      <c r="T23" s="75"/>
      <c r="U23" s="74"/>
      <c r="V23" s="75"/>
      <c r="W23" s="74"/>
      <c r="X23" s="75"/>
      <c r="Y23" s="74"/>
      <c r="Z23" s="75"/>
      <c r="AA23" s="74"/>
      <c r="AB23" s="75"/>
      <c r="AC23" s="74"/>
      <c r="AD23" s="75"/>
      <c r="AE23" s="74"/>
      <c r="AF23" s="75"/>
      <c r="AG23" s="74"/>
      <c r="AH23" s="75"/>
      <c r="AI23" s="74"/>
      <c r="AJ23" s="75"/>
      <c r="AK23" s="74"/>
      <c r="AL23" s="75"/>
      <c r="AM23" s="74"/>
      <c r="AN23" s="75"/>
      <c r="AO23" s="74"/>
      <c r="AP23" s="75"/>
      <c r="AQ23" s="74"/>
      <c r="AR23" s="75"/>
      <c r="AS23" s="74"/>
      <c r="AT23" s="75"/>
      <c r="AU23" s="74"/>
      <c r="AV23" s="75"/>
      <c r="AW23" s="74"/>
      <c r="AX23" s="75"/>
      <c r="AY23" s="74"/>
      <c r="AZ23" s="75"/>
      <c r="BA23" s="74"/>
      <c r="BB23" s="75"/>
      <c r="BC23" s="74"/>
      <c r="BD23" s="75"/>
      <c r="BE23" s="74"/>
      <c r="BF23" s="75"/>
      <c r="BG23" s="74"/>
      <c r="BH23" s="75"/>
      <c r="BI23" s="74"/>
      <c r="BJ23" s="75"/>
      <c r="BK23" s="74"/>
      <c r="BL23" s="75"/>
    </row>
    <row r="24" spans="2:64" ht="15.95" customHeight="1">
      <c r="B24" s="70"/>
      <c r="C24" s="74"/>
      <c r="D24" s="75"/>
      <c r="E24" s="74"/>
      <c r="F24" s="82"/>
      <c r="G24" s="74"/>
      <c r="H24" s="75"/>
      <c r="I24" s="74"/>
      <c r="J24" s="75"/>
      <c r="K24" s="74"/>
      <c r="L24" s="75"/>
      <c r="M24" s="74"/>
      <c r="N24" s="75"/>
      <c r="O24" s="74"/>
      <c r="P24" s="75"/>
      <c r="Q24" s="74"/>
      <c r="R24" s="75"/>
      <c r="S24" s="74"/>
      <c r="T24" s="75"/>
      <c r="U24" s="74"/>
      <c r="V24" s="75"/>
      <c r="W24" s="74"/>
      <c r="X24" s="75"/>
      <c r="Y24" s="74"/>
      <c r="Z24" s="75"/>
      <c r="AA24" s="74"/>
      <c r="AB24" s="75"/>
      <c r="AC24" s="74"/>
      <c r="AD24" s="75"/>
      <c r="AE24" s="74"/>
      <c r="AF24" s="75"/>
      <c r="AG24" s="74"/>
      <c r="AH24" s="75"/>
      <c r="AI24" s="74"/>
      <c r="AJ24" s="75"/>
      <c r="AK24" s="74"/>
      <c r="AL24" s="75"/>
      <c r="AM24" s="74"/>
      <c r="AN24" s="75"/>
      <c r="AO24" s="74"/>
      <c r="AP24" s="75"/>
      <c r="AQ24" s="74"/>
      <c r="AR24" s="75"/>
      <c r="AS24" s="74"/>
      <c r="AT24" s="75"/>
      <c r="AU24" s="74"/>
      <c r="AV24" s="75"/>
      <c r="AW24" s="74"/>
      <c r="AX24" s="75"/>
      <c r="AY24" s="74"/>
      <c r="AZ24" s="75"/>
      <c r="BA24" s="74"/>
      <c r="BB24" s="75"/>
      <c r="BC24" s="74"/>
      <c r="BD24" s="75"/>
      <c r="BE24" s="74"/>
      <c r="BF24" s="75"/>
      <c r="BG24" s="74"/>
      <c r="BH24" s="75"/>
      <c r="BI24" s="74"/>
      <c r="BJ24" s="75"/>
      <c r="BK24" s="74"/>
      <c r="BL24" s="75"/>
    </row>
    <row r="25" spans="2:64" ht="15.95" customHeight="1">
      <c r="B25" s="71"/>
      <c r="C25" s="74"/>
      <c r="D25" s="75"/>
      <c r="E25" s="74"/>
      <c r="F25" s="82"/>
      <c r="G25" s="74"/>
      <c r="H25" s="75"/>
      <c r="I25" s="74"/>
      <c r="J25" s="75"/>
      <c r="K25" s="74"/>
      <c r="L25" s="75"/>
      <c r="M25" s="74"/>
      <c r="N25" s="75"/>
      <c r="O25" s="74"/>
      <c r="P25" s="75"/>
      <c r="Q25" s="74"/>
      <c r="R25" s="75"/>
      <c r="S25" s="74"/>
      <c r="T25" s="75"/>
      <c r="U25" s="74"/>
      <c r="V25" s="75"/>
      <c r="W25" s="74"/>
      <c r="X25" s="75"/>
      <c r="Y25" s="74"/>
      <c r="Z25" s="75"/>
      <c r="AA25" s="74"/>
      <c r="AB25" s="75"/>
      <c r="AC25" s="74"/>
      <c r="AD25" s="75"/>
      <c r="AE25" s="74"/>
      <c r="AF25" s="75"/>
      <c r="AG25" s="74"/>
      <c r="AH25" s="75"/>
      <c r="AI25" s="74"/>
      <c r="AJ25" s="75"/>
      <c r="AK25" s="74"/>
      <c r="AL25" s="75"/>
      <c r="AM25" s="74"/>
      <c r="AN25" s="75"/>
      <c r="AO25" s="74"/>
      <c r="AP25" s="75"/>
      <c r="AQ25" s="74"/>
      <c r="AR25" s="75"/>
      <c r="AS25" s="74"/>
      <c r="AT25" s="75"/>
      <c r="AU25" s="74"/>
      <c r="AV25" s="75"/>
      <c r="AW25" s="74"/>
      <c r="AX25" s="75"/>
      <c r="AY25" s="74"/>
      <c r="AZ25" s="75"/>
      <c r="BA25" s="74"/>
      <c r="BB25" s="75"/>
      <c r="BC25" s="74"/>
      <c r="BD25" s="75"/>
      <c r="BE25" s="74"/>
      <c r="BF25" s="75"/>
      <c r="BG25" s="74"/>
      <c r="BH25" s="75"/>
      <c r="BI25" s="74"/>
      <c r="BJ25" s="75"/>
      <c r="BK25" s="74"/>
      <c r="BL25" s="75"/>
    </row>
    <row r="26" spans="2:64" ht="15.95" customHeight="1" thickBot="1">
      <c r="B26" s="71"/>
      <c r="C26" s="76"/>
      <c r="D26" s="77"/>
      <c r="E26" s="76"/>
      <c r="F26" s="83"/>
      <c r="G26" s="76"/>
      <c r="H26" s="77"/>
      <c r="I26" s="76"/>
      <c r="J26" s="77"/>
      <c r="K26" s="76"/>
      <c r="L26" s="77"/>
      <c r="M26" s="76"/>
      <c r="N26" s="77"/>
      <c r="O26" s="76"/>
      <c r="P26" s="77"/>
      <c r="Q26" s="76"/>
      <c r="R26" s="77"/>
      <c r="S26" s="76"/>
      <c r="T26" s="77"/>
      <c r="U26" s="76"/>
      <c r="V26" s="77"/>
      <c r="W26" s="76"/>
      <c r="X26" s="77"/>
      <c r="Y26" s="76"/>
      <c r="Z26" s="77"/>
      <c r="AA26" s="76"/>
      <c r="AB26" s="77"/>
      <c r="AC26" s="76"/>
      <c r="AD26" s="77"/>
      <c r="AE26" s="76"/>
      <c r="AF26" s="77"/>
      <c r="AG26" s="76"/>
      <c r="AH26" s="77"/>
      <c r="AI26" s="76"/>
      <c r="AJ26" s="77"/>
      <c r="AK26" s="76"/>
      <c r="AL26" s="77"/>
      <c r="AM26" s="76"/>
      <c r="AN26" s="77"/>
      <c r="AO26" s="76"/>
      <c r="AP26" s="77"/>
      <c r="AQ26" s="76"/>
      <c r="AR26" s="77"/>
      <c r="AS26" s="76"/>
      <c r="AT26" s="77"/>
      <c r="AU26" s="76"/>
      <c r="AV26" s="77"/>
      <c r="AW26" s="76"/>
      <c r="AX26" s="77"/>
      <c r="AY26" s="76"/>
      <c r="AZ26" s="77"/>
      <c r="BA26" s="76"/>
      <c r="BB26" s="77"/>
      <c r="BC26" s="76"/>
      <c r="BD26" s="77"/>
      <c r="BE26" s="76"/>
      <c r="BF26" s="77"/>
      <c r="BG26" s="76"/>
      <c r="BH26" s="77"/>
      <c r="BI26" s="76"/>
      <c r="BJ26" s="77"/>
      <c r="BK26" s="76"/>
      <c r="BL26" s="77"/>
    </row>
    <row r="27" spans="2:64" ht="9.9499999999999993" customHeight="1">
      <c r="C27" s="68"/>
      <c r="M27" s="130"/>
      <c r="N27" s="130"/>
    </row>
    <row r="28" spans="2:64" ht="15.95" customHeight="1">
      <c r="C28" s="68"/>
      <c r="M28" s="130"/>
      <c r="N28" s="130"/>
    </row>
    <row r="29" spans="2:64" ht="12" customHeight="1" thickBot="1">
      <c r="B29" s="100" t="s">
        <v>155</v>
      </c>
      <c r="C29" s="69"/>
      <c r="D29" s="69"/>
      <c r="E29" s="69"/>
      <c r="F29" s="69"/>
    </row>
    <row r="30" spans="2:64" s="91" customFormat="1" ht="12" customHeight="1">
      <c r="B30" s="69">
        <v>1</v>
      </c>
      <c r="C30" s="89" t="s">
        <v>164</v>
      </c>
      <c r="D30" s="88" t="s">
        <v>175</v>
      </c>
      <c r="E30" s="89"/>
      <c r="F30" s="90" t="s">
        <v>164</v>
      </c>
      <c r="G30" s="89" t="s">
        <v>175</v>
      </c>
      <c r="H30" s="90" t="s">
        <v>175</v>
      </c>
      <c r="I30" s="89" t="s">
        <v>175</v>
      </c>
      <c r="J30" s="90" t="s">
        <v>179</v>
      </c>
      <c r="K30" s="89"/>
      <c r="L30" s="90" t="s">
        <v>175</v>
      </c>
      <c r="M30" s="89"/>
      <c r="N30" s="90" t="s">
        <v>175</v>
      </c>
      <c r="O30" s="89"/>
      <c r="P30" s="90" t="s">
        <v>175</v>
      </c>
      <c r="Q30" s="78"/>
      <c r="R30" s="85"/>
      <c r="S30" s="78"/>
      <c r="T30" s="85"/>
      <c r="U30" s="78"/>
      <c r="V30" s="85"/>
      <c r="W30" s="78"/>
      <c r="X30" s="85"/>
      <c r="Y30" s="78"/>
      <c r="Z30" s="85"/>
      <c r="AA30" s="78"/>
      <c r="AB30" s="85"/>
      <c r="AC30" s="78"/>
      <c r="AD30" s="85"/>
      <c r="AE30" s="78"/>
      <c r="AF30" s="85"/>
      <c r="AG30" s="78"/>
      <c r="AH30" s="85"/>
      <c r="AI30" s="78"/>
      <c r="AJ30" s="85"/>
      <c r="AK30" s="78"/>
      <c r="AL30" s="85"/>
      <c r="AM30" s="78"/>
      <c r="AN30" s="85"/>
      <c r="AO30" s="78"/>
      <c r="AP30" s="85"/>
      <c r="AQ30" s="78"/>
      <c r="AR30" s="85"/>
      <c r="AS30" s="78"/>
      <c r="AT30" s="85"/>
      <c r="AU30" s="78"/>
      <c r="AV30" s="85"/>
      <c r="AW30" s="78"/>
      <c r="AX30" s="85"/>
      <c r="AY30" s="78"/>
      <c r="AZ30" s="85"/>
      <c r="BA30" s="78"/>
      <c r="BB30" s="85"/>
      <c r="BC30" s="78"/>
      <c r="BD30" s="85"/>
      <c r="BE30" s="78"/>
      <c r="BF30" s="85"/>
      <c r="BG30" s="78"/>
      <c r="BH30" s="85"/>
      <c r="BI30" s="78"/>
      <c r="BJ30" s="85"/>
      <c r="BK30" s="78"/>
      <c r="BL30" s="85"/>
    </row>
    <row r="31" spans="2:64" s="91" customFormat="1" ht="12" customHeight="1">
      <c r="B31" s="69">
        <v>2</v>
      </c>
      <c r="C31" s="92" t="s">
        <v>165</v>
      </c>
      <c r="D31" s="94" t="s">
        <v>176</v>
      </c>
      <c r="E31" s="92"/>
      <c r="F31" s="93" t="s">
        <v>165</v>
      </c>
      <c r="G31" s="92" t="s">
        <v>179</v>
      </c>
      <c r="H31" s="93" t="s">
        <v>176</v>
      </c>
      <c r="I31" s="92" t="s">
        <v>176</v>
      </c>
      <c r="J31" s="93" t="s">
        <v>167</v>
      </c>
      <c r="K31" s="92"/>
      <c r="L31" s="93" t="s">
        <v>164</v>
      </c>
      <c r="M31" s="92"/>
      <c r="N31" s="93" t="s">
        <v>177</v>
      </c>
      <c r="O31" s="92"/>
      <c r="P31" s="93" t="s">
        <v>164</v>
      </c>
      <c r="Q31" s="79"/>
      <c r="R31" s="86"/>
      <c r="S31" s="79"/>
      <c r="T31" s="86"/>
      <c r="U31" s="79"/>
      <c r="V31" s="86"/>
      <c r="W31" s="79"/>
      <c r="X31" s="86"/>
      <c r="Y31" s="79"/>
      <c r="Z31" s="86"/>
      <c r="AA31" s="79"/>
      <c r="AB31" s="86"/>
      <c r="AC31" s="79"/>
      <c r="AD31" s="86"/>
      <c r="AE31" s="79"/>
      <c r="AF31" s="86"/>
      <c r="AG31" s="79"/>
      <c r="AH31" s="86"/>
      <c r="AI31" s="79"/>
      <c r="AJ31" s="86"/>
      <c r="AK31" s="79"/>
      <c r="AL31" s="86"/>
      <c r="AM31" s="79"/>
      <c r="AN31" s="86"/>
      <c r="AO31" s="79"/>
      <c r="AP31" s="86"/>
      <c r="AQ31" s="79"/>
      <c r="AR31" s="86"/>
      <c r="AS31" s="79"/>
      <c r="AT31" s="86"/>
      <c r="AU31" s="79"/>
      <c r="AV31" s="86"/>
      <c r="AW31" s="79"/>
      <c r="AX31" s="86"/>
      <c r="AY31" s="79"/>
      <c r="AZ31" s="86"/>
      <c r="BA31" s="79"/>
      <c r="BB31" s="86"/>
      <c r="BC31" s="79"/>
      <c r="BD31" s="86"/>
      <c r="BE31" s="79"/>
      <c r="BF31" s="86"/>
      <c r="BG31" s="79"/>
      <c r="BH31" s="86"/>
      <c r="BI31" s="79"/>
      <c r="BJ31" s="86"/>
      <c r="BK31" s="79"/>
      <c r="BL31" s="86"/>
    </row>
    <row r="32" spans="2:64" s="91" customFormat="1" ht="12" customHeight="1">
      <c r="B32" s="69">
        <v>3</v>
      </c>
      <c r="C32" s="92" t="s">
        <v>166</v>
      </c>
      <c r="D32" s="94" t="s">
        <v>177</v>
      </c>
      <c r="E32" s="92"/>
      <c r="F32" s="93" t="s">
        <v>166</v>
      </c>
      <c r="G32" s="92" t="s">
        <v>167</v>
      </c>
      <c r="H32" s="93" t="s">
        <v>179</v>
      </c>
      <c r="I32" s="92" t="s">
        <v>179</v>
      </c>
      <c r="J32" s="93" t="s">
        <v>185</v>
      </c>
      <c r="K32" s="92"/>
      <c r="L32" s="93" t="s">
        <v>176</v>
      </c>
      <c r="M32" s="92"/>
      <c r="N32" s="93" t="s">
        <v>165</v>
      </c>
      <c r="O32" s="92"/>
      <c r="P32" s="93" t="s">
        <v>179</v>
      </c>
      <c r="Q32" s="79"/>
      <c r="R32" s="86"/>
      <c r="S32" s="79"/>
      <c r="T32" s="86"/>
      <c r="U32" s="79"/>
      <c r="V32" s="86"/>
      <c r="W32" s="79"/>
      <c r="X32" s="86"/>
      <c r="Y32" s="79"/>
      <c r="Z32" s="86"/>
      <c r="AA32" s="79"/>
      <c r="AB32" s="86"/>
      <c r="AC32" s="79"/>
      <c r="AD32" s="86"/>
      <c r="AE32" s="79"/>
      <c r="AF32" s="86"/>
      <c r="AG32" s="79"/>
      <c r="AH32" s="86"/>
      <c r="AI32" s="79"/>
      <c r="AJ32" s="86"/>
      <c r="AK32" s="79"/>
      <c r="AL32" s="86"/>
      <c r="AM32" s="79"/>
      <c r="AN32" s="86"/>
      <c r="AO32" s="79"/>
      <c r="AP32" s="86"/>
      <c r="AQ32" s="79"/>
      <c r="AR32" s="86"/>
      <c r="AS32" s="79"/>
      <c r="AT32" s="86"/>
      <c r="AU32" s="79"/>
      <c r="AV32" s="86"/>
      <c r="AW32" s="79"/>
      <c r="AX32" s="86"/>
      <c r="AY32" s="79"/>
      <c r="AZ32" s="86"/>
      <c r="BA32" s="79"/>
      <c r="BB32" s="86"/>
      <c r="BC32" s="79"/>
      <c r="BD32" s="86"/>
      <c r="BE32" s="79"/>
      <c r="BF32" s="86"/>
      <c r="BG32" s="79"/>
      <c r="BH32" s="86"/>
      <c r="BI32" s="79"/>
      <c r="BJ32" s="86"/>
      <c r="BK32" s="79"/>
      <c r="BL32" s="86"/>
    </row>
    <row r="33" spans="2:64" s="91" customFormat="1" ht="12" customHeight="1">
      <c r="B33" s="69">
        <v>4</v>
      </c>
      <c r="C33" s="92" t="s">
        <v>167</v>
      </c>
      <c r="D33" s="94" t="s">
        <v>178</v>
      </c>
      <c r="E33" s="92"/>
      <c r="F33" s="93" t="s">
        <v>167</v>
      </c>
      <c r="G33" s="92" t="s">
        <v>185</v>
      </c>
      <c r="H33" s="93" t="s">
        <v>167</v>
      </c>
      <c r="I33" s="92" t="s">
        <v>185</v>
      </c>
      <c r="J33" s="93" t="s">
        <v>170</v>
      </c>
      <c r="K33" s="92"/>
      <c r="L33" s="94" t="s">
        <v>177</v>
      </c>
      <c r="M33" s="92"/>
      <c r="N33" s="93" t="s">
        <v>179</v>
      </c>
      <c r="O33" s="92"/>
      <c r="P33" s="94" t="s">
        <v>180</v>
      </c>
      <c r="Q33" s="79"/>
      <c r="R33" s="86"/>
      <c r="S33" s="79"/>
      <c r="T33" s="86"/>
      <c r="U33" s="79"/>
      <c r="V33" s="86"/>
      <c r="W33" s="79"/>
      <c r="X33" s="86"/>
      <c r="Y33" s="79"/>
      <c r="Z33" s="86"/>
      <c r="AA33" s="79"/>
      <c r="AB33" s="86"/>
      <c r="AC33" s="79"/>
      <c r="AD33" s="86"/>
      <c r="AE33" s="79"/>
      <c r="AF33" s="86"/>
      <c r="AG33" s="79"/>
      <c r="AH33" s="86"/>
      <c r="AI33" s="79"/>
      <c r="AJ33" s="86"/>
      <c r="AK33" s="79"/>
      <c r="AL33" s="86"/>
      <c r="AM33" s="79"/>
      <c r="AN33" s="86"/>
      <c r="AO33" s="79"/>
      <c r="AP33" s="86"/>
      <c r="AQ33" s="79"/>
      <c r="AR33" s="86"/>
      <c r="AS33" s="79"/>
      <c r="AT33" s="86"/>
      <c r="AU33" s="79"/>
      <c r="AV33" s="86"/>
      <c r="AW33" s="79"/>
      <c r="AX33" s="86"/>
      <c r="AY33" s="79"/>
      <c r="AZ33" s="86"/>
      <c r="BA33" s="79"/>
      <c r="BB33" s="86"/>
      <c r="BC33" s="79"/>
      <c r="BD33" s="86"/>
      <c r="BE33" s="79"/>
      <c r="BF33" s="86"/>
      <c r="BG33" s="79"/>
      <c r="BH33" s="86"/>
      <c r="BI33" s="79"/>
      <c r="BJ33" s="86"/>
      <c r="BK33" s="79"/>
      <c r="BL33" s="86"/>
    </row>
    <row r="34" spans="2:64" s="91" customFormat="1" ht="12" customHeight="1">
      <c r="B34" s="69">
        <v>5</v>
      </c>
      <c r="C34" s="92" t="s">
        <v>169</v>
      </c>
      <c r="D34" s="94" t="s">
        <v>179</v>
      </c>
      <c r="E34" s="92"/>
      <c r="F34" s="93" t="s">
        <v>168</v>
      </c>
      <c r="G34" s="92" t="s">
        <v>181</v>
      </c>
      <c r="H34" s="93" t="s">
        <v>185</v>
      </c>
      <c r="I34" s="92" t="s">
        <v>170</v>
      </c>
      <c r="J34" s="93" t="s">
        <v>182</v>
      </c>
      <c r="K34" s="92"/>
      <c r="L34" s="94" t="s">
        <v>178</v>
      </c>
      <c r="M34" s="92"/>
      <c r="N34" s="93" t="s">
        <v>166</v>
      </c>
      <c r="O34" s="92"/>
      <c r="P34" s="93" t="s">
        <v>172</v>
      </c>
      <c r="Q34" s="79"/>
      <c r="R34" s="86"/>
      <c r="S34" s="79"/>
      <c r="T34" s="86"/>
      <c r="U34" s="79"/>
      <c r="V34" s="86"/>
      <c r="W34" s="79"/>
      <c r="X34" s="86"/>
      <c r="Y34" s="79"/>
      <c r="Z34" s="86"/>
      <c r="AA34" s="79"/>
      <c r="AB34" s="86"/>
      <c r="AC34" s="79"/>
      <c r="AD34" s="86"/>
      <c r="AE34" s="79"/>
      <c r="AF34" s="86"/>
      <c r="AG34" s="79"/>
      <c r="AH34" s="86"/>
      <c r="AI34" s="79"/>
      <c r="AJ34" s="86"/>
      <c r="AK34" s="79"/>
      <c r="AL34" s="86"/>
      <c r="AM34" s="79"/>
      <c r="AN34" s="86"/>
      <c r="AO34" s="79"/>
      <c r="AP34" s="86"/>
      <c r="AQ34" s="79"/>
      <c r="AR34" s="86"/>
      <c r="AS34" s="79"/>
      <c r="AT34" s="86"/>
      <c r="AU34" s="79"/>
      <c r="AV34" s="86"/>
      <c r="AW34" s="79"/>
      <c r="AX34" s="86"/>
      <c r="AY34" s="79"/>
      <c r="AZ34" s="86"/>
      <c r="BA34" s="79"/>
      <c r="BB34" s="86"/>
      <c r="BC34" s="79"/>
      <c r="BD34" s="86"/>
      <c r="BE34" s="79"/>
      <c r="BF34" s="86"/>
      <c r="BG34" s="79"/>
      <c r="BH34" s="86"/>
      <c r="BI34" s="79"/>
      <c r="BJ34" s="86"/>
      <c r="BK34" s="79"/>
      <c r="BL34" s="86"/>
    </row>
    <row r="35" spans="2:64" s="91" customFormat="1" ht="12" customHeight="1">
      <c r="B35" s="69">
        <v>6</v>
      </c>
      <c r="C35" s="92" t="s">
        <v>170</v>
      </c>
      <c r="D35" s="94" t="s">
        <v>180</v>
      </c>
      <c r="E35" s="92"/>
      <c r="F35" s="93" t="s">
        <v>169</v>
      </c>
      <c r="G35" s="92" t="s">
        <v>182</v>
      </c>
      <c r="H35" s="93" t="s">
        <v>170</v>
      </c>
      <c r="I35" s="92" t="s">
        <v>181</v>
      </c>
      <c r="J35" s="93" t="s">
        <v>173</v>
      </c>
      <c r="K35" s="92"/>
      <c r="L35" s="93" t="s">
        <v>165</v>
      </c>
      <c r="M35" s="92"/>
      <c r="N35" s="93" t="s">
        <v>167</v>
      </c>
      <c r="O35" s="92"/>
      <c r="P35" s="93" t="s">
        <v>183</v>
      </c>
      <c r="Q35" s="79"/>
      <c r="R35" s="86"/>
      <c r="S35" s="79"/>
      <c r="T35" s="86"/>
      <c r="U35" s="79"/>
      <c r="V35" s="86"/>
      <c r="W35" s="79"/>
      <c r="X35" s="86"/>
      <c r="Y35" s="79"/>
      <c r="Z35" s="86"/>
      <c r="AA35" s="79"/>
      <c r="AB35" s="86"/>
      <c r="AC35" s="79"/>
      <c r="AD35" s="86"/>
      <c r="AE35" s="79"/>
      <c r="AF35" s="86"/>
      <c r="AG35" s="79"/>
      <c r="AH35" s="86"/>
      <c r="AI35" s="79"/>
      <c r="AJ35" s="86"/>
      <c r="AK35" s="79"/>
      <c r="AL35" s="86"/>
      <c r="AM35" s="79"/>
      <c r="AN35" s="86"/>
      <c r="AO35" s="79"/>
      <c r="AP35" s="86"/>
      <c r="AQ35" s="79"/>
      <c r="AR35" s="86"/>
      <c r="AS35" s="79"/>
      <c r="AT35" s="86"/>
      <c r="AU35" s="79"/>
      <c r="AV35" s="86"/>
      <c r="AW35" s="79"/>
      <c r="AX35" s="86"/>
      <c r="AY35" s="79"/>
      <c r="AZ35" s="86"/>
      <c r="BA35" s="79"/>
      <c r="BB35" s="86"/>
      <c r="BC35" s="79"/>
      <c r="BD35" s="86"/>
      <c r="BE35" s="79"/>
      <c r="BF35" s="86"/>
      <c r="BG35" s="79"/>
      <c r="BH35" s="86"/>
      <c r="BI35" s="79"/>
      <c r="BJ35" s="86"/>
      <c r="BK35" s="79"/>
      <c r="BL35" s="86"/>
    </row>
    <row r="36" spans="2:64" s="91" customFormat="1" ht="12" customHeight="1">
      <c r="B36" s="69">
        <v>7</v>
      </c>
      <c r="C36" s="92" t="s">
        <v>172</v>
      </c>
      <c r="D36" s="94" t="s">
        <v>168</v>
      </c>
      <c r="E36" s="92"/>
      <c r="F36" s="93" t="s">
        <v>170</v>
      </c>
      <c r="G36" s="92" t="s">
        <v>173</v>
      </c>
      <c r="H36" s="93" t="s">
        <v>182</v>
      </c>
      <c r="I36" s="92" t="s">
        <v>182</v>
      </c>
      <c r="J36" s="93" t="s">
        <v>174</v>
      </c>
      <c r="K36" s="92"/>
      <c r="L36" s="94" t="s">
        <v>180</v>
      </c>
      <c r="M36" s="92"/>
      <c r="N36" s="93" t="s">
        <v>169</v>
      </c>
      <c r="O36" s="92"/>
      <c r="P36" s="93" t="s">
        <v>184</v>
      </c>
      <c r="Q36" s="79"/>
      <c r="R36" s="86"/>
      <c r="S36" s="79"/>
      <c r="T36" s="86"/>
      <c r="U36" s="79"/>
      <c r="V36" s="86"/>
      <c r="W36" s="79"/>
      <c r="X36" s="86"/>
      <c r="Y36" s="79"/>
      <c r="Z36" s="86"/>
      <c r="AA36" s="79"/>
      <c r="AB36" s="86"/>
      <c r="AC36" s="79"/>
      <c r="AD36" s="86"/>
      <c r="AE36" s="79"/>
      <c r="AF36" s="86"/>
      <c r="AG36" s="79"/>
      <c r="AH36" s="86"/>
      <c r="AI36" s="79"/>
      <c r="AJ36" s="86"/>
      <c r="AK36" s="79"/>
      <c r="AL36" s="86"/>
      <c r="AM36" s="79"/>
      <c r="AN36" s="86"/>
      <c r="AO36" s="79"/>
      <c r="AP36" s="86"/>
      <c r="AQ36" s="79"/>
      <c r="AR36" s="86"/>
      <c r="AS36" s="79"/>
      <c r="AT36" s="86"/>
      <c r="AU36" s="79"/>
      <c r="AV36" s="86"/>
      <c r="AW36" s="79"/>
      <c r="AX36" s="86"/>
      <c r="AY36" s="79"/>
      <c r="AZ36" s="86"/>
      <c r="BA36" s="79"/>
      <c r="BB36" s="86"/>
      <c r="BC36" s="79"/>
      <c r="BD36" s="86"/>
      <c r="BE36" s="79"/>
      <c r="BF36" s="86"/>
      <c r="BG36" s="79"/>
      <c r="BH36" s="86"/>
      <c r="BI36" s="79"/>
      <c r="BJ36" s="86"/>
      <c r="BK36" s="79"/>
      <c r="BL36" s="86"/>
    </row>
    <row r="37" spans="2:64" s="91" customFormat="1" ht="12" customHeight="1">
      <c r="B37" s="69">
        <v>8</v>
      </c>
      <c r="C37" s="92" t="s">
        <v>183</v>
      </c>
      <c r="D37" s="94" t="s">
        <v>181</v>
      </c>
      <c r="E37" s="92"/>
      <c r="F37" s="93" t="s">
        <v>171</v>
      </c>
      <c r="G37" s="92" t="s">
        <v>174</v>
      </c>
      <c r="H37" s="93" t="s">
        <v>173</v>
      </c>
      <c r="I37" s="92" t="s">
        <v>173</v>
      </c>
      <c r="J37" s="93"/>
      <c r="K37" s="92"/>
      <c r="L37" s="94" t="s">
        <v>168</v>
      </c>
      <c r="M37" s="92"/>
      <c r="N37" s="94" t="s">
        <v>181</v>
      </c>
      <c r="O37" s="92"/>
      <c r="P37" s="93"/>
      <c r="Q37" s="79"/>
      <c r="R37" s="86"/>
      <c r="S37" s="79"/>
      <c r="T37" s="86"/>
      <c r="U37" s="79"/>
      <c r="V37" s="86"/>
      <c r="W37" s="79"/>
      <c r="X37" s="86"/>
      <c r="Y37" s="79"/>
      <c r="Z37" s="86"/>
      <c r="AA37" s="79"/>
      <c r="AB37" s="86"/>
      <c r="AC37" s="79"/>
      <c r="AD37" s="86"/>
      <c r="AE37" s="79"/>
      <c r="AF37" s="86"/>
      <c r="AG37" s="79"/>
      <c r="AH37" s="86"/>
      <c r="AI37" s="79"/>
      <c r="AJ37" s="86"/>
      <c r="AK37" s="79"/>
      <c r="AL37" s="86"/>
      <c r="AM37" s="79"/>
      <c r="AN37" s="86"/>
      <c r="AO37" s="79"/>
      <c r="AP37" s="86"/>
      <c r="AQ37" s="79"/>
      <c r="AR37" s="86"/>
      <c r="AS37" s="79"/>
      <c r="AT37" s="86"/>
      <c r="AU37" s="79"/>
      <c r="AV37" s="86"/>
      <c r="AW37" s="79"/>
      <c r="AX37" s="86"/>
      <c r="AY37" s="79"/>
      <c r="AZ37" s="86"/>
      <c r="BA37" s="79"/>
      <c r="BB37" s="86"/>
      <c r="BC37" s="79"/>
      <c r="BD37" s="86"/>
      <c r="BE37" s="79"/>
      <c r="BF37" s="86"/>
      <c r="BG37" s="79"/>
      <c r="BH37" s="86"/>
      <c r="BI37" s="79"/>
      <c r="BJ37" s="86"/>
      <c r="BK37" s="79"/>
      <c r="BL37" s="86"/>
    </row>
    <row r="38" spans="2:64" s="91" customFormat="1" ht="12" customHeight="1">
      <c r="B38" s="69">
        <v>9</v>
      </c>
      <c r="C38" s="92" t="s">
        <v>184</v>
      </c>
      <c r="D38" s="94" t="s">
        <v>182</v>
      </c>
      <c r="E38" s="92"/>
      <c r="F38" s="93" t="s">
        <v>172</v>
      </c>
      <c r="G38" s="92"/>
      <c r="H38" s="93"/>
      <c r="I38" s="92" t="s">
        <v>174</v>
      </c>
      <c r="J38" s="93"/>
      <c r="K38" s="92"/>
      <c r="L38" s="94" t="s">
        <v>181</v>
      </c>
      <c r="M38" s="92"/>
      <c r="N38" s="93" t="s">
        <v>172</v>
      </c>
      <c r="O38" s="92"/>
      <c r="P38" s="93"/>
      <c r="Q38" s="79"/>
      <c r="R38" s="86"/>
      <c r="S38" s="79"/>
      <c r="T38" s="86"/>
      <c r="U38" s="79"/>
      <c r="V38" s="86"/>
      <c r="W38" s="79"/>
      <c r="X38" s="86"/>
      <c r="Y38" s="79"/>
      <c r="Z38" s="86"/>
      <c r="AA38" s="79"/>
      <c r="AB38" s="86"/>
      <c r="AC38" s="79"/>
      <c r="AD38" s="86"/>
      <c r="AE38" s="79"/>
      <c r="AF38" s="86"/>
      <c r="AG38" s="79"/>
      <c r="AH38" s="86"/>
      <c r="AI38" s="79"/>
      <c r="AJ38" s="86"/>
      <c r="AK38" s="79"/>
      <c r="AL38" s="86"/>
      <c r="AM38" s="79"/>
      <c r="AN38" s="86"/>
      <c r="AO38" s="79"/>
      <c r="AP38" s="86"/>
      <c r="AQ38" s="79"/>
      <c r="AR38" s="86"/>
      <c r="AS38" s="79"/>
      <c r="AT38" s="86"/>
      <c r="AU38" s="79"/>
      <c r="AV38" s="86"/>
      <c r="AW38" s="79"/>
      <c r="AX38" s="86"/>
      <c r="AY38" s="79"/>
      <c r="AZ38" s="86"/>
      <c r="BA38" s="79"/>
      <c r="BB38" s="86"/>
      <c r="BC38" s="79"/>
      <c r="BD38" s="86"/>
      <c r="BE38" s="79"/>
      <c r="BF38" s="86"/>
      <c r="BG38" s="79"/>
      <c r="BH38" s="86"/>
      <c r="BI38" s="79"/>
      <c r="BJ38" s="86"/>
      <c r="BK38" s="79"/>
      <c r="BL38" s="86"/>
    </row>
    <row r="39" spans="2:64" s="91" customFormat="1" ht="12" customHeight="1">
      <c r="B39" s="69">
        <v>10</v>
      </c>
      <c r="C39" s="92"/>
      <c r="D39" s="94"/>
      <c r="E39" s="92"/>
      <c r="F39" s="93" t="s">
        <v>173</v>
      </c>
      <c r="G39" s="92"/>
      <c r="H39" s="93"/>
      <c r="I39" s="92"/>
      <c r="J39" s="93"/>
      <c r="K39" s="92"/>
      <c r="L39" s="93" t="s">
        <v>183</v>
      </c>
      <c r="M39" s="92"/>
      <c r="N39" s="93" t="s">
        <v>173</v>
      </c>
      <c r="O39" s="92"/>
      <c r="P39" s="93"/>
      <c r="Q39" s="79"/>
      <c r="R39" s="86"/>
      <c r="S39" s="79"/>
      <c r="T39" s="86"/>
      <c r="U39" s="79"/>
      <c r="V39" s="86"/>
      <c r="W39" s="79"/>
      <c r="X39" s="86"/>
      <c r="Y39" s="79"/>
      <c r="Z39" s="86"/>
      <c r="AA39" s="79"/>
      <c r="AB39" s="86"/>
      <c r="AC39" s="79"/>
      <c r="AD39" s="86"/>
      <c r="AE39" s="79"/>
      <c r="AF39" s="86"/>
      <c r="AG39" s="79"/>
      <c r="AH39" s="86"/>
      <c r="AI39" s="79"/>
      <c r="AJ39" s="86"/>
      <c r="AK39" s="79"/>
      <c r="AL39" s="86"/>
      <c r="AM39" s="79"/>
      <c r="AN39" s="86"/>
      <c r="AO39" s="79"/>
      <c r="AP39" s="86"/>
      <c r="AQ39" s="79"/>
      <c r="AR39" s="86"/>
      <c r="AS39" s="79"/>
      <c r="AT39" s="86"/>
      <c r="AU39" s="79"/>
      <c r="AV39" s="86"/>
      <c r="AW39" s="79"/>
      <c r="AX39" s="86"/>
      <c r="AY39" s="79"/>
      <c r="AZ39" s="86"/>
      <c r="BA39" s="79"/>
      <c r="BB39" s="86"/>
      <c r="BC39" s="79"/>
      <c r="BD39" s="86"/>
      <c r="BE39" s="79"/>
      <c r="BF39" s="86"/>
      <c r="BG39" s="79"/>
      <c r="BH39" s="86"/>
      <c r="BI39" s="79"/>
      <c r="BJ39" s="86"/>
      <c r="BK39" s="79"/>
      <c r="BL39" s="86"/>
    </row>
    <row r="40" spans="2:64" s="91" customFormat="1" ht="12" customHeight="1" thickBot="1">
      <c r="B40" s="69">
        <v>11</v>
      </c>
      <c r="C40" s="97"/>
      <c r="D40" s="96"/>
      <c r="E40" s="97"/>
      <c r="F40" s="98" t="s">
        <v>174</v>
      </c>
      <c r="G40" s="97"/>
      <c r="H40" s="98"/>
      <c r="I40" s="97"/>
      <c r="J40" s="98"/>
      <c r="K40" s="97"/>
      <c r="L40" s="98" t="s">
        <v>184</v>
      </c>
      <c r="M40" s="97"/>
      <c r="N40" s="98" t="s">
        <v>184</v>
      </c>
      <c r="O40" s="97"/>
      <c r="P40" s="98"/>
      <c r="Q40" s="80"/>
      <c r="R40" s="87"/>
      <c r="S40" s="80"/>
      <c r="T40" s="87"/>
      <c r="U40" s="80"/>
      <c r="V40" s="87"/>
      <c r="W40" s="80"/>
      <c r="X40" s="87"/>
      <c r="Y40" s="80"/>
      <c r="Z40" s="87"/>
      <c r="AA40" s="80"/>
      <c r="AB40" s="87"/>
      <c r="AC40" s="80"/>
      <c r="AD40" s="87"/>
      <c r="AE40" s="80"/>
      <c r="AF40" s="87"/>
      <c r="AG40" s="80"/>
      <c r="AH40" s="87"/>
      <c r="AI40" s="80"/>
      <c r="AJ40" s="87"/>
      <c r="AK40" s="80"/>
      <c r="AL40" s="87"/>
      <c r="AM40" s="80"/>
      <c r="AN40" s="87"/>
      <c r="AO40" s="80"/>
      <c r="AP40" s="87"/>
      <c r="AQ40" s="80"/>
      <c r="AR40" s="87"/>
      <c r="AS40" s="80"/>
      <c r="AT40" s="87"/>
      <c r="AU40" s="80"/>
      <c r="AV40" s="87"/>
      <c r="AW40" s="80"/>
      <c r="AX40" s="87"/>
      <c r="AY40" s="80"/>
      <c r="AZ40" s="87"/>
      <c r="BA40" s="80"/>
      <c r="BB40" s="87"/>
      <c r="BC40" s="80"/>
      <c r="BD40" s="87"/>
      <c r="BE40" s="80"/>
      <c r="BF40" s="87"/>
      <c r="BG40" s="80"/>
      <c r="BH40" s="87"/>
      <c r="BI40" s="80"/>
      <c r="BJ40" s="87"/>
      <c r="BK40" s="80"/>
      <c r="BL40" s="87"/>
    </row>
    <row r="41" spans="2:64" ht="9.9499999999999993" customHeight="1"/>
    <row r="42" spans="2:64" ht="12" customHeight="1" thickBot="1">
      <c r="B42" s="100" t="s">
        <v>158</v>
      </c>
    </row>
    <row r="43" spans="2:64" s="91" customFormat="1" ht="12" customHeight="1">
      <c r="B43" s="69">
        <v>1</v>
      </c>
      <c r="C43" s="78" t="s">
        <v>176</v>
      </c>
      <c r="D43" s="90" t="s">
        <v>164</v>
      </c>
      <c r="E43" s="89"/>
      <c r="F43" s="90" t="s">
        <v>175</v>
      </c>
      <c r="G43" s="78" t="s">
        <v>176</v>
      </c>
      <c r="H43" s="90" t="s">
        <v>178</v>
      </c>
      <c r="I43" s="89" t="s">
        <v>165</v>
      </c>
      <c r="J43" s="90" t="s">
        <v>175</v>
      </c>
      <c r="K43" s="89"/>
      <c r="L43" s="90" t="s">
        <v>179</v>
      </c>
      <c r="M43" s="89"/>
      <c r="N43" s="90" t="s">
        <v>178</v>
      </c>
      <c r="O43" s="89"/>
      <c r="P43" s="90" t="s">
        <v>177</v>
      </c>
      <c r="Q43" s="78"/>
      <c r="R43" s="85"/>
      <c r="S43" s="78"/>
      <c r="T43" s="85"/>
      <c r="U43" s="78"/>
      <c r="V43" s="85"/>
      <c r="W43" s="78"/>
      <c r="X43" s="85"/>
      <c r="Y43" s="78"/>
      <c r="Z43" s="85"/>
      <c r="AA43" s="78"/>
      <c r="AB43" s="85"/>
      <c r="AC43" s="78"/>
      <c r="AD43" s="85"/>
      <c r="AE43" s="78"/>
      <c r="AF43" s="85"/>
      <c r="AG43" s="78"/>
      <c r="AH43" s="85"/>
      <c r="AI43" s="78"/>
      <c r="AJ43" s="85"/>
      <c r="AK43" s="78"/>
      <c r="AL43" s="85"/>
      <c r="AM43" s="78"/>
      <c r="AN43" s="85"/>
      <c r="AO43" s="78"/>
      <c r="AP43" s="85"/>
      <c r="AQ43" s="78"/>
      <c r="AR43" s="85"/>
      <c r="AS43" s="78"/>
      <c r="AT43" s="85"/>
      <c r="AU43" s="78"/>
      <c r="AV43" s="85"/>
      <c r="AW43" s="78"/>
      <c r="AX43" s="85"/>
      <c r="AY43" s="78"/>
      <c r="AZ43" s="85"/>
      <c r="BA43" s="78"/>
      <c r="BB43" s="85"/>
      <c r="BC43" s="78"/>
      <c r="BD43" s="85"/>
      <c r="BE43" s="78"/>
      <c r="BF43" s="85"/>
      <c r="BG43" s="78"/>
      <c r="BH43" s="85"/>
      <c r="BI43" s="78"/>
      <c r="BJ43" s="85"/>
      <c r="BK43" s="78"/>
      <c r="BL43" s="85"/>
    </row>
    <row r="44" spans="2:64" s="91" customFormat="1" ht="12" customHeight="1">
      <c r="B44" s="69">
        <v>2</v>
      </c>
      <c r="C44" s="79" t="s">
        <v>177</v>
      </c>
      <c r="D44" s="94" t="s">
        <v>165</v>
      </c>
      <c r="E44" s="92"/>
      <c r="F44" s="93" t="s">
        <v>176</v>
      </c>
      <c r="G44" s="92" t="s">
        <v>165</v>
      </c>
      <c r="H44" s="93" t="s">
        <v>165</v>
      </c>
      <c r="I44" s="92" t="s">
        <v>180</v>
      </c>
      <c r="J44" s="93" t="s">
        <v>176</v>
      </c>
      <c r="K44" s="92"/>
      <c r="L44" s="93" t="s">
        <v>166</v>
      </c>
      <c r="M44" s="92"/>
      <c r="N44" s="93" t="s">
        <v>185</v>
      </c>
      <c r="O44" s="92"/>
      <c r="P44" s="94" t="s">
        <v>178</v>
      </c>
      <c r="Q44" s="79"/>
      <c r="R44" s="86"/>
      <c r="S44" s="79"/>
      <c r="T44" s="86"/>
      <c r="U44" s="79"/>
      <c r="V44" s="86"/>
      <c r="W44" s="79"/>
      <c r="X44" s="86"/>
      <c r="Y44" s="79"/>
      <c r="Z44" s="86"/>
      <c r="AA44" s="79"/>
      <c r="AB44" s="86"/>
      <c r="AC44" s="79"/>
      <c r="AD44" s="86"/>
      <c r="AE44" s="79"/>
      <c r="AF44" s="86"/>
      <c r="AG44" s="79"/>
      <c r="AH44" s="86"/>
      <c r="AI44" s="79"/>
      <c r="AJ44" s="86"/>
      <c r="AK44" s="79"/>
      <c r="AL44" s="86"/>
      <c r="AM44" s="79"/>
      <c r="AN44" s="86"/>
      <c r="AO44" s="79"/>
      <c r="AP44" s="86"/>
      <c r="AQ44" s="79"/>
      <c r="AR44" s="86"/>
      <c r="AS44" s="79"/>
      <c r="AT44" s="86"/>
      <c r="AU44" s="79"/>
      <c r="AV44" s="86"/>
      <c r="AW44" s="79"/>
      <c r="AX44" s="86"/>
      <c r="AY44" s="79"/>
      <c r="AZ44" s="86"/>
      <c r="BA44" s="79"/>
      <c r="BB44" s="86"/>
      <c r="BC44" s="79"/>
      <c r="BD44" s="86"/>
      <c r="BE44" s="79"/>
      <c r="BF44" s="86"/>
      <c r="BG44" s="79"/>
      <c r="BH44" s="86"/>
      <c r="BI44" s="79"/>
      <c r="BJ44" s="86"/>
      <c r="BK44" s="79"/>
      <c r="BL44" s="86"/>
    </row>
    <row r="45" spans="2:64" s="91" customFormat="1" ht="12" customHeight="1">
      <c r="B45" s="69">
        <v>3</v>
      </c>
      <c r="C45" s="79" t="s">
        <v>178</v>
      </c>
      <c r="D45" s="94" t="s">
        <v>166</v>
      </c>
      <c r="E45" s="92"/>
      <c r="F45" s="94" t="s">
        <v>177</v>
      </c>
      <c r="G45" s="92" t="s">
        <v>166</v>
      </c>
      <c r="H45" s="94" t="s">
        <v>181</v>
      </c>
      <c r="I45" s="92" t="s">
        <v>167</v>
      </c>
      <c r="J45" s="94" t="s">
        <v>178</v>
      </c>
      <c r="K45" s="92"/>
      <c r="L45" s="93" t="s">
        <v>167</v>
      </c>
      <c r="M45" s="92"/>
      <c r="N45" s="93" t="s">
        <v>170</v>
      </c>
      <c r="O45" s="92"/>
      <c r="P45" s="93" t="s">
        <v>165</v>
      </c>
      <c r="Q45" s="79"/>
      <c r="R45" s="86"/>
      <c r="S45" s="79"/>
      <c r="T45" s="86"/>
      <c r="U45" s="79"/>
      <c r="V45" s="86"/>
      <c r="W45" s="79"/>
      <c r="X45" s="86"/>
      <c r="Y45" s="79"/>
      <c r="Z45" s="86"/>
      <c r="AA45" s="79"/>
      <c r="AB45" s="86"/>
      <c r="AC45" s="79"/>
      <c r="AD45" s="86"/>
      <c r="AE45" s="79"/>
      <c r="AF45" s="86"/>
      <c r="AG45" s="79"/>
      <c r="AH45" s="86"/>
      <c r="AI45" s="79"/>
      <c r="AJ45" s="86"/>
      <c r="AK45" s="79"/>
      <c r="AL45" s="86"/>
      <c r="AM45" s="79"/>
      <c r="AN45" s="86"/>
      <c r="AO45" s="79"/>
      <c r="AP45" s="86"/>
      <c r="AQ45" s="79"/>
      <c r="AR45" s="86"/>
      <c r="AS45" s="79"/>
      <c r="AT45" s="86"/>
      <c r="AU45" s="79"/>
      <c r="AV45" s="86"/>
      <c r="AW45" s="79"/>
      <c r="AX45" s="86"/>
      <c r="AY45" s="79"/>
      <c r="AZ45" s="86"/>
      <c r="BA45" s="79"/>
      <c r="BB45" s="86"/>
      <c r="BC45" s="79"/>
      <c r="BD45" s="86"/>
      <c r="BE45" s="79"/>
      <c r="BF45" s="86"/>
      <c r="BG45" s="79"/>
      <c r="BH45" s="86"/>
      <c r="BI45" s="79"/>
      <c r="BJ45" s="86"/>
      <c r="BK45" s="79"/>
      <c r="BL45" s="86"/>
    </row>
    <row r="46" spans="2:64" s="91" customFormat="1" ht="12" customHeight="1">
      <c r="B46" s="69">
        <v>4</v>
      </c>
      <c r="C46" s="79" t="s">
        <v>179</v>
      </c>
      <c r="D46" s="94" t="s">
        <v>167</v>
      </c>
      <c r="E46" s="95"/>
      <c r="F46" s="94" t="s">
        <v>178</v>
      </c>
      <c r="G46" s="92" t="s">
        <v>168</v>
      </c>
      <c r="H46" s="93" t="s">
        <v>171</v>
      </c>
      <c r="I46" s="92" t="s">
        <v>168</v>
      </c>
      <c r="J46" s="93" t="s">
        <v>165</v>
      </c>
      <c r="K46" s="92"/>
      <c r="L46" s="93" t="s">
        <v>169</v>
      </c>
      <c r="M46" s="92"/>
      <c r="N46" s="93" t="s">
        <v>171</v>
      </c>
      <c r="O46" s="92"/>
      <c r="P46" s="93" t="s">
        <v>166</v>
      </c>
      <c r="Q46" s="79"/>
      <c r="R46" s="86"/>
      <c r="S46" s="79"/>
      <c r="T46" s="86"/>
      <c r="U46" s="79"/>
      <c r="V46" s="86"/>
      <c r="W46" s="79"/>
      <c r="X46" s="86"/>
      <c r="Y46" s="79"/>
      <c r="Z46" s="86"/>
      <c r="AA46" s="79"/>
      <c r="AB46" s="86"/>
      <c r="AC46" s="79"/>
      <c r="AD46" s="86"/>
      <c r="AE46" s="79"/>
      <c r="AF46" s="86"/>
      <c r="AG46" s="79"/>
      <c r="AH46" s="86"/>
      <c r="AI46" s="79"/>
      <c r="AJ46" s="86"/>
      <c r="AK46" s="79"/>
      <c r="AL46" s="86"/>
      <c r="AM46" s="79"/>
      <c r="AN46" s="86"/>
      <c r="AO46" s="79"/>
      <c r="AP46" s="86"/>
      <c r="AQ46" s="79"/>
      <c r="AR46" s="86"/>
      <c r="AS46" s="79"/>
      <c r="AT46" s="86"/>
      <c r="AU46" s="79"/>
      <c r="AV46" s="86"/>
      <c r="AW46" s="79"/>
      <c r="AX46" s="86"/>
      <c r="AY46" s="79"/>
      <c r="AZ46" s="86"/>
      <c r="BA46" s="79"/>
      <c r="BB46" s="86"/>
      <c r="BC46" s="79"/>
      <c r="BD46" s="86"/>
      <c r="BE46" s="79"/>
      <c r="BF46" s="86"/>
      <c r="BG46" s="79"/>
      <c r="BH46" s="86"/>
      <c r="BI46" s="79"/>
      <c r="BJ46" s="86"/>
      <c r="BK46" s="79"/>
      <c r="BL46" s="86"/>
    </row>
    <row r="47" spans="2:64" s="91" customFormat="1" ht="12" customHeight="1">
      <c r="B47" s="69">
        <v>5</v>
      </c>
      <c r="C47" s="79" t="s">
        <v>180</v>
      </c>
      <c r="D47" s="94" t="s">
        <v>185</v>
      </c>
      <c r="E47" s="92"/>
      <c r="F47" s="93" t="s">
        <v>179</v>
      </c>
      <c r="G47" s="92" t="s">
        <v>170</v>
      </c>
      <c r="H47" s="93" t="s">
        <v>172</v>
      </c>
      <c r="I47" s="92" t="s">
        <v>169</v>
      </c>
      <c r="J47" s="94" t="s">
        <v>181</v>
      </c>
      <c r="K47" s="92"/>
      <c r="L47" s="93" t="s">
        <v>182</v>
      </c>
      <c r="M47" s="92"/>
      <c r="N47" s="93" t="s">
        <v>182</v>
      </c>
      <c r="O47" s="92"/>
      <c r="P47" s="93" t="s">
        <v>168</v>
      </c>
      <c r="Q47" s="79"/>
      <c r="R47" s="86"/>
      <c r="S47" s="79"/>
      <c r="T47" s="86"/>
      <c r="U47" s="79"/>
      <c r="V47" s="86"/>
      <c r="W47" s="79"/>
      <c r="X47" s="86"/>
      <c r="Y47" s="79"/>
      <c r="Z47" s="86"/>
      <c r="AA47" s="79"/>
      <c r="AB47" s="86"/>
      <c r="AC47" s="79"/>
      <c r="AD47" s="86"/>
      <c r="AE47" s="79"/>
      <c r="AF47" s="86"/>
      <c r="AG47" s="79"/>
      <c r="AH47" s="86"/>
      <c r="AI47" s="79"/>
      <c r="AJ47" s="86"/>
      <c r="AK47" s="79"/>
      <c r="AL47" s="86"/>
      <c r="AM47" s="79"/>
      <c r="AN47" s="86"/>
      <c r="AO47" s="79"/>
      <c r="AP47" s="86"/>
      <c r="AQ47" s="79"/>
      <c r="AR47" s="86"/>
      <c r="AS47" s="79"/>
      <c r="AT47" s="86"/>
      <c r="AU47" s="79"/>
      <c r="AV47" s="86"/>
      <c r="AW47" s="79"/>
      <c r="AX47" s="86"/>
      <c r="AY47" s="79"/>
      <c r="AZ47" s="86"/>
      <c r="BA47" s="79"/>
      <c r="BB47" s="86"/>
      <c r="BC47" s="79"/>
      <c r="BD47" s="86"/>
      <c r="BE47" s="79"/>
      <c r="BF47" s="86"/>
      <c r="BG47" s="79"/>
      <c r="BH47" s="86"/>
      <c r="BI47" s="79"/>
      <c r="BJ47" s="86"/>
      <c r="BK47" s="79"/>
      <c r="BL47" s="86"/>
    </row>
    <row r="48" spans="2:64" s="91" customFormat="1" ht="12" customHeight="1">
      <c r="B48" s="69">
        <v>6</v>
      </c>
      <c r="C48" s="79" t="s">
        <v>168</v>
      </c>
      <c r="D48" s="94" t="s">
        <v>169</v>
      </c>
      <c r="E48" s="92"/>
      <c r="F48" s="94" t="s">
        <v>180</v>
      </c>
      <c r="G48" s="92" t="s">
        <v>171</v>
      </c>
      <c r="H48" s="93" t="s">
        <v>183</v>
      </c>
      <c r="I48" s="92" t="s">
        <v>172</v>
      </c>
      <c r="J48" s="93" t="s">
        <v>183</v>
      </c>
      <c r="K48" s="92"/>
      <c r="L48" s="93" t="s">
        <v>172</v>
      </c>
      <c r="M48" s="92"/>
      <c r="N48" s="93" t="s">
        <v>174</v>
      </c>
      <c r="O48" s="92"/>
      <c r="P48" s="93" t="s">
        <v>169</v>
      </c>
      <c r="Q48" s="79"/>
      <c r="R48" s="86"/>
      <c r="S48" s="79"/>
      <c r="T48" s="86"/>
      <c r="U48" s="79"/>
      <c r="V48" s="86"/>
      <c r="W48" s="79"/>
      <c r="X48" s="86"/>
      <c r="Y48" s="79"/>
      <c r="Z48" s="86"/>
      <c r="AA48" s="79"/>
      <c r="AB48" s="86"/>
      <c r="AC48" s="79"/>
      <c r="AD48" s="86"/>
      <c r="AE48" s="79"/>
      <c r="AF48" s="86"/>
      <c r="AG48" s="79"/>
      <c r="AH48" s="86"/>
      <c r="AI48" s="79"/>
      <c r="AJ48" s="86"/>
      <c r="AK48" s="79"/>
      <c r="AL48" s="86"/>
      <c r="AM48" s="79"/>
      <c r="AN48" s="86"/>
      <c r="AO48" s="79"/>
      <c r="AP48" s="86"/>
      <c r="AQ48" s="79"/>
      <c r="AR48" s="86"/>
      <c r="AS48" s="79"/>
      <c r="AT48" s="86"/>
      <c r="AU48" s="79"/>
      <c r="AV48" s="86"/>
      <c r="AW48" s="79"/>
      <c r="AX48" s="86"/>
      <c r="AY48" s="79"/>
      <c r="AZ48" s="86"/>
      <c r="BA48" s="79"/>
      <c r="BB48" s="86"/>
      <c r="BC48" s="79"/>
      <c r="BD48" s="86"/>
      <c r="BE48" s="79"/>
      <c r="BF48" s="86"/>
      <c r="BG48" s="79"/>
      <c r="BH48" s="86"/>
      <c r="BI48" s="79"/>
      <c r="BJ48" s="86"/>
      <c r="BK48" s="79"/>
      <c r="BL48" s="86"/>
    </row>
    <row r="49" spans="2:64" s="91" customFormat="1" ht="12" customHeight="1">
      <c r="B49" s="69">
        <v>7</v>
      </c>
      <c r="C49" s="79" t="s">
        <v>185</v>
      </c>
      <c r="D49" s="94" t="s">
        <v>171</v>
      </c>
      <c r="E49" s="92"/>
      <c r="F49" s="93" t="s">
        <v>185</v>
      </c>
      <c r="G49" s="92" t="s">
        <v>184</v>
      </c>
      <c r="H49" s="93" t="s">
        <v>174</v>
      </c>
      <c r="I49" s="92"/>
      <c r="J49" s="93" t="s">
        <v>184</v>
      </c>
      <c r="K49" s="92"/>
      <c r="L49" s="93" t="s">
        <v>173</v>
      </c>
      <c r="M49" s="92"/>
      <c r="N49" s="93"/>
      <c r="O49" s="92"/>
      <c r="P49" s="93" t="s">
        <v>171</v>
      </c>
      <c r="Q49" s="79"/>
      <c r="R49" s="86"/>
      <c r="S49" s="79"/>
      <c r="T49" s="86"/>
      <c r="U49" s="79"/>
      <c r="V49" s="86"/>
      <c r="W49" s="79"/>
      <c r="X49" s="86"/>
      <c r="Y49" s="79"/>
      <c r="Z49" s="86"/>
      <c r="AA49" s="79"/>
      <c r="AB49" s="86"/>
      <c r="AC49" s="79"/>
      <c r="AD49" s="86"/>
      <c r="AE49" s="79"/>
      <c r="AF49" s="86"/>
      <c r="AG49" s="79"/>
      <c r="AH49" s="86"/>
      <c r="AI49" s="79"/>
      <c r="AJ49" s="86"/>
      <c r="AK49" s="79"/>
      <c r="AL49" s="86"/>
      <c r="AM49" s="79"/>
      <c r="AN49" s="86"/>
      <c r="AO49" s="79"/>
      <c r="AP49" s="86"/>
      <c r="AQ49" s="79"/>
      <c r="AR49" s="86"/>
      <c r="AS49" s="79"/>
      <c r="AT49" s="86"/>
      <c r="AU49" s="79"/>
      <c r="AV49" s="86"/>
      <c r="AW49" s="79"/>
      <c r="AX49" s="86"/>
      <c r="AY49" s="79"/>
      <c r="AZ49" s="86"/>
      <c r="BA49" s="79"/>
      <c r="BB49" s="86"/>
      <c r="BC49" s="79"/>
      <c r="BD49" s="86"/>
      <c r="BE49" s="79"/>
      <c r="BF49" s="86"/>
      <c r="BG49" s="79"/>
      <c r="BH49" s="86"/>
      <c r="BI49" s="79"/>
      <c r="BJ49" s="86"/>
      <c r="BK49" s="79"/>
      <c r="BL49" s="86"/>
    </row>
    <row r="50" spans="2:64" s="91" customFormat="1" ht="12" customHeight="1">
      <c r="B50" s="69">
        <v>8</v>
      </c>
      <c r="C50" s="79" t="s">
        <v>181</v>
      </c>
      <c r="D50" s="94" t="s">
        <v>174</v>
      </c>
      <c r="E50" s="95"/>
      <c r="F50" s="94" t="s">
        <v>181</v>
      </c>
      <c r="G50" s="92"/>
      <c r="H50" s="93" t="s">
        <v>184</v>
      </c>
      <c r="I50" s="92"/>
      <c r="J50" s="93"/>
      <c r="K50" s="92"/>
      <c r="L50" s="93"/>
      <c r="M50" s="92"/>
      <c r="N50" s="93"/>
      <c r="O50" s="92"/>
      <c r="P50" s="93" t="s">
        <v>182</v>
      </c>
      <c r="Q50" s="79"/>
      <c r="R50" s="86"/>
      <c r="S50" s="79"/>
      <c r="T50" s="86"/>
      <c r="U50" s="79"/>
      <c r="V50" s="86"/>
      <c r="W50" s="79"/>
      <c r="X50" s="86"/>
      <c r="Y50" s="79"/>
      <c r="Z50" s="86"/>
      <c r="AA50" s="79"/>
      <c r="AB50" s="86"/>
      <c r="AC50" s="79"/>
      <c r="AD50" s="86"/>
      <c r="AE50" s="79"/>
      <c r="AF50" s="86"/>
      <c r="AG50" s="79"/>
      <c r="AH50" s="86"/>
      <c r="AI50" s="79"/>
      <c r="AJ50" s="86"/>
      <c r="AK50" s="79"/>
      <c r="AL50" s="86"/>
      <c r="AM50" s="79"/>
      <c r="AN50" s="86"/>
      <c r="AO50" s="79"/>
      <c r="AP50" s="86"/>
      <c r="AQ50" s="79"/>
      <c r="AR50" s="86"/>
      <c r="AS50" s="79"/>
      <c r="AT50" s="86"/>
      <c r="AU50" s="79"/>
      <c r="AV50" s="86"/>
      <c r="AW50" s="79"/>
      <c r="AX50" s="86"/>
      <c r="AY50" s="79"/>
      <c r="AZ50" s="86"/>
      <c r="BA50" s="79"/>
      <c r="BB50" s="86"/>
      <c r="BC50" s="79"/>
      <c r="BD50" s="86"/>
      <c r="BE50" s="79"/>
      <c r="BF50" s="86"/>
      <c r="BG50" s="79"/>
      <c r="BH50" s="86"/>
      <c r="BI50" s="79"/>
      <c r="BJ50" s="86"/>
      <c r="BK50" s="79"/>
      <c r="BL50" s="86"/>
    </row>
    <row r="51" spans="2:64" s="91" customFormat="1" ht="12" customHeight="1">
      <c r="B51" s="69">
        <v>9</v>
      </c>
      <c r="C51" s="79" t="s">
        <v>171</v>
      </c>
      <c r="D51" s="94"/>
      <c r="E51" s="95"/>
      <c r="F51" s="93" t="s">
        <v>183</v>
      </c>
      <c r="G51" s="92"/>
      <c r="H51" s="93"/>
      <c r="I51" s="92"/>
      <c r="J51" s="93"/>
      <c r="K51" s="92"/>
      <c r="L51" s="93"/>
      <c r="M51" s="92"/>
      <c r="N51" s="93"/>
      <c r="O51" s="92"/>
      <c r="P51" s="93" t="s">
        <v>173</v>
      </c>
      <c r="Q51" s="79"/>
      <c r="R51" s="86"/>
      <c r="S51" s="79"/>
      <c r="T51" s="86"/>
      <c r="U51" s="79"/>
      <c r="V51" s="86"/>
      <c r="W51" s="79"/>
      <c r="X51" s="86"/>
      <c r="Y51" s="79"/>
      <c r="Z51" s="86"/>
      <c r="AA51" s="79"/>
      <c r="AB51" s="86"/>
      <c r="AC51" s="79"/>
      <c r="AD51" s="86"/>
      <c r="AE51" s="79"/>
      <c r="AF51" s="86"/>
      <c r="AG51" s="79"/>
      <c r="AH51" s="86"/>
      <c r="AI51" s="79"/>
      <c r="AJ51" s="86"/>
      <c r="AK51" s="79"/>
      <c r="AL51" s="86"/>
      <c r="AM51" s="79"/>
      <c r="AN51" s="86"/>
      <c r="AO51" s="79"/>
      <c r="AP51" s="86"/>
      <c r="AQ51" s="79"/>
      <c r="AR51" s="86"/>
      <c r="AS51" s="79"/>
      <c r="AT51" s="86"/>
      <c r="AU51" s="79"/>
      <c r="AV51" s="86"/>
      <c r="AW51" s="79"/>
      <c r="AX51" s="86"/>
      <c r="AY51" s="79"/>
      <c r="AZ51" s="86"/>
      <c r="BA51" s="79"/>
      <c r="BB51" s="86"/>
      <c r="BC51" s="79"/>
      <c r="BD51" s="86"/>
      <c r="BE51" s="79"/>
      <c r="BF51" s="86"/>
      <c r="BG51" s="79"/>
      <c r="BH51" s="86"/>
      <c r="BI51" s="79"/>
      <c r="BJ51" s="86"/>
      <c r="BK51" s="79"/>
      <c r="BL51" s="86"/>
    </row>
    <row r="52" spans="2:64" s="91" customFormat="1" ht="12" customHeight="1">
      <c r="B52" s="69">
        <v>10</v>
      </c>
      <c r="C52" s="79" t="s">
        <v>182</v>
      </c>
      <c r="D52" s="94"/>
      <c r="E52" s="92"/>
      <c r="F52" s="93" t="s">
        <v>184</v>
      </c>
      <c r="G52" s="92"/>
      <c r="H52" s="93"/>
      <c r="I52" s="92"/>
      <c r="J52" s="93"/>
      <c r="K52" s="92"/>
      <c r="L52" s="93"/>
      <c r="M52" s="92"/>
      <c r="N52" s="93"/>
      <c r="O52" s="92"/>
      <c r="P52" s="93"/>
      <c r="Q52" s="79"/>
      <c r="R52" s="86"/>
      <c r="S52" s="79"/>
      <c r="T52" s="86"/>
      <c r="U52" s="79"/>
      <c r="V52" s="86"/>
      <c r="W52" s="79"/>
      <c r="X52" s="86"/>
      <c r="Y52" s="79"/>
      <c r="Z52" s="86"/>
      <c r="AA52" s="79"/>
      <c r="AB52" s="86"/>
      <c r="AC52" s="79"/>
      <c r="AD52" s="86"/>
      <c r="AE52" s="79"/>
      <c r="AF52" s="86"/>
      <c r="AG52" s="79"/>
      <c r="AH52" s="86"/>
      <c r="AI52" s="79"/>
      <c r="AJ52" s="86"/>
      <c r="AK52" s="79"/>
      <c r="AL52" s="86"/>
      <c r="AM52" s="79"/>
      <c r="AN52" s="86"/>
      <c r="AO52" s="79"/>
      <c r="AP52" s="86"/>
      <c r="AQ52" s="79"/>
      <c r="AR52" s="86"/>
      <c r="AS52" s="79"/>
      <c r="AT52" s="86"/>
      <c r="AU52" s="79"/>
      <c r="AV52" s="86"/>
      <c r="AW52" s="79"/>
      <c r="AX52" s="86"/>
      <c r="AY52" s="79"/>
      <c r="AZ52" s="86"/>
      <c r="BA52" s="79"/>
      <c r="BB52" s="86"/>
      <c r="BC52" s="79"/>
      <c r="BD52" s="86"/>
      <c r="BE52" s="79"/>
      <c r="BF52" s="86"/>
      <c r="BG52" s="79"/>
      <c r="BH52" s="86"/>
      <c r="BI52" s="79"/>
      <c r="BJ52" s="86"/>
      <c r="BK52" s="79"/>
      <c r="BL52" s="86"/>
    </row>
    <row r="53" spans="2:64" s="91" customFormat="1" ht="12" customHeight="1">
      <c r="B53" s="69">
        <v>11</v>
      </c>
      <c r="C53" s="79" t="s">
        <v>173</v>
      </c>
      <c r="D53" s="94"/>
      <c r="E53" s="92"/>
      <c r="F53" s="93"/>
      <c r="G53" s="92"/>
      <c r="H53" s="93"/>
      <c r="I53" s="92"/>
      <c r="J53" s="93"/>
      <c r="K53" s="92"/>
      <c r="L53" s="93"/>
      <c r="M53" s="92"/>
      <c r="N53" s="93"/>
      <c r="O53" s="92"/>
      <c r="P53" s="93"/>
      <c r="Q53" s="79"/>
      <c r="R53" s="86"/>
      <c r="S53" s="79"/>
      <c r="T53" s="86"/>
      <c r="U53" s="79"/>
      <c r="V53" s="86"/>
      <c r="W53" s="79"/>
      <c r="X53" s="86"/>
      <c r="Y53" s="79"/>
      <c r="Z53" s="86"/>
      <c r="AA53" s="79"/>
      <c r="AB53" s="86"/>
      <c r="AC53" s="79"/>
      <c r="AD53" s="86"/>
      <c r="AE53" s="79"/>
      <c r="AF53" s="86"/>
      <c r="AG53" s="79"/>
      <c r="AH53" s="86"/>
      <c r="AI53" s="79"/>
      <c r="AJ53" s="86"/>
      <c r="AK53" s="79"/>
      <c r="AL53" s="86"/>
      <c r="AM53" s="79"/>
      <c r="AN53" s="86"/>
      <c r="AO53" s="79"/>
      <c r="AP53" s="86"/>
      <c r="AQ53" s="79"/>
      <c r="AR53" s="86"/>
      <c r="AS53" s="79"/>
      <c r="AT53" s="86"/>
      <c r="AU53" s="79"/>
      <c r="AV53" s="86"/>
      <c r="AW53" s="79"/>
      <c r="AX53" s="86"/>
      <c r="AY53" s="79"/>
      <c r="AZ53" s="86"/>
      <c r="BA53" s="79"/>
      <c r="BB53" s="86"/>
      <c r="BC53" s="79"/>
      <c r="BD53" s="86"/>
      <c r="BE53" s="79"/>
      <c r="BF53" s="86"/>
      <c r="BG53" s="79"/>
      <c r="BH53" s="86"/>
      <c r="BI53" s="79"/>
      <c r="BJ53" s="86"/>
      <c r="BK53" s="79"/>
      <c r="BL53" s="86"/>
    </row>
    <row r="54" spans="2:64" s="91" customFormat="1" ht="12" customHeight="1" thickBot="1">
      <c r="B54" s="69">
        <v>12</v>
      </c>
      <c r="C54" s="80" t="s">
        <v>174</v>
      </c>
      <c r="D54" s="96"/>
      <c r="E54" s="97"/>
      <c r="F54" s="151"/>
      <c r="G54" s="97"/>
      <c r="H54" s="98"/>
      <c r="I54" s="97"/>
      <c r="J54" s="98"/>
      <c r="K54" s="97"/>
      <c r="L54" s="98"/>
      <c r="M54" s="97"/>
      <c r="N54" s="98"/>
      <c r="O54" s="97"/>
      <c r="P54" s="98"/>
      <c r="Q54" s="80"/>
      <c r="R54" s="87"/>
      <c r="S54" s="80"/>
      <c r="T54" s="87"/>
      <c r="U54" s="80"/>
      <c r="V54" s="87"/>
      <c r="W54" s="80"/>
      <c r="X54" s="87"/>
      <c r="Y54" s="80"/>
      <c r="Z54" s="87"/>
      <c r="AA54" s="80"/>
      <c r="AB54" s="87"/>
      <c r="AC54" s="80"/>
      <c r="AD54" s="87"/>
      <c r="AE54" s="80"/>
      <c r="AF54" s="87"/>
      <c r="AG54" s="80"/>
      <c r="AH54" s="87"/>
      <c r="AI54" s="80"/>
      <c r="AJ54" s="87"/>
      <c r="AK54" s="80"/>
      <c r="AL54" s="87"/>
      <c r="AM54" s="80"/>
      <c r="AN54" s="87"/>
      <c r="AO54" s="80"/>
      <c r="AP54" s="87"/>
      <c r="AQ54" s="80"/>
      <c r="AR54" s="87"/>
      <c r="AS54" s="80"/>
      <c r="AT54" s="87"/>
      <c r="AU54" s="80"/>
      <c r="AV54" s="87"/>
      <c r="AW54" s="80"/>
      <c r="AX54" s="87"/>
      <c r="AY54" s="80"/>
      <c r="AZ54" s="87"/>
      <c r="BA54" s="80"/>
      <c r="BB54" s="87"/>
      <c r="BC54" s="80"/>
      <c r="BD54" s="87"/>
      <c r="BE54" s="80"/>
      <c r="BF54" s="87"/>
      <c r="BG54" s="80"/>
      <c r="BH54" s="87"/>
      <c r="BI54" s="80"/>
      <c r="BJ54" s="87"/>
      <c r="BK54" s="80"/>
      <c r="BL54" s="87"/>
    </row>
    <row r="55" spans="2:64" ht="9.9499999999999993" customHeight="1">
      <c r="B55" s="69"/>
    </row>
    <row r="56" spans="2:64">
      <c r="B56" s="69"/>
    </row>
    <row r="57" spans="2:64">
      <c r="B57" s="69"/>
    </row>
  </sheetData>
  <mergeCells count="31">
    <mergeCell ref="BK4:BL4"/>
    <mergeCell ref="AY4:AZ4"/>
    <mergeCell ref="BA4:BB4"/>
    <mergeCell ref="BC4:BD4"/>
    <mergeCell ref="BE4:BF4"/>
    <mergeCell ref="BG4:BH4"/>
    <mergeCell ref="BI4:BJ4"/>
    <mergeCell ref="AW4:AX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AU4:AV4"/>
    <mergeCell ref="Y4:Z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</mergeCells>
  <conditionalFormatting sqref="C4:BL4">
    <cfRule type="expression" dxfId="19" priority="1">
      <formula>AND(COUNTIF(Fer,C4)&gt;0,C4&lt;&gt;"")</formula>
    </cfRule>
    <cfRule type="expression" dxfId="18" priority="2">
      <formula>AND(WEEKDAY(C4,2)&gt;5,C4&lt;&gt;"")</formula>
    </cfRule>
  </conditionalFormatting>
  <pageMargins left="0.11811023622047245" right="0.11811023622047245" top="0.35433070866141736" bottom="0.35433070866141736" header="0.31496062992125984" footer="0.31496062992125984"/>
  <pageSetup paperSize="9" orientation="landscape" r:id="rId1"/>
  <ignoredErrors>
    <ignoredError sqref="D3:E3 F3:BF3 D17:J17 K17:BF17 BH3 BJ3" formula="1"/>
  </ignoredErrors>
  <drawing r:id="rId2"/>
  <legacyDrawing r:id="rId3"/>
  <controls>
    <control shapeId="2054" r:id="rId4" name="anneebis"/>
    <control shapeId="2053" r:id="rId5" name="moisbi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"/>
  <sheetViews>
    <sheetView zoomScaleNormal="100" workbookViewId="0">
      <selection activeCell="BK4" sqref="BK4:BL4"/>
    </sheetView>
  </sheetViews>
  <sheetFormatPr baseColWidth="10" defaultColWidth="11.42578125" defaultRowHeight="19.5"/>
  <cols>
    <col min="1" max="1" width="11.42578125" style="133"/>
    <col min="2" max="2" width="15.7109375" style="133" customWidth="1"/>
    <col min="3" max="6" width="8.7109375" style="133" customWidth="1"/>
    <col min="7" max="16384" width="11.42578125" style="133"/>
  </cols>
  <sheetData>
    <row r="1" spans="1:6" ht="25.5">
      <c r="A1" s="146" t="s">
        <v>8</v>
      </c>
      <c r="B1" s="147" t="s">
        <v>159</v>
      </c>
      <c r="C1" s="145" t="s">
        <v>160</v>
      </c>
      <c r="D1" s="145" t="s">
        <v>161</v>
      </c>
      <c r="E1" s="145" t="s">
        <v>162</v>
      </c>
      <c r="F1" s="145" t="s">
        <v>163</v>
      </c>
    </row>
    <row r="2" spans="1:6">
      <c r="A2" s="144">
        <v>41760</v>
      </c>
      <c r="B2" s="132" t="s">
        <v>153</v>
      </c>
      <c r="D2" s="129" t="s">
        <v>136</v>
      </c>
    </row>
    <row r="3" spans="1:6">
      <c r="A3" s="144">
        <v>41760</v>
      </c>
      <c r="B3" s="132" t="s">
        <v>125</v>
      </c>
      <c r="D3" s="135" t="s">
        <v>123</v>
      </c>
    </row>
    <row r="4" spans="1:6">
      <c r="A4" s="144">
        <v>41760</v>
      </c>
      <c r="B4" s="132" t="s">
        <v>127</v>
      </c>
      <c r="D4" s="129" t="s">
        <v>119</v>
      </c>
    </row>
    <row r="5" spans="1:6">
      <c r="A5" s="144">
        <v>41760</v>
      </c>
      <c r="B5" s="132" t="s">
        <v>153</v>
      </c>
      <c r="F5" s="131" t="s">
        <v>137</v>
      </c>
    </row>
    <row r="6" spans="1:6">
      <c r="A6" s="144">
        <v>41760</v>
      </c>
      <c r="B6" s="132" t="s">
        <v>125</v>
      </c>
      <c r="F6" s="131" t="s">
        <v>137</v>
      </c>
    </row>
    <row r="7" spans="1:6">
      <c r="A7" s="144">
        <v>41760</v>
      </c>
      <c r="B7" s="132" t="s">
        <v>127</v>
      </c>
      <c r="F7" s="143" t="s">
        <v>123</v>
      </c>
    </row>
    <row r="8" spans="1:6">
      <c r="A8" s="144">
        <v>41760</v>
      </c>
      <c r="B8" s="132" t="s">
        <v>124</v>
      </c>
      <c r="F8" s="131" t="s">
        <v>139</v>
      </c>
    </row>
    <row r="9" spans="1:6">
      <c r="A9" s="144">
        <v>41761</v>
      </c>
      <c r="B9" s="132" t="s">
        <v>114</v>
      </c>
      <c r="C9" s="129" t="s">
        <v>135</v>
      </c>
    </row>
    <row r="10" spans="1:6">
      <c r="A10" s="144">
        <v>41761</v>
      </c>
      <c r="B10" s="132" t="s">
        <v>126</v>
      </c>
      <c r="C10" s="129" t="s">
        <v>136</v>
      </c>
    </row>
    <row r="11" spans="1:6">
      <c r="A11" s="144">
        <v>41761</v>
      </c>
      <c r="B11" s="132" t="s">
        <v>117</v>
      </c>
      <c r="C11" s="135" t="s">
        <v>123</v>
      </c>
    </row>
    <row r="12" spans="1:6">
      <c r="A12" s="144">
        <v>41761</v>
      </c>
      <c r="B12" s="132" t="s">
        <v>120</v>
      </c>
      <c r="C12" s="129" t="s">
        <v>119</v>
      </c>
    </row>
    <row r="13" spans="1:6">
      <c r="A13" s="144">
        <v>41761</v>
      </c>
      <c r="B13" s="132" t="s">
        <v>126</v>
      </c>
      <c r="E13" s="129" t="s">
        <v>137</v>
      </c>
    </row>
    <row r="14" spans="1:6">
      <c r="A14" s="144">
        <v>41761</v>
      </c>
      <c r="B14" s="132" t="s">
        <v>117</v>
      </c>
      <c r="E14" s="129" t="s">
        <v>137</v>
      </c>
    </row>
    <row r="15" spans="1:6">
      <c r="A15" s="144">
        <v>41761</v>
      </c>
      <c r="B15" s="132" t="s">
        <v>120</v>
      </c>
      <c r="E15" s="135" t="s">
        <v>123</v>
      </c>
    </row>
    <row r="16" spans="1:6">
      <c r="A16" s="144">
        <v>41761</v>
      </c>
      <c r="B16" s="132" t="s">
        <v>118</v>
      </c>
      <c r="E16" s="129" t="s">
        <v>139</v>
      </c>
    </row>
    <row r="17" spans="1:6">
      <c r="A17" s="144">
        <v>41761</v>
      </c>
      <c r="B17" s="132" t="s">
        <v>116</v>
      </c>
      <c r="D17" s="129" t="s">
        <v>136</v>
      </c>
    </row>
    <row r="18" spans="1:6">
      <c r="A18" s="144">
        <v>41761</v>
      </c>
      <c r="B18" s="132" t="s">
        <v>118</v>
      </c>
      <c r="D18" s="135" t="s">
        <v>123</v>
      </c>
    </row>
    <row r="19" spans="1:6">
      <c r="A19" s="144">
        <v>41761</v>
      </c>
      <c r="B19" s="132" t="s">
        <v>121</v>
      </c>
      <c r="D19" s="129" t="s">
        <v>119</v>
      </c>
    </row>
    <row r="20" spans="1:6">
      <c r="A20" s="144">
        <v>41761</v>
      </c>
      <c r="B20" s="132" t="s">
        <v>128</v>
      </c>
      <c r="F20" s="129" t="s">
        <v>135</v>
      </c>
    </row>
    <row r="21" spans="1:6">
      <c r="A21" s="144">
        <v>41761</v>
      </c>
      <c r="B21" s="132" t="s">
        <v>116</v>
      </c>
      <c r="F21" s="129" t="s">
        <v>137</v>
      </c>
    </row>
    <row r="22" spans="1:6">
      <c r="A22" s="144">
        <v>41761</v>
      </c>
      <c r="B22" s="132" t="s">
        <v>118</v>
      </c>
      <c r="F22" s="129" t="s">
        <v>137</v>
      </c>
    </row>
    <row r="23" spans="1:6">
      <c r="A23" s="144">
        <v>41761</v>
      </c>
      <c r="B23" s="132" t="s">
        <v>121</v>
      </c>
      <c r="F23" s="135" t="s">
        <v>123</v>
      </c>
    </row>
    <row r="24" spans="1:6">
      <c r="A24" s="144">
        <v>41761</v>
      </c>
      <c r="B24" s="132" t="s">
        <v>120</v>
      </c>
      <c r="F24" s="129" t="s">
        <v>139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P26"/>
  <sheetViews>
    <sheetView workbookViewId="0">
      <selection activeCell="BK4" sqref="BK4:BL4"/>
    </sheetView>
  </sheetViews>
  <sheetFormatPr baseColWidth="10" defaultColWidth="11.42578125" defaultRowHeight="12.75"/>
  <cols>
    <col min="1" max="1" width="6.140625" customWidth="1"/>
  </cols>
  <sheetData>
    <row r="1" spans="2:16" ht="33.75" customHeight="1"/>
    <row r="2" spans="2:16" ht="20.25">
      <c r="B2" s="100" t="s">
        <v>113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2:16" ht="11.1" customHeight="1" thickBot="1">
      <c r="B3" s="67"/>
      <c r="C3" s="69">
        <v>0</v>
      </c>
      <c r="D3" s="69">
        <v>3</v>
      </c>
      <c r="E3" s="69">
        <v>4</v>
      </c>
      <c r="F3" s="69">
        <v>3</v>
      </c>
      <c r="G3" s="69">
        <v>4</v>
      </c>
      <c r="H3" s="69">
        <v>3</v>
      </c>
      <c r="I3" s="69">
        <v>0</v>
      </c>
      <c r="J3" s="69">
        <v>3</v>
      </c>
      <c r="K3" s="69">
        <v>0</v>
      </c>
      <c r="L3" s="69">
        <v>3</v>
      </c>
      <c r="M3" s="69">
        <v>0</v>
      </c>
      <c r="N3" s="69">
        <v>3</v>
      </c>
      <c r="O3" s="69">
        <v>0</v>
      </c>
      <c r="P3" s="69">
        <v>3</v>
      </c>
    </row>
    <row r="4" spans="2:16" ht="15.95" customHeight="1">
      <c r="B4" s="69"/>
      <c r="C4" s="184">
        <v>41810</v>
      </c>
      <c r="D4" s="185"/>
      <c r="E4" s="182">
        <v>41811</v>
      </c>
      <c r="F4" s="186"/>
      <c r="G4" s="182">
        <v>41812</v>
      </c>
      <c r="H4" s="183"/>
      <c r="I4" s="182">
        <v>41813</v>
      </c>
      <c r="J4" s="183"/>
      <c r="K4" s="182">
        <v>41814</v>
      </c>
      <c r="L4" s="183"/>
      <c r="M4" s="182">
        <v>41815</v>
      </c>
      <c r="N4" s="183"/>
      <c r="O4" s="182">
        <v>41816</v>
      </c>
      <c r="P4" s="183"/>
    </row>
    <row r="5" spans="2:16" ht="9.9499999999999993" customHeight="1">
      <c r="B5" s="134" t="s">
        <v>154</v>
      </c>
      <c r="C5" s="72" t="s">
        <v>105</v>
      </c>
      <c r="D5" s="73" t="s">
        <v>104</v>
      </c>
      <c r="E5" s="72" t="s">
        <v>105</v>
      </c>
      <c r="F5" s="81" t="s">
        <v>104</v>
      </c>
      <c r="G5" s="72" t="s">
        <v>105</v>
      </c>
      <c r="H5" s="73" t="s">
        <v>104</v>
      </c>
      <c r="I5" s="72" t="s">
        <v>105</v>
      </c>
      <c r="J5" s="73" t="s">
        <v>104</v>
      </c>
      <c r="K5" s="72" t="s">
        <v>105</v>
      </c>
      <c r="L5" s="73" t="s">
        <v>104</v>
      </c>
      <c r="M5" s="72" t="s">
        <v>105</v>
      </c>
      <c r="N5" s="73" t="s">
        <v>104</v>
      </c>
      <c r="O5" s="72" t="s">
        <v>105</v>
      </c>
      <c r="P5" s="73" t="s">
        <v>104</v>
      </c>
    </row>
    <row r="6" spans="2:16" ht="15.95" customHeight="1">
      <c r="B6" s="70" t="s">
        <v>135</v>
      </c>
      <c r="C6" s="74"/>
      <c r="D6" s="75"/>
      <c r="E6" s="74" t="s">
        <v>114</v>
      </c>
      <c r="F6" s="82"/>
      <c r="G6" s="74" t="s">
        <v>115</v>
      </c>
      <c r="H6" s="75"/>
      <c r="I6" s="74"/>
      <c r="J6" s="75"/>
      <c r="K6" s="74"/>
      <c r="L6" s="75"/>
      <c r="M6" s="74"/>
      <c r="N6" s="75"/>
      <c r="O6" s="74"/>
      <c r="P6" s="75"/>
    </row>
    <row r="7" spans="2:16" ht="15.95" customHeight="1">
      <c r="B7" s="125" t="s">
        <v>136</v>
      </c>
      <c r="C7" s="126"/>
      <c r="D7" s="127" t="s">
        <v>153</v>
      </c>
      <c r="E7" s="126" t="s">
        <v>126</v>
      </c>
      <c r="F7" s="128" t="s">
        <v>116</v>
      </c>
      <c r="G7" s="126"/>
      <c r="H7" s="127"/>
      <c r="I7" s="126"/>
      <c r="J7" s="127"/>
      <c r="K7" s="126"/>
      <c r="L7" s="127"/>
      <c r="M7" s="126"/>
      <c r="N7" s="127"/>
      <c r="O7" s="126"/>
      <c r="P7" s="127"/>
    </row>
    <row r="8" spans="2:16" ht="15.95" customHeight="1">
      <c r="B8" s="71" t="s">
        <v>123</v>
      </c>
      <c r="C8" s="74"/>
      <c r="D8" s="75" t="s">
        <v>125</v>
      </c>
      <c r="E8" s="74" t="s">
        <v>117</v>
      </c>
      <c r="F8" s="82" t="s">
        <v>118</v>
      </c>
      <c r="G8" s="74"/>
      <c r="H8" s="75"/>
      <c r="I8" s="74"/>
      <c r="J8" s="75"/>
      <c r="K8" s="74"/>
      <c r="L8" s="75"/>
      <c r="M8" s="74"/>
      <c r="N8" s="75"/>
      <c r="O8" s="74"/>
      <c r="P8" s="75"/>
    </row>
    <row r="9" spans="2:16" ht="15.95" customHeight="1">
      <c r="B9" s="70" t="s">
        <v>119</v>
      </c>
      <c r="C9" s="74"/>
      <c r="D9" s="75" t="s">
        <v>127</v>
      </c>
      <c r="E9" s="74" t="s">
        <v>120</v>
      </c>
      <c r="F9" s="82" t="s">
        <v>121</v>
      </c>
      <c r="G9" s="74"/>
      <c r="H9" s="75"/>
      <c r="I9" s="74"/>
      <c r="J9" s="75"/>
      <c r="K9" s="74"/>
      <c r="L9" s="75"/>
      <c r="M9" s="74"/>
      <c r="N9" s="75"/>
      <c r="O9" s="74"/>
      <c r="P9" s="75"/>
    </row>
    <row r="10" spans="2:16" ht="15.95" customHeight="1">
      <c r="B10" s="70"/>
      <c r="C10" s="74"/>
      <c r="D10" s="75"/>
      <c r="E10" s="74"/>
      <c r="F10" s="82"/>
      <c r="G10" s="74"/>
      <c r="H10" s="75"/>
      <c r="I10" s="74"/>
      <c r="J10" s="75"/>
      <c r="K10" s="74"/>
      <c r="L10" s="75"/>
      <c r="M10" s="74"/>
      <c r="N10" s="75"/>
      <c r="O10" s="74"/>
      <c r="P10" s="75"/>
    </row>
    <row r="11" spans="2:16" ht="15.95" customHeight="1">
      <c r="B11" s="70"/>
      <c r="C11" s="74"/>
      <c r="D11" s="75"/>
      <c r="E11" s="74"/>
      <c r="F11" s="82"/>
      <c r="G11" s="74"/>
      <c r="H11" s="75"/>
      <c r="I11" s="74"/>
      <c r="J11" s="75"/>
      <c r="K11" s="74"/>
      <c r="L11" s="75"/>
      <c r="M11" s="74"/>
      <c r="N11" s="75"/>
      <c r="O11" s="74"/>
      <c r="P11" s="75"/>
    </row>
    <row r="12" spans="2:16" ht="15.95" customHeight="1">
      <c r="B12" s="70"/>
      <c r="C12" s="74"/>
      <c r="D12" s="75"/>
      <c r="E12" s="74"/>
      <c r="F12" s="82"/>
      <c r="G12" s="74"/>
      <c r="H12" s="75"/>
      <c r="I12" s="74"/>
      <c r="J12" s="75"/>
      <c r="K12" s="74"/>
      <c r="L12" s="75"/>
      <c r="M12" s="74"/>
      <c r="N12" s="75"/>
      <c r="O12" s="74"/>
      <c r="P12" s="75"/>
    </row>
    <row r="13" spans="2:16" ht="15.95" customHeight="1">
      <c r="B13" s="71"/>
      <c r="C13" s="74"/>
      <c r="D13" s="75"/>
      <c r="E13" s="74"/>
      <c r="F13" s="82"/>
      <c r="G13" s="74"/>
      <c r="H13" s="75"/>
      <c r="I13" s="74"/>
      <c r="J13" s="75"/>
      <c r="K13" s="74"/>
      <c r="L13" s="75"/>
      <c r="M13" s="74"/>
      <c r="N13" s="75"/>
      <c r="O13" s="74"/>
      <c r="P13" s="75"/>
    </row>
    <row r="14" spans="2:16" ht="15.95" customHeight="1" thickBot="1">
      <c r="B14" s="71"/>
      <c r="C14" s="76"/>
      <c r="D14" s="77"/>
      <c r="E14" s="76"/>
      <c r="F14" s="83"/>
      <c r="G14" s="76"/>
      <c r="H14" s="77"/>
      <c r="I14" s="76"/>
      <c r="J14" s="77"/>
      <c r="K14" s="76"/>
      <c r="L14" s="77"/>
      <c r="M14" s="76"/>
      <c r="N14" s="77"/>
      <c r="O14" s="76"/>
      <c r="P14" s="77"/>
    </row>
    <row r="15" spans="2:16" ht="19.5">
      <c r="B15" s="67"/>
      <c r="C15" s="68"/>
      <c r="D15" s="67"/>
      <c r="E15" s="67"/>
      <c r="F15" s="67"/>
      <c r="G15" s="67"/>
      <c r="H15" s="67"/>
      <c r="I15" s="67"/>
      <c r="J15" s="67"/>
      <c r="K15" s="67"/>
      <c r="L15" s="67"/>
      <c r="M15" s="84"/>
      <c r="N15" s="84"/>
      <c r="O15" s="67"/>
      <c r="P15" s="67"/>
    </row>
    <row r="16" spans="2:16" ht="20.25">
      <c r="B16" s="100" t="s">
        <v>122</v>
      </c>
      <c r="C16" s="68"/>
      <c r="D16" s="67"/>
      <c r="E16" s="67"/>
      <c r="F16" s="67"/>
      <c r="G16" s="67"/>
      <c r="H16" s="67"/>
      <c r="I16" s="67"/>
      <c r="J16" s="67"/>
      <c r="K16" s="67"/>
      <c r="L16" s="67"/>
      <c r="M16" s="130"/>
      <c r="N16" s="130"/>
      <c r="O16" s="67"/>
      <c r="P16" s="67"/>
    </row>
    <row r="17" spans="2:16" ht="11.1" customHeight="1" thickBot="1">
      <c r="B17" s="69" t="s">
        <v>154</v>
      </c>
      <c r="C17" s="69">
        <v>0</v>
      </c>
      <c r="D17" s="69">
        <v>5</v>
      </c>
      <c r="E17" s="69">
        <v>4</v>
      </c>
      <c r="F17" s="69">
        <v>5</v>
      </c>
      <c r="G17" s="69">
        <v>4</v>
      </c>
      <c r="H17" s="69">
        <v>5</v>
      </c>
      <c r="I17" s="69">
        <v>0</v>
      </c>
      <c r="J17" s="69">
        <v>5</v>
      </c>
      <c r="K17" s="69">
        <v>0</v>
      </c>
      <c r="L17" s="69">
        <v>5</v>
      </c>
      <c r="M17" s="69">
        <v>0</v>
      </c>
      <c r="N17" s="69">
        <v>5</v>
      </c>
      <c r="O17" s="69">
        <v>0</v>
      </c>
      <c r="P17" s="69">
        <v>5</v>
      </c>
    </row>
    <row r="18" spans="2:16" ht="15.95" customHeight="1">
      <c r="B18" s="70" t="s">
        <v>135</v>
      </c>
      <c r="C18" s="137"/>
      <c r="D18" s="138"/>
      <c r="E18" s="137"/>
      <c r="F18" s="139"/>
      <c r="G18" s="137"/>
      <c r="H18" s="138"/>
      <c r="I18" s="137"/>
      <c r="J18" s="138"/>
      <c r="K18" s="137"/>
      <c r="L18" s="138"/>
      <c r="M18" s="137"/>
      <c r="N18" s="138"/>
      <c r="O18" s="137"/>
      <c r="P18" s="138"/>
    </row>
    <row r="19" spans="2:16" ht="15.95" customHeight="1">
      <c r="B19" s="70" t="s">
        <v>137</v>
      </c>
      <c r="C19" s="74"/>
      <c r="D19" s="75" t="s">
        <v>153</v>
      </c>
      <c r="E19" s="74" t="s">
        <v>126</v>
      </c>
      <c r="F19" s="82" t="s">
        <v>116</v>
      </c>
      <c r="G19" s="74"/>
      <c r="H19" s="75"/>
      <c r="I19" s="74"/>
      <c r="J19" s="75"/>
      <c r="K19" s="74"/>
      <c r="L19" s="75"/>
      <c r="M19" s="74"/>
      <c r="N19" s="75"/>
      <c r="O19" s="74"/>
      <c r="P19" s="75"/>
    </row>
    <row r="20" spans="2:16" ht="15.95" customHeight="1">
      <c r="B20" s="70" t="s">
        <v>137</v>
      </c>
      <c r="C20" s="74"/>
      <c r="D20" s="75" t="s">
        <v>125</v>
      </c>
      <c r="E20" s="74" t="s">
        <v>117</v>
      </c>
      <c r="F20" s="82" t="s">
        <v>118</v>
      </c>
      <c r="G20" s="74"/>
      <c r="H20" s="75"/>
      <c r="I20" s="74"/>
      <c r="J20" s="75"/>
      <c r="K20" s="74"/>
      <c r="L20" s="75"/>
      <c r="M20" s="74"/>
      <c r="N20" s="75"/>
      <c r="O20" s="74"/>
      <c r="P20" s="75"/>
    </row>
    <row r="21" spans="2:16" ht="15.95" customHeight="1">
      <c r="B21" s="71" t="s">
        <v>123</v>
      </c>
      <c r="C21" s="74"/>
      <c r="D21" s="75" t="s">
        <v>127</v>
      </c>
      <c r="E21" s="74" t="s">
        <v>120</v>
      </c>
      <c r="F21" s="75" t="s">
        <v>121</v>
      </c>
      <c r="G21" s="74"/>
      <c r="H21" s="75"/>
      <c r="I21" s="74"/>
      <c r="J21" s="75"/>
      <c r="K21" s="74"/>
      <c r="L21" s="75"/>
      <c r="M21" s="74"/>
      <c r="N21" s="75"/>
      <c r="O21" s="74"/>
      <c r="P21" s="75"/>
    </row>
    <row r="22" spans="2:16" ht="15.95" customHeight="1">
      <c r="B22" s="70" t="s">
        <v>139</v>
      </c>
      <c r="C22" s="74"/>
      <c r="D22" s="127" t="s">
        <v>124</v>
      </c>
      <c r="E22" s="126" t="s">
        <v>118</v>
      </c>
      <c r="F22" s="128"/>
      <c r="G22" s="74"/>
      <c r="H22" s="75"/>
      <c r="I22" s="74"/>
      <c r="J22" s="75"/>
      <c r="K22" s="74"/>
      <c r="L22" s="75"/>
      <c r="M22" s="74"/>
      <c r="N22" s="75"/>
      <c r="O22" s="74"/>
      <c r="P22" s="75"/>
    </row>
    <row r="23" spans="2:16" ht="15.95" customHeight="1">
      <c r="B23" s="70"/>
      <c r="C23" s="74"/>
      <c r="D23" s="75"/>
      <c r="E23" s="74"/>
      <c r="F23" s="82"/>
      <c r="G23" s="74"/>
      <c r="H23" s="75"/>
      <c r="I23" s="74"/>
      <c r="J23" s="75"/>
      <c r="K23" s="74"/>
      <c r="L23" s="75"/>
      <c r="M23" s="74"/>
      <c r="N23" s="75"/>
      <c r="O23" s="74"/>
      <c r="P23" s="75"/>
    </row>
    <row r="24" spans="2:16" ht="15.95" customHeight="1">
      <c r="B24" s="70"/>
      <c r="C24" s="74"/>
      <c r="D24" s="75"/>
      <c r="E24" s="74"/>
      <c r="F24" s="82"/>
      <c r="G24" s="74"/>
      <c r="H24" s="75"/>
      <c r="I24" s="74"/>
      <c r="J24" s="75"/>
      <c r="K24" s="74"/>
      <c r="L24" s="75"/>
      <c r="M24" s="74"/>
      <c r="N24" s="75"/>
      <c r="O24" s="74"/>
      <c r="P24" s="75"/>
    </row>
    <row r="25" spans="2:16" ht="15.95" customHeight="1">
      <c r="B25" s="71"/>
      <c r="C25" s="74"/>
      <c r="D25" s="75"/>
      <c r="E25" s="74"/>
      <c r="F25" s="82"/>
      <c r="G25" s="74"/>
      <c r="H25" s="75"/>
      <c r="I25" s="74"/>
      <c r="J25" s="75"/>
      <c r="K25" s="74"/>
      <c r="L25" s="75"/>
      <c r="M25" s="74"/>
      <c r="N25" s="75"/>
      <c r="O25" s="74"/>
      <c r="P25" s="75"/>
    </row>
    <row r="26" spans="2:16" ht="15.95" customHeight="1" thickBot="1">
      <c r="B26" s="71"/>
      <c r="C26" s="76"/>
      <c r="D26" s="77"/>
      <c r="E26" s="76"/>
      <c r="F26" s="83"/>
      <c r="G26" s="76"/>
      <c r="H26" s="77"/>
      <c r="I26" s="76"/>
      <c r="J26" s="77"/>
      <c r="K26" s="76"/>
      <c r="L26" s="77"/>
      <c r="M26" s="76"/>
      <c r="N26" s="77"/>
      <c r="O26" s="76"/>
      <c r="P26" s="77"/>
    </row>
  </sheetData>
  <mergeCells count="7">
    <mergeCell ref="O4:P4"/>
    <mergeCell ref="C4:D4"/>
    <mergeCell ref="E4:F4"/>
    <mergeCell ref="G4:H4"/>
    <mergeCell ref="I4:J4"/>
    <mergeCell ref="K4:L4"/>
    <mergeCell ref="M4:N4"/>
  </mergeCells>
  <conditionalFormatting sqref="C4:P4">
    <cfRule type="expression" dxfId="17" priority="1">
      <formula>AND(COUNTIF(Fer,C4)&gt;0,C4&lt;&gt;"")</formula>
    </cfRule>
    <cfRule type="expression" dxfId="16" priority="2">
      <formula>AND(WEEKDAY(C4,2)&gt;5,C4&lt;&gt;"")</formula>
    </cfRule>
  </conditionalFormatting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ning"/>
  <dimension ref="A1:BA167"/>
  <sheetViews>
    <sheetView showGridLines="0" tabSelected="1" topLeftCell="B1" zoomScaleNormal="100" workbookViewId="0">
      <pane ySplit="6" topLeftCell="A7" activePane="bottomLeft" state="frozen"/>
      <selection pane="bottomLeft" activeCell="C9" sqref="C9"/>
    </sheetView>
  </sheetViews>
  <sheetFormatPr baseColWidth="10" defaultColWidth="9.140625" defaultRowHeight="12.75"/>
  <cols>
    <col min="1" max="1" width="7" style="2" hidden="1" customWidth="1"/>
    <col min="2" max="2" width="6.7109375" style="2" customWidth="1"/>
    <col min="3" max="3" width="16.7109375" style="2" customWidth="1"/>
    <col min="4" max="34" width="3.7109375" style="3" customWidth="1"/>
    <col min="35" max="35" width="5.28515625" customWidth="1"/>
    <col min="36" max="36" width="2.7109375" customWidth="1"/>
    <col min="37" max="50" width="3.7109375" customWidth="1"/>
  </cols>
  <sheetData>
    <row r="1" spans="1:53" ht="14.1" customHeight="1">
      <c r="A1" s="53"/>
      <c r="B1" s="53"/>
      <c r="C1" s="53"/>
      <c r="D1" s="187" t="s">
        <v>294</v>
      </c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54"/>
      <c r="AD1" s="54"/>
      <c r="AE1" s="54"/>
      <c r="AF1" s="54"/>
      <c r="AG1" s="54"/>
      <c r="AH1" s="54"/>
      <c r="BA1" s="123"/>
    </row>
    <row r="2" spans="1:53" ht="14.1" customHeight="1">
      <c r="A2" s="53"/>
      <c r="B2" s="53"/>
      <c r="C2" s="53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54"/>
      <c r="AD2" s="54"/>
      <c r="AE2" s="54"/>
      <c r="AF2" s="54"/>
      <c r="AG2" s="54"/>
      <c r="AH2" s="54"/>
      <c r="BA2" s="124"/>
    </row>
    <row r="3" spans="1:53" ht="5.0999999999999996" customHeight="1">
      <c r="A3" s="64"/>
      <c r="B3" s="64"/>
      <c r="C3" s="64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55"/>
      <c r="AB3" s="55"/>
      <c r="AC3" s="55"/>
      <c r="AD3" s="55"/>
      <c r="AE3" s="55"/>
      <c r="AF3" s="55"/>
      <c r="AG3" s="55"/>
      <c r="AH3" s="55"/>
      <c r="BA3" s="123"/>
    </row>
    <row r="4" spans="1:53" ht="9" customHeight="1">
      <c r="A4" s="60"/>
      <c r="B4" s="60"/>
      <c r="C4" s="60"/>
      <c r="D4" s="61"/>
      <c r="E4" s="48" t="s">
        <v>11</v>
      </c>
      <c r="F4" s="56"/>
      <c r="G4" s="62" t="s">
        <v>14</v>
      </c>
      <c r="H4" s="61"/>
      <c r="I4" s="61"/>
      <c r="J4" s="61"/>
      <c r="K4" s="49" t="s">
        <v>10</v>
      </c>
      <c r="L4" s="56"/>
      <c r="M4" s="62" t="s">
        <v>15</v>
      </c>
      <c r="N4" s="63"/>
      <c r="O4" s="63"/>
      <c r="P4" s="56"/>
      <c r="Q4" s="50" t="s">
        <v>17</v>
      </c>
      <c r="R4" s="56"/>
      <c r="S4" s="62" t="s">
        <v>16</v>
      </c>
      <c r="T4" s="63"/>
      <c r="U4" s="63"/>
      <c r="V4" s="56"/>
      <c r="W4" s="51" t="s">
        <v>6</v>
      </c>
      <c r="X4" s="56"/>
      <c r="Y4" s="62" t="s">
        <v>26</v>
      </c>
      <c r="Z4" s="63"/>
      <c r="AA4" s="63"/>
      <c r="AB4" s="56"/>
      <c r="AC4" s="52" t="s">
        <v>4</v>
      </c>
      <c r="AD4" s="56"/>
      <c r="AE4" s="62" t="s">
        <v>5</v>
      </c>
      <c r="AF4" s="56"/>
      <c r="AG4" s="56"/>
      <c r="AH4" s="56"/>
    </row>
    <row r="5" spans="1:53" ht="5.0999999999999996" customHeight="1">
      <c r="A5" s="58"/>
      <c r="B5" s="58"/>
      <c r="C5" s="58"/>
      <c r="D5" s="57"/>
      <c r="E5" s="57"/>
      <c r="F5" s="57"/>
      <c r="G5" s="57"/>
      <c r="H5" s="59"/>
      <c r="I5" s="59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</row>
    <row r="6" spans="1:53" ht="20.100000000000001" customHeight="1">
      <c r="A6" s="27" t="s">
        <v>111</v>
      </c>
      <c r="B6" s="27" t="s">
        <v>27</v>
      </c>
      <c r="C6" s="27" t="s">
        <v>28</v>
      </c>
      <c r="D6" s="28">
        <v>1</v>
      </c>
      <c r="E6" s="28">
        <v>2</v>
      </c>
      <c r="F6" s="28">
        <v>3</v>
      </c>
      <c r="G6" s="28">
        <v>4</v>
      </c>
      <c r="H6" s="30">
        <v>5</v>
      </c>
      <c r="I6" s="30">
        <v>6</v>
      </c>
      <c r="J6" s="28">
        <v>7</v>
      </c>
      <c r="K6" s="28">
        <v>8</v>
      </c>
      <c r="L6" s="28">
        <v>9</v>
      </c>
      <c r="M6" s="28">
        <v>10</v>
      </c>
      <c r="N6" s="28">
        <v>11</v>
      </c>
      <c r="O6" s="30">
        <v>12</v>
      </c>
      <c r="P6" s="30">
        <v>13</v>
      </c>
      <c r="Q6" s="30">
        <v>14</v>
      </c>
      <c r="R6" s="28">
        <v>15</v>
      </c>
      <c r="S6" s="28">
        <v>16</v>
      </c>
      <c r="T6" s="28">
        <v>17</v>
      </c>
      <c r="U6" s="28">
        <v>18</v>
      </c>
      <c r="V6" s="30">
        <v>19</v>
      </c>
      <c r="W6" s="30">
        <v>20</v>
      </c>
      <c r="X6" s="28">
        <v>21</v>
      </c>
      <c r="Y6" s="28">
        <v>22</v>
      </c>
      <c r="Z6" s="28">
        <v>23</v>
      </c>
      <c r="AA6" s="28">
        <v>24</v>
      </c>
      <c r="AB6" s="28">
        <v>25</v>
      </c>
      <c r="AC6" s="30">
        <v>26</v>
      </c>
      <c r="AD6" s="30">
        <v>27</v>
      </c>
      <c r="AE6" s="28">
        <v>28</v>
      </c>
      <c r="AF6" s="28">
        <v>29</v>
      </c>
      <c r="AG6" s="28">
        <v>30</v>
      </c>
      <c r="AH6" s="28">
        <v>31</v>
      </c>
    </row>
    <row r="7" spans="1:53" ht="12" customHeight="1">
      <c r="A7" s="24">
        <v>1</v>
      </c>
      <c r="B7" s="24" t="s">
        <v>29</v>
      </c>
      <c r="C7" s="24" t="s">
        <v>192</v>
      </c>
      <c r="D7" s="25"/>
      <c r="E7" s="25"/>
      <c r="F7" s="25"/>
      <c r="G7" s="25"/>
      <c r="H7" s="30"/>
      <c r="I7" s="30"/>
      <c r="J7" s="25"/>
      <c r="K7" s="25"/>
      <c r="L7" s="25"/>
      <c r="M7" s="25"/>
      <c r="N7" s="25"/>
      <c r="O7" s="30"/>
      <c r="P7" s="30"/>
      <c r="Q7" s="30"/>
      <c r="R7" s="25"/>
      <c r="S7" s="25"/>
      <c r="T7" s="25"/>
      <c r="U7" s="25"/>
      <c r="V7" s="30"/>
      <c r="W7" s="30"/>
      <c r="X7" s="25"/>
      <c r="Y7" s="25"/>
      <c r="Z7" s="25"/>
      <c r="AA7" s="25"/>
      <c r="AB7" s="25"/>
      <c r="AC7" s="30"/>
      <c r="AD7" s="30"/>
      <c r="AE7" s="25"/>
      <c r="AF7" s="25"/>
      <c r="AG7" s="25"/>
      <c r="AH7" s="25"/>
    </row>
    <row r="8" spans="1:53" ht="12" customHeight="1">
      <c r="A8" s="6"/>
      <c r="B8" s="6"/>
      <c r="C8" s="6"/>
      <c r="D8" s="11"/>
      <c r="E8" s="11"/>
      <c r="F8" s="11"/>
      <c r="G8" s="11"/>
      <c r="H8" s="30"/>
      <c r="I8" s="30"/>
      <c r="J8" s="11"/>
      <c r="K8" s="11"/>
      <c r="L8" s="11"/>
      <c r="M8" s="11"/>
      <c r="N8" s="11"/>
      <c r="O8" s="30"/>
      <c r="P8" s="30"/>
      <c r="Q8" s="30"/>
      <c r="R8" s="11"/>
      <c r="S8" s="11"/>
      <c r="T8" s="11"/>
      <c r="U8" s="11"/>
      <c r="V8" s="30"/>
      <c r="W8" s="30"/>
      <c r="X8" s="11"/>
      <c r="Y8" s="11"/>
      <c r="Z8" s="11"/>
      <c r="AA8" s="11"/>
      <c r="AB8" s="11"/>
      <c r="AC8" s="30"/>
      <c r="AD8" s="30"/>
      <c r="AE8" s="11"/>
      <c r="AF8" s="11"/>
      <c r="AG8" s="11"/>
      <c r="AH8" s="11"/>
    </row>
    <row r="9" spans="1:53" ht="12" customHeight="1">
      <c r="A9" s="24">
        <v>2</v>
      </c>
      <c r="B9" s="24" t="s">
        <v>30</v>
      </c>
      <c r="C9" s="24" t="s">
        <v>194</v>
      </c>
      <c r="D9" s="25"/>
      <c r="E9" s="25"/>
      <c r="F9" s="25"/>
      <c r="G9" s="25"/>
      <c r="H9" s="192" t="s">
        <v>11</v>
      </c>
      <c r="I9" s="192" t="s">
        <v>11</v>
      </c>
      <c r="J9" s="25"/>
      <c r="K9" s="25"/>
      <c r="L9" s="25"/>
      <c r="M9" s="25"/>
      <c r="N9" s="25"/>
      <c r="O9" s="30"/>
      <c r="P9" s="30"/>
      <c r="Q9" s="30"/>
      <c r="R9" s="25"/>
      <c r="S9" s="25"/>
      <c r="T9" s="25"/>
      <c r="U9" s="25"/>
      <c r="V9" s="30"/>
      <c r="W9" s="30"/>
      <c r="X9" s="25"/>
      <c r="Y9" s="25"/>
      <c r="Z9" s="25"/>
      <c r="AA9" s="25"/>
      <c r="AB9" s="25"/>
      <c r="AC9" s="30"/>
      <c r="AD9" s="30"/>
      <c r="AE9" s="25"/>
      <c r="AF9" s="25"/>
      <c r="AG9" s="25"/>
      <c r="AH9" s="25"/>
    </row>
    <row r="10" spans="1:53" ht="12" customHeight="1">
      <c r="A10" s="6"/>
      <c r="B10" s="6"/>
      <c r="C10" s="6"/>
      <c r="D10" s="11"/>
      <c r="E10" s="11"/>
      <c r="F10" s="11"/>
      <c r="G10" s="192" t="s">
        <v>11</v>
      </c>
      <c r="H10" s="192" t="s">
        <v>11</v>
      </c>
      <c r="I10" s="192" t="s">
        <v>11</v>
      </c>
      <c r="J10" s="192" t="s">
        <v>11</v>
      </c>
      <c r="K10" s="192" t="s">
        <v>11</v>
      </c>
      <c r="L10" s="192" t="s">
        <v>11</v>
      </c>
      <c r="M10" s="192" t="s">
        <v>11</v>
      </c>
      <c r="N10" s="11"/>
      <c r="O10" s="30"/>
      <c r="P10" s="30"/>
      <c r="Q10" s="30"/>
      <c r="R10" s="11"/>
      <c r="S10" s="11"/>
      <c r="T10" s="11"/>
      <c r="U10" s="11"/>
      <c r="V10" s="30"/>
      <c r="W10" s="30"/>
      <c r="X10" s="11"/>
      <c r="Y10" s="11"/>
      <c r="Z10" s="11"/>
      <c r="AA10" s="11"/>
      <c r="AB10" s="11"/>
      <c r="AC10" s="30"/>
      <c r="AD10" s="30"/>
      <c r="AE10" s="11"/>
      <c r="AF10" s="11"/>
      <c r="AG10" s="11"/>
      <c r="AH10" s="11"/>
    </row>
    <row r="11" spans="1:53" ht="12" customHeight="1">
      <c r="A11" s="24">
        <v>3</v>
      </c>
      <c r="B11" s="24" t="s">
        <v>31</v>
      </c>
      <c r="C11" s="24" t="s">
        <v>195</v>
      </c>
      <c r="D11" s="25"/>
      <c r="E11" s="25"/>
      <c r="F11" s="25"/>
      <c r="G11" s="25"/>
      <c r="H11" s="30"/>
      <c r="I11" s="30"/>
      <c r="J11" s="25"/>
      <c r="K11" s="25"/>
      <c r="L11" s="25"/>
      <c r="M11" s="25"/>
      <c r="N11" s="25"/>
      <c r="O11" s="30"/>
      <c r="P11" s="30"/>
      <c r="Q11" s="30"/>
      <c r="R11" s="25"/>
      <c r="S11" s="25"/>
      <c r="T11" s="25"/>
      <c r="U11" s="25"/>
      <c r="V11" s="30"/>
      <c r="W11" s="30"/>
      <c r="X11" s="25"/>
      <c r="Y11" s="25"/>
      <c r="Z11" s="25"/>
      <c r="AA11" s="25"/>
      <c r="AB11" s="25"/>
      <c r="AC11" s="30"/>
      <c r="AD11" s="30"/>
      <c r="AE11" s="25"/>
      <c r="AF11" s="25"/>
      <c r="AG11" s="25"/>
      <c r="AH11" s="25"/>
    </row>
    <row r="12" spans="1:53" ht="12" customHeight="1">
      <c r="A12" s="6"/>
      <c r="B12" s="6"/>
      <c r="C12" s="6"/>
      <c r="D12" s="11"/>
      <c r="E12" s="11"/>
      <c r="F12" s="11"/>
      <c r="G12" s="11"/>
      <c r="H12" s="30"/>
      <c r="I12" s="30"/>
      <c r="J12" s="11"/>
      <c r="K12" s="11"/>
      <c r="L12" s="11"/>
      <c r="M12" s="11"/>
      <c r="N12" s="11"/>
      <c r="O12" s="30"/>
      <c r="P12" s="30"/>
      <c r="Q12" s="30"/>
      <c r="R12" s="11"/>
      <c r="S12" s="11"/>
      <c r="T12" s="11"/>
      <c r="U12" s="11"/>
      <c r="V12" s="30"/>
      <c r="W12" s="30"/>
      <c r="X12" s="11"/>
      <c r="Y12" s="11"/>
      <c r="Z12" s="11"/>
      <c r="AA12" s="11"/>
      <c r="AB12" s="11"/>
      <c r="AC12" s="30"/>
      <c r="AD12" s="30"/>
      <c r="AE12" s="11"/>
      <c r="AF12" s="11"/>
      <c r="AG12" s="11"/>
      <c r="AH12" s="11"/>
    </row>
    <row r="13" spans="1:53" ht="12" customHeight="1">
      <c r="A13" s="24">
        <v>4</v>
      </c>
      <c r="B13" s="24" t="s">
        <v>32</v>
      </c>
      <c r="C13" s="24" t="s">
        <v>196</v>
      </c>
      <c r="D13" s="25"/>
      <c r="E13" s="25"/>
      <c r="F13" s="25"/>
      <c r="G13" s="25"/>
      <c r="H13" s="193" t="s">
        <v>10</v>
      </c>
      <c r="I13" s="193" t="s">
        <v>10</v>
      </c>
      <c r="J13" s="25"/>
      <c r="K13" s="25"/>
      <c r="L13" s="25"/>
      <c r="M13" s="25"/>
      <c r="N13" s="25"/>
      <c r="O13" s="30"/>
      <c r="P13" s="30"/>
      <c r="Q13" s="30"/>
      <c r="R13" s="25"/>
      <c r="S13" s="25"/>
      <c r="T13" s="25"/>
      <c r="U13" s="25"/>
      <c r="V13" s="30"/>
      <c r="W13" s="30"/>
      <c r="X13" s="25"/>
      <c r="Y13" s="25"/>
      <c r="Z13" s="25"/>
      <c r="AA13" s="25"/>
      <c r="AB13" s="25"/>
      <c r="AC13" s="30"/>
      <c r="AD13" s="30"/>
      <c r="AE13" s="25"/>
      <c r="AF13" s="25"/>
      <c r="AG13" s="25"/>
      <c r="AH13" s="25"/>
    </row>
    <row r="14" spans="1:53" ht="12" customHeight="1">
      <c r="A14" s="6"/>
      <c r="B14" s="6"/>
      <c r="C14" s="6"/>
      <c r="D14" s="11"/>
      <c r="E14" s="11"/>
      <c r="F14" s="11"/>
      <c r="G14" s="193" t="s">
        <v>10</v>
      </c>
      <c r="H14" s="192" t="s">
        <v>11</v>
      </c>
      <c r="I14" s="192" t="s">
        <v>11</v>
      </c>
      <c r="J14" s="193" t="s">
        <v>10</v>
      </c>
      <c r="K14" s="192" t="s">
        <v>11</v>
      </c>
      <c r="L14" s="193" t="s">
        <v>10</v>
      </c>
      <c r="M14" s="192" t="s">
        <v>11</v>
      </c>
      <c r="N14" s="11"/>
      <c r="O14" s="30"/>
      <c r="P14" s="30"/>
      <c r="Q14" s="30"/>
      <c r="R14" s="11"/>
      <c r="S14" s="11"/>
      <c r="T14" s="11"/>
      <c r="U14" s="11"/>
      <c r="V14" s="30"/>
      <c r="W14" s="30"/>
      <c r="X14" s="11"/>
      <c r="Y14" s="11"/>
      <c r="Z14" s="11"/>
      <c r="AA14" s="11"/>
      <c r="AB14" s="11"/>
      <c r="AC14" s="30"/>
      <c r="AD14" s="30"/>
      <c r="AE14" s="11"/>
      <c r="AF14" s="11"/>
      <c r="AG14" s="11"/>
      <c r="AH14" s="11"/>
    </row>
    <row r="15" spans="1:53" ht="12" customHeight="1">
      <c r="A15" s="24">
        <v>5</v>
      </c>
      <c r="B15" s="24" t="s">
        <v>33</v>
      </c>
      <c r="C15" s="24" t="s">
        <v>197</v>
      </c>
      <c r="D15" s="25"/>
      <c r="E15" s="25"/>
      <c r="F15" s="25"/>
      <c r="G15" s="25"/>
      <c r="H15" s="30"/>
      <c r="I15" s="30"/>
      <c r="J15" s="25"/>
      <c r="K15" s="25"/>
      <c r="L15" s="25"/>
      <c r="M15" s="25"/>
      <c r="N15" s="25"/>
      <c r="O15" s="30"/>
      <c r="P15" s="30"/>
      <c r="Q15" s="30"/>
      <c r="R15" s="25"/>
      <c r="S15" s="25"/>
      <c r="T15" s="25"/>
      <c r="U15" s="25"/>
      <c r="V15" s="30"/>
      <c r="W15" s="30"/>
      <c r="X15" s="25"/>
      <c r="Y15" s="25"/>
      <c r="Z15" s="25"/>
      <c r="AA15" s="25"/>
      <c r="AB15" s="25"/>
      <c r="AC15" s="30"/>
      <c r="AD15" s="30"/>
      <c r="AE15" s="25"/>
      <c r="AF15" s="25"/>
      <c r="AG15" s="25"/>
      <c r="AH15" s="25"/>
    </row>
    <row r="16" spans="1:53" ht="12" customHeight="1">
      <c r="A16" s="6"/>
      <c r="B16" s="6"/>
      <c r="C16" s="6"/>
      <c r="D16" s="11"/>
      <c r="E16" s="11"/>
      <c r="F16" s="11"/>
      <c r="G16" s="11"/>
      <c r="H16" s="30"/>
      <c r="I16" s="30"/>
      <c r="J16" s="11"/>
      <c r="K16" s="11"/>
      <c r="L16" s="11"/>
      <c r="M16" s="11"/>
      <c r="N16" s="11"/>
      <c r="O16" s="30"/>
      <c r="P16" s="30"/>
      <c r="Q16" s="30"/>
      <c r="R16" s="11"/>
      <c r="S16" s="11"/>
      <c r="T16" s="11"/>
      <c r="U16" s="11"/>
      <c r="V16" s="30"/>
      <c r="W16" s="30"/>
      <c r="X16" s="11"/>
      <c r="Y16" s="11"/>
      <c r="Z16" s="11"/>
      <c r="AA16" s="11"/>
      <c r="AB16" s="11"/>
      <c r="AC16" s="30"/>
      <c r="AD16" s="30"/>
      <c r="AE16" s="11"/>
      <c r="AF16" s="11"/>
      <c r="AG16" s="11"/>
      <c r="AH16" s="11"/>
    </row>
    <row r="17" spans="1:34" ht="12" customHeight="1">
      <c r="A17" s="24">
        <v>6</v>
      </c>
      <c r="B17" s="24" t="s">
        <v>34</v>
      </c>
      <c r="C17" s="24" t="s">
        <v>198</v>
      </c>
      <c r="D17" s="25"/>
      <c r="E17" s="25"/>
      <c r="F17" s="25"/>
      <c r="G17" s="25"/>
      <c r="H17" s="30"/>
      <c r="I17" s="30"/>
      <c r="J17" s="25"/>
      <c r="K17" s="25"/>
      <c r="L17" s="25"/>
      <c r="M17" s="25"/>
      <c r="N17" s="25"/>
      <c r="O17" s="30"/>
      <c r="P17" s="30"/>
      <c r="Q17" s="30"/>
      <c r="R17" s="25"/>
      <c r="S17" s="25"/>
      <c r="T17" s="25"/>
      <c r="U17" s="25"/>
      <c r="V17" s="30"/>
      <c r="W17" s="30"/>
      <c r="X17" s="25"/>
      <c r="Y17" s="25"/>
      <c r="Z17" s="25"/>
      <c r="AA17" s="25"/>
      <c r="AB17" s="25"/>
      <c r="AC17" s="30"/>
      <c r="AD17" s="30"/>
      <c r="AE17" s="25"/>
      <c r="AF17" s="25"/>
      <c r="AG17" s="25"/>
      <c r="AH17" s="25"/>
    </row>
    <row r="18" spans="1:34" ht="12" customHeight="1">
      <c r="A18" s="6"/>
      <c r="B18" s="6"/>
      <c r="C18" s="6"/>
      <c r="D18" s="11"/>
      <c r="E18" s="11"/>
      <c r="F18" s="11"/>
      <c r="G18" s="11"/>
      <c r="H18" s="30"/>
      <c r="I18" s="30"/>
      <c r="J18" s="11"/>
      <c r="K18" s="11"/>
      <c r="L18" s="11"/>
      <c r="M18" s="11"/>
      <c r="N18" s="11"/>
      <c r="O18" s="30"/>
      <c r="P18" s="30"/>
      <c r="Q18" s="30"/>
      <c r="R18" s="11"/>
      <c r="S18" s="11"/>
      <c r="T18" s="11"/>
      <c r="U18" s="11"/>
      <c r="V18" s="30"/>
      <c r="W18" s="30"/>
      <c r="X18" s="11"/>
      <c r="Y18" s="11"/>
      <c r="Z18" s="11"/>
      <c r="AA18" s="11"/>
      <c r="AB18" s="11"/>
      <c r="AC18" s="30"/>
      <c r="AD18" s="30"/>
      <c r="AE18" s="11"/>
      <c r="AF18" s="11"/>
      <c r="AG18" s="11"/>
      <c r="AH18" s="11"/>
    </row>
    <row r="19" spans="1:34" ht="12" customHeight="1">
      <c r="A19" s="24">
        <v>7</v>
      </c>
      <c r="B19" s="24" t="s">
        <v>35</v>
      </c>
      <c r="C19" s="24" t="s">
        <v>199</v>
      </c>
      <c r="D19" s="25"/>
      <c r="E19" s="25"/>
      <c r="F19" s="25"/>
      <c r="G19" s="25"/>
      <c r="H19" s="30"/>
      <c r="I19" s="30"/>
      <c r="J19" s="25"/>
      <c r="K19" s="25"/>
      <c r="L19" s="25"/>
      <c r="M19" s="25"/>
      <c r="N19" s="25"/>
      <c r="O19" s="30"/>
      <c r="P19" s="30"/>
      <c r="Q19" s="30"/>
      <c r="R19" s="25"/>
      <c r="S19" s="25"/>
      <c r="T19" s="25"/>
      <c r="U19" s="25"/>
      <c r="V19" s="30"/>
      <c r="W19" s="30"/>
      <c r="X19" s="25"/>
      <c r="Y19" s="25"/>
      <c r="Z19" s="25"/>
      <c r="AA19" s="25"/>
      <c r="AB19" s="25"/>
      <c r="AC19" s="30"/>
      <c r="AD19" s="30"/>
      <c r="AE19" s="25"/>
      <c r="AF19" s="25"/>
      <c r="AG19" s="25"/>
      <c r="AH19" s="25"/>
    </row>
    <row r="20" spans="1:34" ht="12" customHeight="1">
      <c r="A20" s="6"/>
      <c r="B20" s="6"/>
      <c r="C20" s="6"/>
      <c r="D20" s="11"/>
      <c r="E20" s="11"/>
      <c r="F20" s="11"/>
      <c r="G20" s="11"/>
      <c r="H20" s="30"/>
      <c r="I20" s="30"/>
      <c r="J20" s="11"/>
      <c r="K20" s="11"/>
      <c r="L20" s="11"/>
      <c r="M20" s="11"/>
      <c r="N20" s="11"/>
      <c r="O20" s="30"/>
      <c r="P20" s="30"/>
      <c r="Q20" s="30"/>
      <c r="R20" s="11"/>
      <c r="S20" s="11"/>
      <c r="T20" s="11"/>
      <c r="U20" s="11"/>
      <c r="V20" s="30"/>
      <c r="W20" s="30"/>
      <c r="X20" s="11"/>
      <c r="Y20" s="11"/>
      <c r="Z20" s="11"/>
      <c r="AA20" s="11"/>
      <c r="AB20" s="11"/>
      <c r="AC20" s="30"/>
      <c r="AD20" s="30"/>
      <c r="AE20" s="11"/>
      <c r="AF20" s="11"/>
      <c r="AG20" s="11"/>
      <c r="AH20" s="11"/>
    </row>
    <row r="21" spans="1:34" ht="12" customHeight="1">
      <c r="A21" s="24">
        <v>8</v>
      </c>
      <c r="B21" s="24" t="s">
        <v>36</v>
      </c>
      <c r="C21" s="24" t="s">
        <v>200</v>
      </c>
      <c r="D21" s="25"/>
      <c r="E21" s="25"/>
      <c r="F21" s="25"/>
      <c r="G21" s="193" t="s">
        <v>10</v>
      </c>
      <c r="H21" s="193" t="s">
        <v>10</v>
      </c>
      <c r="I21" s="192" t="s">
        <v>11</v>
      </c>
      <c r="J21" s="25"/>
      <c r="K21" s="25"/>
      <c r="L21" s="25"/>
      <c r="M21" s="25"/>
      <c r="N21" s="25"/>
      <c r="O21" s="30"/>
      <c r="P21" s="30"/>
      <c r="Q21" s="30"/>
      <c r="R21" s="25"/>
      <c r="S21" s="25"/>
      <c r="T21" s="25"/>
      <c r="U21" s="25"/>
      <c r="V21" s="30"/>
      <c r="W21" s="30"/>
      <c r="X21" s="25"/>
      <c r="Y21" s="25"/>
      <c r="Z21" s="25"/>
      <c r="AA21" s="25"/>
      <c r="AB21" s="25"/>
      <c r="AC21" s="30"/>
      <c r="AD21" s="30"/>
      <c r="AE21" s="25"/>
      <c r="AF21" s="25"/>
      <c r="AG21" s="25"/>
      <c r="AH21" s="25"/>
    </row>
    <row r="22" spans="1:34" ht="12" customHeight="1">
      <c r="A22" s="6"/>
      <c r="B22" s="6"/>
      <c r="C22" s="6"/>
      <c r="D22" s="11"/>
      <c r="E22" s="11"/>
      <c r="F22" s="11"/>
      <c r="G22" s="11"/>
      <c r="H22" s="192" t="s">
        <v>11</v>
      </c>
      <c r="I22" s="193" t="s">
        <v>10</v>
      </c>
      <c r="J22" s="192" t="s">
        <v>11</v>
      </c>
      <c r="K22" s="192" t="s">
        <v>11</v>
      </c>
      <c r="L22" s="193" t="s">
        <v>10</v>
      </c>
      <c r="M22" s="192" t="s">
        <v>11</v>
      </c>
      <c r="N22" s="11"/>
      <c r="O22" s="30"/>
      <c r="P22" s="30"/>
      <c r="Q22" s="30"/>
      <c r="R22" s="11"/>
      <c r="S22" s="11"/>
      <c r="T22" s="11"/>
      <c r="U22" s="11"/>
      <c r="V22" s="30"/>
      <c r="W22" s="30"/>
      <c r="X22" s="11"/>
      <c r="Y22" s="11"/>
      <c r="Z22" s="11"/>
      <c r="AA22" s="11"/>
      <c r="AB22" s="11"/>
      <c r="AC22" s="30"/>
      <c r="AD22" s="30"/>
      <c r="AE22" s="11"/>
      <c r="AF22" s="11"/>
      <c r="AG22" s="11"/>
      <c r="AH22" s="11"/>
    </row>
    <row r="23" spans="1:34" ht="12" customHeight="1">
      <c r="A23" s="24">
        <v>9</v>
      </c>
      <c r="B23" s="24" t="s">
        <v>37</v>
      </c>
      <c r="C23" s="24" t="s">
        <v>201</v>
      </c>
      <c r="D23" s="25"/>
      <c r="E23" s="25"/>
      <c r="F23" s="25"/>
      <c r="G23" s="25"/>
      <c r="H23" s="30"/>
      <c r="I23" s="30"/>
      <c r="J23" s="25"/>
      <c r="K23" s="25"/>
      <c r="L23" s="25"/>
      <c r="M23" s="25"/>
      <c r="N23" s="25"/>
      <c r="O23" s="30"/>
      <c r="P23" s="30"/>
      <c r="Q23" s="30"/>
      <c r="R23" s="25"/>
      <c r="S23" s="25"/>
      <c r="T23" s="25"/>
      <c r="U23" s="25"/>
      <c r="V23" s="30"/>
      <c r="W23" s="30"/>
      <c r="X23" s="25"/>
      <c r="Y23" s="25"/>
      <c r="Z23" s="25"/>
      <c r="AA23" s="25"/>
      <c r="AB23" s="25"/>
      <c r="AC23" s="30"/>
      <c r="AD23" s="30"/>
      <c r="AE23" s="25"/>
      <c r="AF23" s="25"/>
      <c r="AG23" s="25"/>
      <c r="AH23" s="25"/>
    </row>
    <row r="24" spans="1:34" ht="12" customHeight="1">
      <c r="A24" s="6"/>
      <c r="B24" s="6"/>
      <c r="C24" s="6"/>
      <c r="D24" s="11"/>
      <c r="E24" s="11"/>
      <c r="F24" s="11"/>
      <c r="G24" s="11"/>
      <c r="H24" s="30"/>
      <c r="I24" s="30"/>
      <c r="J24" s="11"/>
      <c r="K24" s="11"/>
      <c r="L24" s="11"/>
      <c r="M24" s="11"/>
      <c r="N24" s="11"/>
      <c r="O24" s="30"/>
      <c r="P24" s="30"/>
      <c r="Q24" s="30"/>
      <c r="R24" s="11"/>
      <c r="S24" s="11"/>
      <c r="T24" s="11"/>
      <c r="U24" s="11"/>
      <c r="V24" s="30"/>
      <c r="W24" s="30"/>
      <c r="X24" s="11"/>
      <c r="Y24" s="11"/>
      <c r="Z24" s="11"/>
      <c r="AA24" s="11"/>
      <c r="AB24" s="11"/>
      <c r="AC24" s="30"/>
      <c r="AD24" s="30"/>
      <c r="AE24" s="11"/>
      <c r="AF24" s="11"/>
      <c r="AG24" s="11"/>
      <c r="AH24" s="11"/>
    </row>
    <row r="25" spans="1:34" ht="12" customHeight="1">
      <c r="A25" s="24">
        <v>10</v>
      </c>
      <c r="B25" s="24" t="s">
        <v>38</v>
      </c>
      <c r="C25" s="24" t="s">
        <v>202</v>
      </c>
      <c r="D25" s="25"/>
      <c r="E25" s="25"/>
      <c r="F25" s="25"/>
      <c r="G25" s="25"/>
      <c r="H25" s="30"/>
      <c r="I25" s="30"/>
      <c r="J25" s="25"/>
      <c r="K25" s="25"/>
      <c r="L25" s="25"/>
      <c r="M25" s="25"/>
      <c r="N25" s="25"/>
      <c r="O25" s="30"/>
      <c r="P25" s="30"/>
      <c r="Q25" s="30"/>
      <c r="R25" s="25"/>
      <c r="S25" s="25"/>
      <c r="T25" s="25"/>
      <c r="U25" s="25"/>
      <c r="V25" s="30"/>
      <c r="W25" s="30"/>
      <c r="X25" s="25"/>
      <c r="Y25" s="25"/>
      <c r="Z25" s="25"/>
      <c r="AA25" s="25"/>
      <c r="AB25" s="25"/>
      <c r="AC25" s="30"/>
      <c r="AD25" s="30"/>
      <c r="AE25" s="25"/>
      <c r="AF25" s="25"/>
      <c r="AG25" s="25"/>
      <c r="AH25" s="25"/>
    </row>
    <row r="26" spans="1:34" ht="12" customHeight="1">
      <c r="A26" s="6"/>
      <c r="B26" s="6"/>
      <c r="C26" s="6"/>
      <c r="D26" s="11"/>
      <c r="E26" s="11"/>
      <c r="F26" s="11"/>
      <c r="G26" s="11"/>
      <c r="H26" s="30"/>
      <c r="I26" s="30"/>
      <c r="J26" s="11"/>
      <c r="K26" s="11"/>
      <c r="L26" s="11"/>
      <c r="M26" s="11"/>
      <c r="N26" s="11"/>
      <c r="O26" s="30"/>
      <c r="P26" s="30"/>
      <c r="Q26" s="30"/>
      <c r="R26" s="11"/>
      <c r="S26" s="11"/>
      <c r="T26" s="11"/>
      <c r="U26" s="11"/>
      <c r="V26" s="30"/>
      <c r="W26" s="30"/>
      <c r="X26" s="11"/>
      <c r="Y26" s="11"/>
      <c r="Z26" s="11"/>
      <c r="AA26" s="11"/>
      <c r="AB26" s="11"/>
      <c r="AC26" s="30"/>
      <c r="AD26" s="30"/>
      <c r="AE26" s="11"/>
      <c r="AF26" s="11"/>
      <c r="AG26" s="11"/>
      <c r="AH26" s="11"/>
    </row>
    <row r="27" spans="1:34" ht="12" customHeight="1">
      <c r="A27" s="24">
        <v>11</v>
      </c>
      <c r="B27" s="24" t="s">
        <v>39</v>
      </c>
      <c r="C27" s="24" t="s">
        <v>215</v>
      </c>
      <c r="D27" s="25"/>
      <c r="E27" s="25"/>
      <c r="F27" s="25"/>
      <c r="G27" s="25"/>
      <c r="H27" s="30"/>
      <c r="I27" s="30"/>
      <c r="J27" s="25"/>
      <c r="K27" s="25"/>
      <c r="L27" s="25"/>
      <c r="M27" s="25"/>
      <c r="N27" s="25"/>
      <c r="O27" s="30"/>
      <c r="P27" s="30"/>
      <c r="Q27" s="30"/>
      <c r="R27" s="25"/>
      <c r="S27" s="25"/>
      <c r="T27" s="25"/>
      <c r="U27" s="25"/>
      <c r="V27" s="30"/>
      <c r="W27" s="30"/>
      <c r="X27" s="25"/>
      <c r="Y27" s="25"/>
      <c r="Z27" s="25"/>
      <c r="AA27" s="25"/>
      <c r="AB27" s="25"/>
      <c r="AC27" s="30"/>
      <c r="AD27" s="30"/>
      <c r="AE27" s="25"/>
      <c r="AF27" s="25"/>
      <c r="AG27" s="25"/>
      <c r="AH27" s="25"/>
    </row>
    <row r="28" spans="1:34" ht="12" customHeight="1">
      <c r="A28" s="6"/>
      <c r="B28" s="6"/>
      <c r="C28" s="6"/>
      <c r="D28" s="11"/>
      <c r="E28" s="11"/>
      <c r="F28" s="11"/>
      <c r="G28" s="11"/>
      <c r="H28" s="30"/>
      <c r="I28" s="30"/>
      <c r="J28" s="11"/>
      <c r="K28" s="11"/>
      <c r="L28" s="11"/>
      <c r="M28" s="11"/>
      <c r="N28" s="11"/>
      <c r="O28" s="30"/>
      <c r="P28" s="30"/>
      <c r="Q28" s="30"/>
      <c r="R28" s="11"/>
      <c r="S28" s="11"/>
      <c r="T28" s="11"/>
      <c r="U28" s="11"/>
      <c r="V28" s="30"/>
      <c r="W28" s="30"/>
      <c r="X28" s="11"/>
      <c r="Y28" s="11"/>
      <c r="Z28" s="11"/>
      <c r="AA28" s="11"/>
      <c r="AB28" s="11"/>
      <c r="AC28" s="30"/>
      <c r="AD28" s="30"/>
      <c r="AE28" s="11"/>
      <c r="AF28" s="11"/>
      <c r="AG28" s="11"/>
      <c r="AH28" s="11"/>
    </row>
    <row r="29" spans="1:34" ht="12" customHeight="1">
      <c r="A29" s="24">
        <v>12</v>
      </c>
      <c r="B29" s="24" t="s">
        <v>40</v>
      </c>
      <c r="C29" s="24" t="s">
        <v>216</v>
      </c>
      <c r="D29" s="25"/>
      <c r="E29" s="25"/>
      <c r="F29" s="25"/>
      <c r="G29" s="25"/>
      <c r="H29" s="30"/>
      <c r="I29" s="30"/>
      <c r="J29" s="25"/>
      <c r="K29" s="25"/>
      <c r="L29" s="25"/>
      <c r="M29" s="25"/>
      <c r="N29" s="25"/>
      <c r="O29" s="30"/>
      <c r="P29" s="30"/>
      <c r="Q29" s="30"/>
      <c r="R29" s="25"/>
      <c r="S29" s="25"/>
      <c r="T29" s="25"/>
      <c r="U29" s="25"/>
      <c r="V29" s="30"/>
      <c r="W29" s="30"/>
      <c r="X29" s="25"/>
      <c r="Y29" s="25"/>
      <c r="Z29" s="25"/>
      <c r="AA29" s="25"/>
      <c r="AB29" s="25"/>
      <c r="AC29" s="30"/>
      <c r="AD29" s="30"/>
      <c r="AE29" s="25"/>
      <c r="AF29" s="25"/>
      <c r="AG29" s="25"/>
      <c r="AH29" s="25"/>
    </row>
    <row r="30" spans="1:34" ht="12" customHeight="1">
      <c r="A30" s="6"/>
      <c r="B30" s="6"/>
      <c r="C30" s="6"/>
      <c r="D30" s="11"/>
      <c r="E30" s="11"/>
      <c r="F30" s="11"/>
      <c r="G30" s="11"/>
      <c r="H30" s="30"/>
      <c r="I30" s="30"/>
      <c r="J30" s="11"/>
      <c r="K30" s="11"/>
      <c r="L30" s="11"/>
      <c r="M30" s="11"/>
      <c r="N30" s="11"/>
      <c r="O30" s="30"/>
      <c r="P30" s="30"/>
      <c r="Q30" s="30"/>
      <c r="R30" s="11"/>
      <c r="S30" s="11"/>
      <c r="T30" s="11"/>
      <c r="U30" s="11"/>
      <c r="V30" s="30"/>
      <c r="W30" s="30"/>
      <c r="X30" s="11"/>
      <c r="Y30" s="11"/>
      <c r="Z30" s="11"/>
      <c r="AA30" s="11"/>
      <c r="AB30" s="11"/>
      <c r="AC30" s="30"/>
      <c r="AD30" s="30"/>
      <c r="AE30" s="11"/>
      <c r="AF30" s="11"/>
      <c r="AG30" s="11"/>
      <c r="AH30" s="11"/>
    </row>
    <row r="31" spans="1:34" ht="12" customHeight="1">
      <c r="A31" s="24">
        <v>13</v>
      </c>
      <c r="B31" s="24" t="s">
        <v>41</v>
      </c>
      <c r="C31" s="24" t="s">
        <v>217</v>
      </c>
      <c r="D31" s="25"/>
      <c r="E31" s="25"/>
      <c r="F31" s="25"/>
      <c r="G31" s="25"/>
      <c r="H31" s="30"/>
      <c r="I31" s="30"/>
      <c r="J31" s="25"/>
      <c r="K31" s="25"/>
      <c r="L31" s="25"/>
      <c r="M31" s="25"/>
      <c r="N31" s="25"/>
      <c r="O31" s="30"/>
      <c r="P31" s="30"/>
      <c r="Q31" s="30"/>
      <c r="R31" s="25"/>
      <c r="S31" s="25"/>
      <c r="T31" s="25"/>
      <c r="U31" s="25"/>
      <c r="V31" s="30"/>
      <c r="W31" s="30"/>
      <c r="X31" s="25"/>
      <c r="Y31" s="25"/>
      <c r="Z31" s="25"/>
      <c r="AA31" s="25"/>
      <c r="AB31" s="25"/>
      <c r="AC31" s="30"/>
      <c r="AD31" s="30"/>
      <c r="AE31" s="25"/>
      <c r="AF31" s="25"/>
      <c r="AG31" s="25"/>
      <c r="AH31" s="25"/>
    </row>
    <row r="32" spans="1:34" ht="12" customHeight="1">
      <c r="A32" s="6"/>
      <c r="B32" s="6"/>
      <c r="C32" s="6"/>
      <c r="D32" s="11"/>
      <c r="E32" s="11"/>
      <c r="F32" s="11"/>
      <c r="G32" s="11"/>
      <c r="H32" s="30"/>
      <c r="I32" s="30"/>
      <c r="J32" s="11"/>
      <c r="K32" s="11"/>
      <c r="L32" s="11"/>
      <c r="M32" s="11"/>
      <c r="N32" s="11"/>
      <c r="O32" s="30"/>
      <c r="P32" s="30"/>
      <c r="Q32" s="30"/>
      <c r="R32" s="11"/>
      <c r="S32" s="11"/>
      <c r="T32" s="11"/>
      <c r="U32" s="11"/>
      <c r="V32" s="30"/>
      <c r="W32" s="30"/>
      <c r="X32" s="11"/>
      <c r="Y32" s="11"/>
      <c r="Z32" s="11"/>
      <c r="AA32" s="11"/>
      <c r="AB32" s="11"/>
      <c r="AC32" s="30"/>
      <c r="AD32" s="30"/>
      <c r="AE32" s="11"/>
      <c r="AF32" s="11"/>
      <c r="AG32" s="11"/>
      <c r="AH32" s="11"/>
    </row>
    <row r="33" spans="1:34" ht="12" customHeight="1">
      <c r="A33" s="24">
        <v>14</v>
      </c>
      <c r="B33" s="24" t="s">
        <v>42</v>
      </c>
      <c r="C33" s="24" t="s">
        <v>218</v>
      </c>
      <c r="D33" s="25"/>
      <c r="E33" s="25"/>
      <c r="F33" s="25"/>
      <c r="G33" s="25"/>
      <c r="H33" s="30"/>
      <c r="I33" s="30"/>
      <c r="J33" s="25"/>
      <c r="K33" s="25"/>
      <c r="L33" s="25"/>
      <c r="M33" s="25"/>
      <c r="N33" s="25"/>
      <c r="O33" s="30"/>
      <c r="P33" s="30"/>
      <c r="Q33" s="30"/>
      <c r="R33" s="25"/>
      <c r="S33" s="25"/>
      <c r="T33" s="25"/>
      <c r="U33" s="25"/>
      <c r="V33" s="30"/>
      <c r="W33" s="30"/>
      <c r="X33" s="25"/>
      <c r="Y33" s="25"/>
      <c r="Z33" s="25"/>
      <c r="AA33" s="25"/>
      <c r="AB33" s="25"/>
      <c r="AC33" s="30"/>
      <c r="AD33" s="30"/>
      <c r="AE33" s="25"/>
      <c r="AF33" s="25"/>
      <c r="AG33" s="25"/>
      <c r="AH33" s="25"/>
    </row>
    <row r="34" spans="1:34" ht="12" customHeight="1">
      <c r="A34" s="6"/>
      <c r="B34" s="6"/>
      <c r="C34" s="6"/>
      <c r="D34" s="11"/>
      <c r="E34" s="11"/>
      <c r="F34" s="11"/>
      <c r="G34" s="11"/>
      <c r="H34" s="30"/>
      <c r="I34" s="30"/>
      <c r="J34" s="11"/>
      <c r="K34" s="11"/>
      <c r="L34" s="11"/>
      <c r="M34" s="11"/>
      <c r="N34" s="11"/>
      <c r="O34" s="30"/>
      <c r="P34" s="30"/>
      <c r="Q34" s="30"/>
      <c r="R34" s="11"/>
      <c r="S34" s="11"/>
      <c r="T34" s="11"/>
      <c r="U34" s="11"/>
      <c r="V34" s="30"/>
      <c r="W34" s="30"/>
      <c r="X34" s="11"/>
      <c r="Y34" s="11"/>
      <c r="Z34" s="11"/>
      <c r="AA34" s="11"/>
      <c r="AB34" s="11"/>
      <c r="AC34" s="30"/>
      <c r="AD34" s="30"/>
      <c r="AE34" s="11"/>
      <c r="AF34" s="11"/>
      <c r="AG34" s="11"/>
      <c r="AH34" s="11"/>
    </row>
    <row r="35" spans="1:34" ht="12" customHeight="1">
      <c r="A35" s="24">
        <v>15</v>
      </c>
      <c r="B35" s="24" t="s">
        <v>43</v>
      </c>
      <c r="C35" s="24" t="s">
        <v>219</v>
      </c>
      <c r="D35" s="25"/>
      <c r="E35" s="25"/>
      <c r="F35" s="25"/>
      <c r="G35" s="25"/>
      <c r="H35" s="30"/>
      <c r="I35" s="30"/>
      <c r="J35" s="25"/>
      <c r="K35" s="25"/>
      <c r="L35" s="25"/>
      <c r="M35" s="25"/>
      <c r="N35" s="25"/>
      <c r="O35" s="30"/>
      <c r="P35" s="30"/>
      <c r="Q35" s="30"/>
      <c r="R35" s="25"/>
      <c r="S35" s="25"/>
      <c r="T35" s="25"/>
      <c r="U35" s="25"/>
      <c r="V35" s="30"/>
      <c r="W35" s="30"/>
      <c r="X35" s="25"/>
      <c r="Y35" s="25"/>
      <c r="Z35" s="25"/>
      <c r="AA35" s="25"/>
      <c r="AB35" s="25"/>
      <c r="AC35" s="30"/>
      <c r="AD35" s="30"/>
      <c r="AE35" s="25"/>
      <c r="AF35" s="25"/>
      <c r="AG35" s="25"/>
      <c r="AH35" s="25"/>
    </row>
    <row r="36" spans="1:34" ht="12" customHeight="1">
      <c r="A36" s="6"/>
      <c r="B36" s="6"/>
      <c r="C36" s="6"/>
      <c r="D36" s="11"/>
      <c r="E36" s="11"/>
      <c r="F36" s="11"/>
      <c r="G36" s="11"/>
      <c r="H36" s="30"/>
      <c r="I36" s="30"/>
      <c r="J36" s="11"/>
      <c r="K36" s="11"/>
      <c r="L36" s="11"/>
      <c r="M36" s="11"/>
      <c r="N36" s="11"/>
      <c r="O36" s="30"/>
      <c r="P36" s="30"/>
      <c r="Q36" s="30"/>
      <c r="R36" s="11"/>
      <c r="S36" s="11"/>
      <c r="T36" s="11"/>
      <c r="U36" s="11"/>
      <c r="V36" s="30"/>
      <c r="W36" s="30"/>
      <c r="X36" s="11"/>
      <c r="Y36" s="11"/>
      <c r="Z36" s="11"/>
      <c r="AA36" s="11"/>
      <c r="AB36" s="11"/>
      <c r="AC36" s="30"/>
      <c r="AD36" s="30"/>
      <c r="AE36" s="11"/>
      <c r="AF36" s="11"/>
      <c r="AG36" s="11"/>
      <c r="AH36" s="11"/>
    </row>
    <row r="37" spans="1:34" ht="12" customHeight="1">
      <c r="A37" s="24">
        <v>16</v>
      </c>
      <c r="B37" s="24" t="s">
        <v>44</v>
      </c>
      <c r="C37" s="24" t="s">
        <v>220</v>
      </c>
      <c r="D37" s="25"/>
      <c r="E37" s="25"/>
      <c r="F37" s="25"/>
      <c r="G37" s="25"/>
      <c r="H37" s="30"/>
      <c r="I37" s="30"/>
      <c r="J37" s="25"/>
      <c r="K37" s="25"/>
      <c r="L37" s="25"/>
      <c r="M37" s="25"/>
      <c r="N37" s="25"/>
      <c r="O37" s="30"/>
      <c r="P37" s="30"/>
      <c r="Q37" s="30"/>
      <c r="R37" s="25"/>
      <c r="S37" s="25"/>
      <c r="T37" s="25"/>
      <c r="U37" s="25"/>
      <c r="V37" s="30"/>
      <c r="W37" s="30"/>
      <c r="X37" s="25"/>
      <c r="Y37" s="25"/>
      <c r="Z37" s="25"/>
      <c r="AA37" s="25"/>
      <c r="AB37" s="25"/>
      <c r="AC37" s="30"/>
      <c r="AD37" s="30"/>
      <c r="AE37" s="25"/>
      <c r="AF37" s="25"/>
      <c r="AG37" s="25"/>
      <c r="AH37" s="25"/>
    </row>
    <row r="38" spans="1:34" ht="12" customHeight="1">
      <c r="A38" s="6"/>
      <c r="B38" s="6"/>
      <c r="C38" s="6"/>
      <c r="D38" s="11"/>
      <c r="E38" s="11"/>
      <c r="F38" s="11"/>
      <c r="G38" s="11"/>
      <c r="H38" s="30"/>
      <c r="I38" s="30"/>
      <c r="J38" s="11"/>
      <c r="K38" s="11"/>
      <c r="L38" s="11"/>
      <c r="M38" s="11"/>
      <c r="N38" s="11"/>
      <c r="O38" s="30"/>
      <c r="P38" s="30"/>
      <c r="Q38" s="30"/>
      <c r="R38" s="11"/>
      <c r="S38" s="11"/>
      <c r="T38" s="11"/>
      <c r="U38" s="11"/>
      <c r="V38" s="30"/>
      <c r="W38" s="30"/>
      <c r="X38" s="11"/>
      <c r="Y38" s="11"/>
      <c r="Z38" s="11"/>
      <c r="AA38" s="11"/>
      <c r="AB38" s="11"/>
      <c r="AC38" s="30"/>
      <c r="AD38" s="30"/>
      <c r="AE38" s="11"/>
      <c r="AF38" s="11"/>
      <c r="AG38" s="11"/>
      <c r="AH38" s="11"/>
    </row>
    <row r="39" spans="1:34" ht="12" customHeight="1">
      <c r="A39" s="24">
        <v>17</v>
      </c>
      <c r="B39" s="24" t="s">
        <v>45</v>
      </c>
      <c r="C39" s="24" t="s">
        <v>221</v>
      </c>
      <c r="D39" s="25"/>
      <c r="E39" s="25"/>
      <c r="F39" s="25"/>
      <c r="G39" s="25"/>
      <c r="H39" s="30"/>
      <c r="I39" s="30"/>
      <c r="J39" s="25"/>
      <c r="K39" s="25"/>
      <c r="L39" s="25"/>
      <c r="M39" s="25"/>
      <c r="N39" s="25"/>
      <c r="O39" s="30"/>
      <c r="P39" s="30"/>
      <c r="Q39" s="30"/>
      <c r="R39" s="25"/>
      <c r="S39" s="25"/>
      <c r="T39" s="25"/>
      <c r="U39" s="25"/>
      <c r="V39" s="30"/>
      <c r="W39" s="30"/>
      <c r="X39" s="25"/>
      <c r="Y39" s="25"/>
      <c r="Z39" s="25"/>
      <c r="AA39" s="25"/>
      <c r="AB39" s="25"/>
      <c r="AC39" s="30"/>
      <c r="AD39" s="30"/>
      <c r="AE39" s="25"/>
      <c r="AF39" s="25"/>
      <c r="AG39" s="25"/>
      <c r="AH39" s="25"/>
    </row>
    <row r="40" spans="1:34" ht="12" customHeight="1">
      <c r="A40" s="6"/>
      <c r="B40" s="6"/>
      <c r="C40" s="6"/>
      <c r="D40" s="11"/>
      <c r="E40" s="11"/>
      <c r="F40" s="11"/>
      <c r="G40" s="11"/>
      <c r="H40" s="30"/>
      <c r="I40" s="30"/>
      <c r="J40" s="11"/>
      <c r="K40" s="11"/>
      <c r="L40" s="11"/>
      <c r="M40" s="11"/>
      <c r="N40" s="11"/>
      <c r="O40" s="30"/>
      <c r="P40" s="30"/>
      <c r="Q40" s="30"/>
      <c r="R40" s="11"/>
      <c r="S40" s="11"/>
      <c r="T40" s="11"/>
      <c r="U40" s="11"/>
      <c r="V40" s="30"/>
      <c r="W40" s="30"/>
      <c r="X40" s="11"/>
      <c r="Y40" s="11"/>
      <c r="Z40" s="11"/>
      <c r="AA40" s="11"/>
      <c r="AB40" s="11"/>
      <c r="AC40" s="30"/>
      <c r="AD40" s="30"/>
      <c r="AE40" s="11"/>
      <c r="AF40" s="11"/>
      <c r="AG40" s="11"/>
      <c r="AH40" s="11"/>
    </row>
    <row r="41" spans="1:34" ht="12" customHeight="1">
      <c r="A41" s="24">
        <v>18</v>
      </c>
      <c r="B41" s="24" t="s">
        <v>46</v>
      </c>
      <c r="C41" s="24" t="s">
        <v>222</v>
      </c>
      <c r="D41" s="25"/>
      <c r="E41" s="25"/>
      <c r="F41" s="25"/>
      <c r="G41" s="25"/>
      <c r="H41" s="30"/>
      <c r="I41" s="30"/>
      <c r="J41" s="25"/>
      <c r="K41" s="25"/>
      <c r="L41" s="25"/>
      <c r="M41" s="25"/>
      <c r="N41" s="25"/>
      <c r="O41" s="30"/>
      <c r="P41" s="30"/>
      <c r="Q41" s="30"/>
      <c r="R41" s="25"/>
      <c r="S41" s="25"/>
      <c r="T41" s="25"/>
      <c r="U41" s="25"/>
      <c r="V41" s="30"/>
      <c r="W41" s="30"/>
      <c r="X41" s="25"/>
      <c r="Y41" s="25"/>
      <c r="Z41" s="25"/>
      <c r="AA41" s="25"/>
      <c r="AB41" s="25"/>
      <c r="AC41" s="30"/>
      <c r="AD41" s="30"/>
      <c r="AE41" s="25"/>
      <c r="AF41" s="25"/>
      <c r="AG41" s="25"/>
      <c r="AH41" s="25"/>
    </row>
    <row r="42" spans="1:34" ht="12" customHeight="1">
      <c r="A42" s="6"/>
      <c r="B42" s="6"/>
      <c r="C42" s="6"/>
      <c r="D42" s="11"/>
      <c r="E42" s="11"/>
      <c r="F42" s="11"/>
      <c r="G42" s="11"/>
      <c r="H42" s="30"/>
      <c r="I42" s="30"/>
      <c r="J42" s="11"/>
      <c r="K42" s="11"/>
      <c r="L42" s="11"/>
      <c r="M42" s="11"/>
      <c r="N42" s="11"/>
      <c r="O42" s="30"/>
      <c r="P42" s="30"/>
      <c r="Q42" s="30"/>
      <c r="R42" s="11"/>
      <c r="S42" s="11"/>
      <c r="T42" s="11"/>
      <c r="U42" s="11"/>
      <c r="V42" s="30"/>
      <c r="W42" s="30"/>
      <c r="X42" s="11"/>
      <c r="Y42" s="11"/>
      <c r="Z42" s="11"/>
      <c r="AA42" s="11"/>
      <c r="AB42" s="11"/>
      <c r="AC42" s="30"/>
      <c r="AD42" s="30"/>
      <c r="AE42" s="11"/>
      <c r="AF42" s="11"/>
      <c r="AG42" s="11"/>
      <c r="AH42" s="11"/>
    </row>
    <row r="43" spans="1:34" ht="12" customHeight="1">
      <c r="A43" s="24">
        <v>19</v>
      </c>
      <c r="B43" s="24" t="s">
        <v>47</v>
      </c>
      <c r="C43" s="24" t="s">
        <v>223</v>
      </c>
      <c r="D43" s="25"/>
      <c r="E43" s="25"/>
      <c r="F43" s="25"/>
      <c r="G43" s="25"/>
      <c r="H43" s="30"/>
      <c r="I43" s="30"/>
      <c r="J43" s="25"/>
      <c r="K43" s="25"/>
      <c r="L43" s="25"/>
      <c r="M43" s="25"/>
      <c r="N43" s="25"/>
      <c r="O43" s="30"/>
      <c r="P43" s="30"/>
      <c r="Q43" s="30"/>
      <c r="R43" s="25"/>
      <c r="S43" s="25"/>
      <c r="T43" s="25"/>
      <c r="U43" s="25"/>
      <c r="V43" s="30"/>
      <c r="W43" s="30"/>
      <c r="X43" s="25"/>
      <c r="Y43" s="25"/>
      <c r="Z43" s="25"/>
      <c r="AA43" s="25"/>
      <c r="AB43" s="25"/>
      <c r="AC43" s="30"/>
      <c r="AD43" s="30"/>
      <c r="AE43" s="25"/>
      <c r="AF43" s="25"/>
      <c r="AG43" s="25"/>
      <c r="AH43" s="25"/>
    </row>
    <row r="44" spans="1:34" ht="12" customHeight="1">
      <c r="A44" s="6"/>
      <c r="B44" s="6"/>
      <c r="C44" s="6"/>
      <c r="D44" s="11"/>
      <c r="E44" s="11"/>
      <c r="F44" s="11"/>
      <c r="G44" s="11"/>
      <c r="H44" s="30"/>
      <c r="I44" s="30"/>
      <c r="J44" s="11"/>
      <c r="K44" s="11"/>
      <c r="L44" s="11"/>
      <c r="M44" s="11"/>
      <c r="N44" s="11"/>
      <c r="O44" s="30"/>
      <c r="P44" s="30"/>
      <c r="Q44" s="30"/>
      <c r="R44" s="11"/>
      <c r="S44" s="11"/>
      <c r="T44" s="11"/>
      <c r="U44" s="11"/>
      <c r="V44" s="30"/>
      <c r="W44" s="30"/>
      <c r="X44" s="11"/>
      <c r="Y44" s="11"/>
      <c r="Z44" s="11"/>
      <c r="AA44" s="11"/>
      <c r="AB44" s="11"/>
      <c r="AC44" s="30"/>
      <c r="AD44" s="30"/>
      <c r="AE44" s="11"/>
      <c r="AF44" s="11"/>
      <c r="AG44" s="11"/>
      <c r="AH44" s="11"/>
    </row>
    <row r="45" spans="1:34" ht="12" customHeight="1">
      <c r="A45" s="24">
        <v>20</v>
      </c>
      <c r="B45" s="24" t="s">
        <v>48</v>
      </c>
      <c r="C45" s="24" t="s">
        <v>224</v>
      </c>
      <c r="D45" s="25"/>
      <c r="E45" s="25"/>
      <c r="F45" s="25"/>
      <c r="G45" s="25"/>
      <c r="H45" s="30"/>
      <c r="I45" s="30"/>
      <c r="J45" s="25"/>
      <c r="K45" s="25"/>
      <c r="L45" s="25"/>
      <c r="M45" s="25"/>
      <c r="N45" s="25"/>
      <c r="O45" s="30"/>
      <c r="P45" s="30"/>
      <c r="Q45" s="30"/>
      <c r="R45" s="25"/>
      <c r="S45" s="25"/>
      <c r="T45" s="25"/>
      <c r="U45" s="25"/>
      <c r="V45" s="30"/>
      <c r="W45" s="30"/>
      <c r="X45" s="25"/>
      <c r="Y45" s="25"/>
      <c r="Z45" s="25"/>
      <c r="AA45" s="25"/>
      <c r="AB45" s="25"/>
      <c r="AC45" s="30"/>
      <c r="AD45" s="30"/>
      <c r="AE45" s="25"/>
      <c r="AF45" s="25"/>
      <c r="AG45" s="25"/>
      <c r="AH45" s="25"/>
    </row>
    <row r="46" spans="1:34" ht="12" customHeight="1">
      <c r="A46" s="6"/>
      <c r="B46" s="6"/>
      <c r="C46" s="6"/>
      <c r="D46" s="11"/>
      <c r="E46" s="11"/>
      <c r="F46" s="11"/>
      <c r="G46" s="11"/>
      <c r="H46" s="30"/>
      <c r="I46" s="30"/>
      <c r="J46" s="11"/>
      <c r="K46" s="11"/>
      <c r="L46" s="11"/>
      <c r="M46" s="11"/>
      <c r="N46" s="11"/>
      <c r="O46" s="30"/>
      <c r="P46" s="30"/>
      <c r="Q46" s="30"/>
      <c r="R46" s="11"/>
      <c r="S46" s="11"/>
      <c r="T46" s="11"/>
      <c r="U46" s="11"/>
      <c r="V46" s="30"/>
      <c r="W46" s="30"/>
      <c r="X46" s="11"/>
      <c r="Y46" s="11"/>
      <c r="Z46" s="11"/>
      <c r="AA46" s="11"/>
      <c r="AB46" s="11"/>
      <c r="AC46" s="30"/>
      <c r="AD46" s="30"/>
      <c r="AE46" s="11"/>
      <c r="AF46" s="11"/>
      <c r="AG46" s="11"/>
      <c r="AH46" s="11"/>
    </row>
    <row r="47" spans="1:34" ht="12" customHeight="1">
      <c r="A47" s="24">
        <v>21</v>
      </c>
      <c r="B47" s="24" t="s">
        <v>49</v>
      </c>
      <c r="C47" s="24" t="s">
        <v>225</v>
      </c>
      <c r="D47" s="25"/>
      <c r="E47" s="25"/>
      <c r="F47" s="25"/>
      <c r="G47" s="25"/>
      <c r="H47" s="30"/>
      <c r="I47" s="30"/>
      <c r="J47" s="25"/>
      <c r="K47" s="25"/>
      <c r="L47" s="25"/>
      <c r="M47" s="25"/>
      <c r="N47" s="25"/>
      <c r="O47" s="30"/>
      <c r="P47" s="30"/>
      <c r="Q47" s="30"/>
      <c r="R47" s="25"/>
      <c r="S47" s="25"/>
      <c r="T47" s="25"/>
      <c r="U47" s="25"/>
      <c r="V47" s="30"/>
      <c r="W47" s="30"/>
      <c r="X47" s="25"/>
      <c r="Y47" s="25"/>
      <c r="Z47" s="25"/>
      <c r="AA47" s="25"/>
      <c r="AB47" s="25"/>
      <c r="AC47" s="30"/>
      <c r="AD47" s="30"/>
      <c r="AE47" s="25"/>
      <c r="AF47" s="25"/>
      <c r="AG47" s="25"/>
      <c r="AH47" s="25"/>
    </row>
    <row r="48" spans="1:34" ht="12" customHeight="1">
      <c r="A48" s="6"/>
      <c r="B48" s="6"/>
      <c r="C48" s="6"/>
      <c r="D48" s="11"/>
      <c r="E48" s="11"/>
      <c r="F48" s="11"/>
      <c r="G48" s="11"/>
      <c r="H48" s="30"/>
      <c r="I48" s="30"/>
      <c r="J48" s="11"/>
      <c r="K48" s="11"/>
      <c r="L48" s="11"/>
      <c r="M48" s="11"/>
      <c r="N48" s="11"/>
      <c r="O48" s="30"/>
      <c r="P48" s="30"/>
      <c r="Q48" s="30"/>
      <c r="R48" s="11"/>
      <c r="S48" s="11"/>
      <c r="T48" s="11"/>
      <c r="U48" s="11"/>
      <c r="V48" s="30"/>
      <c r="W48" s="30"/>
      <c r="X48" s="11"/>
      <c r="Y48" s="11"/>
      <c r="Z48" s="11"/>
      <c r="AA48" s="11"/>
      <c r="AB48" s="11"/>
      <c r="AC48" s="30"/>
      <c r="AD48" s="30"/>
      <c r="AE48" s="11"/>
      <c r="AF48" s="11"/>
      <c r="AG48" s="11"/>
      <c r="AH48" s="11"/>
    </row>
    <row r="49" spans="1:34" ht="12" customHeight="1">
      <c r="A49" s="24">
        <v>22</v>
      </c>
      <c r="B49" s="24" t="s">
        <v>50</v>
      </c>
      <c r="C49" s="24" t="s">
        <v>226</v>
      </c>
      <c r="D49" s="25"/>
      <c r="E49" s="25"/>
      <c r="F49" s="25"/>
      <c r="G49" s="25"/>
      <c r="H49" s="30"/>
      <c r="I49" s="30"/>
      <c r="J49" s="25"/>
      <c r="K49" s="25"/>
      <c r="L49" s="25"/>
      <c r="M49" s="25"/>
      <c r="N49" s="25"/>
      <c r="O49" s="30"/>
      <c r="P49" s="30"/>
      <c r="Q49" s="30"/>
      <c r="R49" s="25"/>
      <c r="S49" s="25"/>
      <c r="T49" s="25"/>
      <c r="U49" s="25"/>
      <c r="V49" s="30"/>
      <c r="W49" s="30"/>
      <c r="X49" s="25"/>
      <c r="Y49" s="25"/>
      <c r="Z49" s="25"/>
      <c r="AA49" s="25"/>
      <c r="AB49" s="25"/>
      <c r="AC49" s="30"/>
      <c r="AD49" s="30"/>
      <c r="AE49" s="25"/>
      <c r="AF49" s="25"/>
      <c r="AG49" s="25"/>
      <c r="AH49" s="25"/>
    </row>
    <row r="50" spans="1:34" ht="12" customHeight="1">
      <c r="A50" s="6"/>
      <c r="B50" s="6"/>
      <c r="C50" s="6"/>
      <c r="D50" s="11"/>
      <c r="E50" s="11"/>
      <c r="F50" s="11"/>
      <c r="G50" s="11"/>
      <c r="H50" s="30"/>
      <c r="I50" s="30"/>
      <c r="J50" s="11"/>
      <c r="K50" s="11"/>
      <c r="L50" s="11"/>
      <c r="M50" s="11"/>
      <c r="N50" s="11"/>
      <c r="O50" s="30"/>
      <c r="P50" s="30"/>
      <c r="Q50" s="30"/>
      <c r="R50" s="11"/>
      <c r="S50" s="11"/>
      <c r="T50" s="11"/>
      <c r="U50" s="11"/>
      <c r="V50" s="30"/>
      <c r="W50" s="30"/>
      <c r="X50" s="11"/>
      <c r="Y50" s="11"/>
      <c r="Z50" s="11"/>
      <c r="AA50" s="11"/>
      <c r="AB50" s="11"/>
      <c r="AC50" s="30"/>
      <c r="AD50" s="30"/>
      <c r="AE50" s="11"/>
      <c r="AF50" s="11"/>
      <c r="AG50" s="11"/>
      <c r="AH50" s="11"/>
    </row>
    <row r="51" spans="1:34" ht="12" customHeight="1">
      <c r="A51" s="24">
        <v>23</v>
      </c>
      <c r="B51" s="24" t="s">
        <v>51</v>
      </c>
      <c r="C51" s="24" t="s">
        <v>227</v>
      </c>
      <c r="D51" s="25"/>
      <c r="E51" s="25"/>
      <c r="F51" s="25"/>
      <c r="G51" s="25"/>
      <c r="H51" s="30"/>
      <c r="I51" s="30"/>
      <c r="J51" s="25"/>
      <c r="K51" s="25"/>
      <c r="L51" s="25"/>
      <c r="M51" s="25"/>
      <c r="N51" s="25"/>
      <c r="O51" s="30"/>
      <c r="P51" s="30"/>
      <c r="Q51" s="30"/>
      <c r="R51" s="25"/>
      <c r="S51" s="25"/>
      <c r="T51" s="25"/>
      <c r="U51" s="25"/>
      <c r="V51" s="30"/>
      <c r="W51" s="30"/>
      <c r="X51" s="25"/>
      <c r="Y51" s="25"/>
      <c r="Z51" s="25"/>
      <c r="AA51" s="25"/>
      <c r="AB51" s="25"/>
      <c r="AC51" s="30"/>
      <c r="AD51" s="30"/>
      <c r="AE51" s="25"/>
      <c r="AF51" s="25"/>
      <c r="AG51" s="25"/>
      <c r="AH51" s="25"/>
    </row>
    <row r="52" spans="1:34" ht="12" customHeight="1">
      <c r="A52" s="6"/>
      <c r="B52" s="6"/>
      <c r="C52" s="6"/>
      <c r="D52" s="11"/>
      <c r="E52" s="11"/>
      <c r="F52" s="11"/>
      <c r="G52" s="11"/>
      <c r="H52" s="30"/>
      <c r="I52" s="30"/>
      <c r="J52" s="11"/>
      <c r="K52" s="11"/>
      <c r="L52" s="11"/>
      <c r="M52" s="11"/>
      <c r="N52" s="11"/>
      <c r="O52" s="30"/>
      <c r="P52" s="30"/>
      <c r="Q52" s="30"/>
      <c r="R52" s="11"/>
      <c r="S52" s="11"/>
      <c r="T52" s="11"/>
      <c r="U52" s="11"/>
      <c r="V52" s="30"/>
      <c r="W52" s="30"/>
      <c r="X52" s="11"/>
      <c r="Y52" s="11"/>
      <c r="Z52" s="11"/>
      <c r="AA52" s="11"/>
      <c r="AB52" s="11"/>
      <c r="AC52" s="30"/>
      <c r="AD52" s="30"/>
      <c r="AE52" s="11"/>
      <c r="AF52" s="11"/>
      <c r="AG52" s="11"/>
      <c r="AH52" s="11"/>
    </row>
    <row r="53" spans="1:34" ht="12" customHeight="1">
      <c r="A53" s="24">
        <v>24</v>
      </c>
      <c r="B53" s="24" t="s">
        <v>52</v>
      </c>
      <c r="C53" s="24" t="s">
        <v>228</v>
      </c>
      <c r="D53" s="25"/>
      <c r="E53" s="25"/>
      <c r="F53" s="25"/>
      <c r="G53" s="25"/>
      <c r="H53" s="30"/>
      <c r="I53" s="30"/>
      <c r="J53" s="25"/>
      <c r="K53" s="25"/>
      <c r="L53" s="25"/>
      <c r="M53" s="25"/>
      <c r="N53" s="25"/>
      <c r="O53" s="30"/>
      <c r="P53" s="30"/>
      <c r="Q53" s="30"/>
      <c r="R53" s="25"/>
      <c r="S53" s="25"/>
      <c r="T53" s="25"/>
      <c r="U53" s="25"/>
      <c r="V53" s="30"/>
      <c r="W53" s="30"/>
      <c r="X53" s="25"/>
      <c r="Y53" s="25"/>
      <c r="Z53" s="25"/>
      <c r="AA53" s="25"/>
      <c r="AB53" s="25"/>
      <c r="AC53" s="30"/>
      <c r="AD53" s="30"/>
      <c r="AE53" s="25"/>
      <c r="AF53" s="25"/>
      <c r="AG53" s="25"/>
      <c r="AH53" s="25"/>
    </row>
    <row r="54" spans="1:34" ht="12" customHeight="1">
      <c r="A54" s="6"/>
      <c r="B54" s="6"/>
      <c r="C54" s="6"/>
      <c r="D54" s="11"/>
      <c r="E54" s="11"/>
      <c r="F54" s="11"/>
      <c r="G54" s="11"/>
      <c r="H54" s="30"/>
      <c r="I54" s="30"/>
      <c r="J54" s="11"/>
      <c r="K54" s="11"/>
      <c r="L54" s="11"/>
      <c r="M54" s="11"/>
      <c r="N54" s="11"/>
      <c r="O54" s="30"/>
      <c r="P54" s="30"/>
      <c r="Q54" s="30"/>
      <c r="R54" s="11"/>
      <c r="S54" s="11"/>
      <c r="T54" s="11"/>
      <c r="U54" s="11"/>
      <c r="V54" s="30"/>
      <c r="W54" s="30"/>
      <c r="X54" s="11"/>
      <c r="Y54" s="11"/>
      <c r="Z54" s="11"/>
      <c r="AA54" s="11"/>
      <c r="AB54" s="11"/>
      <c r="AC54" s="30"/>
      <c r="AD54" s="30"/>
      <c r="AE54" s="11"/>
      <c r="AF54" s="11"/>
      <c r="AG54" s="11"/>
      <c r="AH54" s="11"/>
    </row>
    <row r="55" spans="1:34" ht="12" customHeight="1">
      <c r="A55" s="24">
        <v>25</v>
      </c>
      <c r="B55" s="24" t="s">
        <v>53</v>
      </c>
      <c r="C55" s="24" t="s">
        <v>229</v>
      </c>
      <c r="D55" s="25"/>
      <c r="E55" s="25"/>
      <c r="F55" s="25"/>
      <c r="G55" s="25"/>
      <c r="H55" s="30"/>
      <c r="I55" s="30"/>
      <c r="J55" s="25"/>
      <c r="K55" s="25"/>
      <c r="L55" s="25"/>
      <c r="M55" s="25"/>
      <c r="N55" s="25"/>
      <c r="O55" s="30"/>
      <c r="P55" s="30"/>
      <c r="Q55" s="30"/>
      <c r="R55" s="25"/>
      <c r="S55" s="25"/>
      <c r="T55" s="25"/>
      <c r="U55" s="25"/>
      <c r="V55" s="30"/>
      <c r="W55" s="30"/>
      <c r="X55" s="25"/>
      <c r="Y55" s="25"/>
      <c r="Z55" s="25"/>
      <c r="AA55" s="25"/>
      <c r="AB55" s="25"/>
      <c r="AC55" s="30"/>
      <c r="AD55" s="30"/>
      <c r="AE55" s="25"/>
      <c r="AF55" s="25"/>
      <c r="AG55" s="25"/>
      <c r="AH55" s="25"/>
    </row>
    <row r="56" spans="1:34" ht="12" customHeight="1">
      <c r="A56" s="6"/>
      <c r="B56" s="6"/>
      <c r="C56" s="6"/>
      <c r="D56" s="11"/>
      <c r="E56" s="11"/>
      <c r="F56" s="11"/>
      <c r="G56" s="11"/>
      <c r="H56" s="30"/>
      <c r="I56" s="30"/>
      <c r="J56" s="11"/>
      <c r="K56" s="11"/>
      <c r="L56" s="11"/>
      <c r="M56" s="11"/>
      <c r="N56" s="11"/>
      <c r="O56" s="30"/>
      <c r="P56" s="30"/>
      <c r="Q56" s="30"/>
      <c r="R56" s="11"/>
      <c r="S56" s="11"/>
      <c r="T56" s="11"/>
      <c r="U56" s="11"/>
      <c r="V56" s="30"/>
      <c r="W56" s="30"/>
      <c r="X56" s="11"/>
      <c r="Y56" s="11"/>
      <c r="Z56" s="11"/>
      <c r="AA56" s="11"/>
      <c r="AB56" s="11"/>
      <c r="AC56" s="30"/>
      <c r="AD56" s="30"/>
      <c r="AE56" s="11"/>
      <c r="AF56" s="11"/>
      <c r="AG56" s="11"/>
      <c r="AH56" s="11"/>
    </row>
    <row r="57" spans="1:34" ht="12" customHeight="1">
      <c r="A57" s="24">
        <v>26</v>
      </c>
      <c r="B57" s="24" t="s">
        <v>54</v>
      </c>
      <c r="C57" s="24" t="s">
        <v>230</v>
      </c>
      <c r="D57" s="25"/>
      <c r="E57" s="25"/>
      <c r="F57" s="25"/>
      <c r="G57" s="25"/>
      <c r="H57" s="30"/>
      <c r="I57" s="30"/>
      <c r="J57" s="25"/>
      <c r="K57" s="25"/>
      <c r="L57" s="25"/>
      <c r="M57" s="25"/>
      <c r="N57" s="25"/>
      <c r="O57" s="30"/>
      <c r="P57" s="30"/>
      <c r="Q57" s="30"/>
      <c r="R57" s="25"/>
      <c r="S57" s="25"/>
      <c r="T57" s="25"/>
      <c r="U57" s="25"/>
      <c r="V57" s="30"/>
      <c r="W57" s="30"/>
      <c r="X57" s="25"/>
      <c r="Y57" s="25"/>
      <c r="Z57" s="25"/>
      <c r="AA57" s="25"/>
      <c r="AB57" s="25"/>
      <c r="AC57" s="30"/>
      <c r="AD57" s="30"/>
      <c r="AE57" s="25"/>
      <c r="AF57" s="25"/>
      <c r="AG57" s="25"/>
      <c r="AH57" s="25"/>
    </row>
    <row r="58" spans="1:34" ht="12" customHeight="1">
      <c r="A58" s="6"/>
      <c r="B58" s="6"/>
      <c r="C58" s="6"/>
      <c r="D58" s="11"/>
      <c r="E58" s="11"/>
      <c r="F58" s="11"/>
      <c r="G58" s="11"/>
      <c r="H58" s="30"/>
      <c r="I58" s="30"/>
      <c r="J58" s="11"/>
      <c r="K58" s="11"/>
      <c r="L58" s="11"/>
      <c r="M58" s="11"/>
      <c r="N58" s="11"/>
      <c r="O58" s="30"/>
      <c r="P58" s="30"/>
      <c r="Q58" s="30"/>
      <c r="R58" s="11"/>
      <c r="S58" s="11"/>
      <c r="T58" s="11"/>
      <c r="U58" s="11"/>
      <c r="V58" s="30"/>
      <c r="W58" s="30"/>
      <c r="X58" s="11"/>
      <c r="Y58" s="11"/>
      <c r="Z58" s="11"/>
      <c r="AA58" s="11"/>
      <c r="AB58" s="11"/>
      <c r="AC58" s="30"/>
      <c r="AD58" s="30"/>
      <c r="AE58" s="11"/>
      <c r="AF58" s="11"/>
      <c r="AG58" s="11"/>
      <c r="AH58" s="11"/>
    </row>
    <row r="59" spans="1:34" ht="12" customHeight="1">
      <c r="A59" s="24">
        <v>27</v>
      </c>
      <c r="B59" s="24" t="s">
        <v>55</v>
      </c>
      <c r="C59" s="24" t="s">
        <v>231</v>
      </c>
      <c r="D59" s="25"/>
      <c r="E59" s="25"/>
      <c r="F59" s="25"/>
      <c r="G59" s="25"/>
      <c r="H59" s="30"/>
      <c r="I59" s="30"/>
      <c r="J59" s="25"/>
      <c r="K59" s="25"/>
      <c r="L59" s="25"/>
      <c r="M59" s="25"/>
      <c r="N59" s="25"/>
      <c r="O59" s="30"/>
      <c r="P59" s="30"/>
      <c r="Q59" s="30"/>
      <c r="R59" s="25"/>
      <c r="S59" s="25"/>
      <c r="T59" s="25"/>
      <c r="U59" s="25"/>
      <c r="V59" s="30"/>
      <c r="W59" s="30"/>
      <c r="X59" s="25"/>
      <c r="Y59" s="25"/>
      <c r="Z59" s="25"/>
      <c r="AA59" s="25"/>
      <c r="AB59" s="25"/>
      <c r="AC59" s="30"/>
      <c r="AD59" s="30"/>
      <c r="AE59" s="25"/>
      <c r="AF59" s="25"/>
      <c r="AG59" s="25"/>
      <c r="AH59" s="25"/>
    </row>
    <row r="60" spans="1:34" ht="12" customHeight="1">
      <c r="A60" s="6"/>
      <c r="B60" s="6"/>
      <c r="C60" s="6"/>
      <c r="D60" s="11"/>
      <c r="E60" s="11"/>
      <c r="F60" s="11"/>
      <c r="G60" s="11"/>
      <c r="H60" s="30"/>
      <c r="I60" s="30"/>
      <c r="J60" s="11"/>
      <c r="K60" s="11"/>
      <c r="L60" s="11"/>
      <c r="M60" s="11"/>
      <c r="N60" s="11"/>
      <c r="O60" s="30"/>
      <c r="P60" s="30"/>
      <c r="Q60" s="30"/>
      <c r="R60" s="11"/>
      <c r="S60" s="11"/>
      <c r="T60" s="11"/>
      <c r="U60" s="11"/>
      <c r="V60" s="30"/>
      <c r="W60" s="30"/>
      <c r="X60" s="11"/>
      <c r="Y60" s="11"/>
      <c r="Z60" s="11"/>
      <c r="AA60" s="11"/>
      <c r="AB60" s="11"/>
      <c r="AC60" s="30"/>
      <c r="AD60" s="30"/>
      <c r="AE60" s="11"/>
      <c r="AF60" s="11"/>
      <c r="AG60" s="11"/>
      <c r="AH60" s="11"/>
    </row>
    <row r="61" spans="1:34" ht="12" customHeight="1">
      <c r="A61" s="24">
        <v>28</v>
      </c>
      <c r="B61" s="24" t="s">
        <v>56</v>
      </c>
      <c r="C61" s="24" t="s">
        <v>232</v>
      </c>
      <c r="D61" s="25"/>
      <c r="E61" s="25"/>
      <c r="F61" s="25"/>
      <c r="G61" s="25"/>
      <c r="H61" s="30"/>
      <c r="I61" s="30"/>
      <c r="J61" s="25"/>
      <c r="K61" s="25"/>
      <c r="L61" s="25"/>
      <c r="M61" s="25"/>
      <c r="N61" s="25"/>
      <c r="O61" s="30"/>
      <c r="P61" s="30"/>
      <c r="Q61" s="30"/>
      <c r="R61" s="25"/>
      <c r="S61" s="25"/>
      <c r="T61" s="25"/>
      <c r="U61" s="25"/>
      <c r="V61" s="30"/>
      <c r="W61" s="30"/>
      <c r="X61" s="25"/>
      <c r="Y61" s="25"/>
      <c r="Z61" s="25"/>
      <c r="AA61" s="25"/>
      <c r="AB61" s="25"/>
      <c r="AC61" s="30"/>
      <c r="AD61" s="30"/>
      <c r="AE61" s="25"/>
      <c r="AF61" s="25"/>
      <c r="AG61" s="25"/>
      <c r="AH61" s="25"/>
    </row>
    <row r="62" spans="1:34" ht="12" customHeight="1">
      <c r="A62" s="6"/>
      <c r="B62" s="6"/>
      <c r="C62" s="6"/>
      <c r="D62" s="11"/>
      <c r="E62" s="11"/>
      <c r="F62" s="11"/>
      <c r="G62" s="11"/>
      <c r="H62" s="30"/>
      <c r="I62" s="30"/>
      <c r="J62" s="11"/>
      <c r="K62" s="11"/>
      <c r="L62" s="11"/>
      <c r="M62" s="11"/>
      <c r="N62" s="11"/>
      <c r="O62" s="30"/>
      <c r="P62" s="30"/>
      <c r="Q62" s="30"/>
      <c r="R62" s="11"/>
      <c r="S62" s="11"/>
      <c r="T62" s="11"/>
      <c r="U62" s="11"/>
      <c r="V62" s="30"/>
      <c r="W62" s="30"/>
      <c r="X62" s="11"/>
      <c r="Y62" s="11"/>
      <c r="Z62" s="11"/>
      <c r="AA62" s="11"/>
      <c r="AB62" s="11"/>
      <c r="AC62" s="30"/>
      <c r="AD62" s="30"/>
      <c r="AE62" s="11"/>
      <c r="AF62" s="11"/>
      <c r="AG62" s="11"/>
      <c r="AH62" s="11"/>
    </row>
    <row r="63" spans="1:34" ht="12" customHeight="1">
      <c r="A63" s="24">
        <v>29</v>
      </c>
      <c r="B63" s="24" t="s">
        <v>57</v>
      </c>
      <c r="C63" s="24" t="s">
        <v>233</v>
      </c>
      <c r="D63" s="25"/>
      <c r="E63" s="25"/>
      <c r="F63" s="25"/>
      <c r="G63" s="25"/>
      <c r="H63" s="30"/>
      <c r="I63" s="30"/>
      <c r="J63" s="25"/>
      <c r="K63" s="25"/>
      <c r="L63" s="25"/>
      <c r="M63" s="25"/>
      <c r="N63" s="25"/>
      <c r="O63" s="30"/>
      <c r="P63" s="30"/>
      <c r="Q63" s="30"/>
      <c r="R63" s="25"/>
      <c r="S63" s="25"/>
      <c r="T63" s="25"/>
      <c r="U63" s="25"/>
      <c r="V63" s="30"/>
      <c r="W63" s="30"/>
      <c r="X63" s="25"/>
      <c r="Y63" s="25"/>
      <c r="Z63" s="25"/>
      <c r="AA63" s="25"/>
      <c r="AB63" s="25"/>
      <c r="AC63" s="30"/>
      <c r="AD63" s="30"/>
      <c r="AE63" s="25"/>
      <c r="AF63" s="25"/>
      <c r="AG63" s="25"/>
      <c r="AH63" s="25"/>
    </row>
    <row r="64" spans="1:34" ht="12" customHeight="1">
      <c r="A64" s="6"/>
      <c r="B64" s="6"/>
      <c r="C64" s="6"/>
      <c r="D64" s="11"/>
      <c r="E64" s="11"/>
      <c r="F64" s="11"/>
      <c r="G64" s="11"/>
      <c r="H64" s="30"/>
      <c r="I64" s="30"/>
      <c r="J64" s="11"/>
      <c r="K64" s="11"/>
      <c r="L64" s="11"/>
      <c r="M64" s="11"/>
      <c r="N64" s="11"/>
      <c r="O64" s="30"/>
      <c r="P64" s="30"/>
      <c r="Q64" s="30"/>
      <c r="R64" s="11"/>
      <c r="S64" s="11"/>
      <c r="T64" s="11"/>
      <c r="U64" s="11"/>
      <c r="V64" s="30"/>
      <c r="W64" s="30"/>
      <c r="X64" s="11"/>
      <c r="Y64" s="11"/>
      <c r="Z64" s="11"/>
      <c r="AA64" s="11"/>
      <c r="AB64" s="11"/>
      <c r="AC64" s="30"/>
      <c r="AD64" s="30"/>
      <c r="AE64" s="11"/>
      <c r="AF64" s="11"/>
      <c r="AG64" s="11"/>
      <c r="AH64" s="11"/>
    </row>
    <row r="65" spans="1:34" ht="12" customHeight="1">
      <c r="A65" s="24">
        <v>30</v>
      </c>
      <c r="B65" s="24" t="s">
        <v>58</v>
      </c>
      <c r="C65" s="24" t="s">
        <v>234</v>
      </c>
      <c r="D65" s="25"/>
      <c r="E65" s="25"/>
      <c r="F65" s="25"/>
      <c r="G65" s="25"/>
      <c r="H65" s="30"/>
      <c r="I65" s="30"/>
      <c r="J65" s="25"/>
      <c r="K65" s="25"/>
      <c r="L65" s="25"/>
      <c r="M65" s="25"/>
      <c r="N65" s="25"/>
      <c r="O65" s="30"/>
      <c r="P65" s="30"/>
      <c r="Q65" s="30"/>
      <c r="R65" s="25"/>
      <c r="S65" s="25"/>
      <c r="T65" s="25"/>
      <c r="U65" s="25"/>
      <c r="V65" s="30"/>
      <c r="W65" s="30"/>
      <c r="X65" s="25"/>
      <c r="Y65" s="25"/>
      <c r="Z65" s="25"/>
      <c r="AA65" s="25"/>
      <c r="AB65" s="25"/>
      <c r="AC65" s="30"/>
      <c r="AD65" s="30"/>
      <c r="AE65" s="25"/>
      <c r="AF65" s="25"/>
      <c r="AG65" s="25"/>
      <c r="AH65" s="25"/>
    </row>
    <row r="66" spans="1:34" ht="12" customHeight="1">
      <c r="A66" s="6"/>
      <c r="B66" s="6"/>
      <c r="C66" s="6"/>
      <c r="D66" s="11"/>
      <c r="E66" s="11"/>
      <c r="F66" s="11"/>
      <c r="G66" s="11"/>
      <c r="H66" s="30"/>
      <c r="I66" s="30"/>
      <c r="J66" s="11"/>
      <c r="K66" s="11"/>
      <c r="L66" s="11"/>
      <c r="M66" s="11"/>
      <c r="N66" s="11"/>
      <c r="O66" s="30"/>
      <c r="P66" s="30"/>
      <c r="Q66" s="30"/>
      <c r="R66" s="11"/>
      <c r="S66" s="11"/>
      <c r="T66" s="11"/>
      <c r="U66" s="11"/>
      <c r="V66" s="30"/>
      <c r="W66" s="30"/>
      <c r="X66" s="11"/>
      <c r="Y66" s="11"/>
      <c r="Z66" s="11"/>
      <c r="AA66" s="11"/>
      <c r="AB66" s="11"/>
      <c r="AC66" s="30"/>
      <c r="AD66" s="30"/>
      <c r="AE66" s="11"/>
      <c r="AF66" s="11"/>
      <c r="AG66" s="11"/>
      <c r="AH66" s="11"/>
    </row>
    <row r="67" spans="1:34" ht="12" customHeight="1">
      <c r="A67" s="24">
        <v>31</v>
      </c>
      <c r="B67" s="24" t="s">
        <v>59</v>
      </c>
      <c r="C67" s="24" t="s">
        <v>235</v>
      </c>
      <c r="D67" s="25"/>
      <c r="E67" s="25"/>
      <c r="F67" s="25"/>
      <c r="G67" s="25"/>
      <c r="H67" s="30"/>
      <c r="I67" s="30"/>
      <c r="J67" s="25"/>
      <c r="K67" s="25"/>
      <c r="L67" s="25"/>
      <c r="M67" s="25"/>
      <c r="N67" s="25"/>
      <c r="O67" s="30"/>
      <c r="P67" s="30"/>
      <c r="Q67" s="30"/>
      <c r="R67" s="25"/>
      <c r="S67" s="25"/>
      <c r="T67" s="25"/>
      <c r="U67" s="25"/>
      <c r="V67" s="30"/>
      <c r="W67" s="30"/>
      <c r="X67" s="25"/>
      <c r="Y67" s="25"/>
      <c r="Z67" s="25"/>
      <c r="AA67" s="25"/>
      <c r="AB67" s="25"/>
      <c r="AC67" s="30"/>
      <c r="AD67" s="30"/>
      <c r="AE67" s="25"/>
      <c r="AF67" s="25"/>
      <c r="AG67" s="25"/>
      <c r="AH67" s="25"/>
    </row>
    <row r="68" spans="1:34" ht="12" customHeight="1">
      <c r="A68" s="6"/>
      <c r="B68" s="6"/>
      <c r="C68" s="6"/>
      <c r="D68" s="11"/>
      <c r="E68" s="11"/>
      <c r="F68" s="11"/>
      <c r="G68" s="11"/>
      <c r="H68" s="30"/>
      <c r="I68" s="30"/>
      <c r="J68" s="11"/>
      <c r="K68" s="11"/>
      <c r="L68" s="11"/>
      <c r="M68" s="11"/>
      <c r="N68" s="11"/>
      <c r="O68" s="30"/>
      <c r="P68" s="30"/>
      <c r="Q68" s="30"/>
      <c r="R68" s="11"/>
      <c r="S68" s="11"/>
      <c r="T68" s="11"/>
      <c r="U68" s="11"/>
      <c r="V68" s="30"/>
      <c r="W68" s="30"/>
      <c r="X68" s="11"/>
      <c r="Y68" s="11"/>
      <c r="Z68" s="11"/>
      <c r="AA68" s="11"/>
      <c r="AB68" s="11"/>
      <c r="AC68" s="30"/>
      <c r="AD68" s="30"/>
      <c r="AE68" s="11"/>
      <c r="AF68" s="11"/>
      <c r="AG68" s="11"/>
      <c r="AH68" s="11"/>
    </row>
    <row r="69" spans="1:34" ht="12" customHeight="1">
      <c r="A69" s="24">
        <v>32</v>
      </c>
      <c r="B69" s="24" t="s">
        <v>60</v>
      </c>
      <c r="C69" s="24" t="s">
        <v>236</v>
      </c>
      <c r="D69" s="25"/>
      <c r="E69" s="25"/>
      <c r="F69" s="25"/>
      <c r="G69" s="25"/>
      <c r="H69" s="30"/>
      <c r="I69" s="30"/>
      <c r="J69" s="25"/>
      <c r="K69" s="25"/>
      <c r="L69" s="25"/>
      <c r="M69" s="25"/>
      <c r="N69" s="25"/>
      <c r="O69" s="30"/>
      <c r="P69" s="30"/>
      <c r="Q69" s="30"/>
      <c r="R69" s="25"/>
      <c r="S69" s="25"/>
      <c r="T69" s="25"/>
      <c r="U69" s="25"/>
      <c r="V69" s="30"/>
      <c r="W69" s="30"/>
      <c r="X69" s="25"/>
      <c r="Y69" s="25"/>
      <c r="Z69" s="25"/>
      <c r="AA69" s="25"/>
      <c r="AB69" s="25"/>
      <c r="AC69" s="30"/>
      <c r="AD69" s="30"/>
      <c r="AE69" s="25"/>
      <c r="AF69" s="25"/>
      <c r="AG69" s="25"/>
      <c r="AH69" s="25"/>
    </row>
    <row r="70" spans="1:34" ht="12" customHeight="1">
      <c r="A70" s="6"/>
      <c r="B70" s="6"/>
      <c r="C70" s="6"/>
      <c r="D70" s="11"/>
      <c r="E70" s="11"/>
      <c r="F70" s="11"/>
      <c r="G70" s="11"/>
      <c r="H70" s="30"/>
      <c r="I70" s="30"/>
      <c r="J70" s="11"/>
      <c r="K70" s="11"/>
      <c r="L70" s="11"/>
      <c r="M70" s="11"/>
      <c r="N70" s="11"/>
      <c r="O70" s="30"/>
      <c r="P70" s="30"/>
      <c r="Q70" s="30"/>
      <c r="R70" s="11"/>
      <c r="S70" s="11"/>
      <c r="T70" s="11"/>
      <c r="U70" s="11"/>
      <c r="V70" s="30"/>
      <c r="W70" s="30"/>
      <c r="X70" s="11"/>
      <c r="Y70" s="11"/>
      <c r="Z70" s="11"/>
      <c r="AA70" s="11"/>
      <c r="AB70" s="11"/>
      <c r="AC70" s="30"/>
      <c r="AD70" s="30"/>
      <c r="AE70" s="11"/>
      <c r="AF70" s="11"/>
      <c r="AG70" s="11"/>
      <c r="AH70" s="11"/>
    </row>
    <row r="71" spans="1:34" ht="12" customHeight="1">
      <c r="A71" s="24">
        <v>33</v>
      </c>
      <c r="B71" s="24" t="s">
        <v>61</v>
      </c>
      <c r="C71" s="24" t="s">
        <v>237</v>
      </c>
      <c r="D71" s="25"/>
      <c r="E71" s="25"/>
      <c r="F71" s="25"/>
      <c r="G71" s="25"/>
      <c r="H71" s="30"/>
      <c r="I71" s="30"/>
      <c r="J71" s="25"/>
      <c r="K71" s="25"/>
      <c r="L71" s="25"/>
      <c r="M71" s="25"/>
      <c r="N71" s="25"/>
      <c r="O71" s="30"/>
      <c r="P71" s="30"/>
      <c r="Q71" s="30"/>
      <c r="R71" s="25"/>
      <c r="S71" s="25"/>
      <c r="T71" s="25"/>
      <c r="U71" s="25"/>
      <c r="V71" s="30"/>
      <c r="W71" s="30"/>
      <c r="X71" s="25"/>
      <c r="Y71" s="25"/>
      <c r="Z71" s="25"/>
      <c r="AA71" s="25"/>
      <c r="AB71" s="25"/>
      <c r="AC71" s="30"/>
      <c r="AD71" s="30"/>
      <c r="AE71" s="25"/>
      <c r="AF71" s="25"/>
      <c r="AG71" s="25"/>
      <c r="AH71" s="25"/>
    </row>
    <row r="72" spans="1:34" ht="12" customHeight="1">
      <c r="A72" s="6"/>
      <c r="B72" s="6"/>
      <c r="C72" s="6"/>
      <c r="D72" s="11"/>
      <c r="E72" s="11"/>
      <c r="F72" s="11"/>
      <c r="G72" s="11"/>
      <c r="H72" s="30"/>
      <c r="I72" s="30"/>
      <c r="J72" s="11"/>
      <c r="K72" s="11"/>
      <c r="L72" s="11"/>
      <c r="M72" s="11"/>
      <c r="N72" s="11"/>
      <c r="O72" s="30"/>
      <c r="P72" s="30"/>
      <c r="Q72" s="30"/>
      <c r="R72" s="11"/>
      <c r="S72" s="11"/>
      <c r="T72" s="11"/>
      <c r="U72" s="11"/>
      <c r="V72" s="30"/>
      <c r="W72" s="30"/>
      <c r="X72" s="11"/>
      <c r="Y72" s="11"/>
      <c r="Z72" s="11"/>
      <c r="AA72" s="11"/>
      <c r="AB72" s="11"/>
      <c r="AC72" s="30"/>
      <c r="AD72" s="30"/>
      <c r="AE72" s="11"/>
      <c r="AF72" s="11"/>
      <c r="AG72" s="11"/>
      <c r="AH72" s="11"/>
    </row>
    <row r="73" spans="1:34" ht="12" customHeight="1">
      <c r="A73" s="24">
        <v>34</v>
      </c>
      <c r="B73" s="24" t="s">
        <v>62</v>
      </c>
      <c r="C73" s="24" t="s">
        <v>238</v>
      </c>
      <c r="D73" s="25"/>
      <c r="E73" s="25"/>
      <c r="F73" s="25"/>
      <c r="G73" s="25"/>
      <c r="H73" s="30"/>
      <c r="I73" s="30"/>
      <c r="J73" s="25"/>
      <c r="K73" s="25"/>
      <c r="L73" s="25"/>
      <c r="M73" s="25"/>
      <c r="N73" s="25"/>
      <c r="O73" s="30"/>
      <c r="P73" s="30"/>
      <c r="Q73" s="30"/>
      <c r="R73" s="25"/>
      <c r="S73" s="25"/>
      <c r="T73" s="25"/>
      <c r="U73" s="25"/>
      <c r="V73" s="30"/>
      <c r="W73" s="30"/>
      <c r="X73" s="25"/>
      <c r="Y73" s="25"/>
      <c r="Z73" s="25"/>
      <c r="AA73" s="25"/>
      <c r="AB73" s="25"/>
      <c r="AC73" s="30"/>
      <c r="AD73" s="30"/>
      <c r="AE73" s="25"/>
      <c r="AF73" s="25"/>
      <c r="AG73" s="25"/>
      <c r="AH73" s="25"/>
    </row>
    <row r="74" spans="1:34" ht="12" customHeight="1">
      <c r="A74" s="6"/>
      <c r="B74" s="6"/>
      <c r="C74" s="6"/>
      <c r="D74" s="11"/>
      <c r="E74" s="11"/>
      <c r="F74" s="11"/>
      <c r="G74" s="11"/>
      <c r="H74" s="30"/>
      <c r="I74" s="30"/>
      <c r="J74" s="11"/>
      <c r="K74" s="11"/>
      <c r="L74" s="11"/>
      <c r="M74" s="11"/>
      <c r="N74" s="11"/>
      <c r="O74" s="30"/>
      <c r="P74" s="30"/>
      <c r="Q74" s="30"/>
      <c r="R74" s="11"/>
      <c r="S74" s="11"/>
      <c r="T74" s="11"/>
      <c r="U74" s="11"/>
      <c r="V74" s="30"/>
      <c r="W74" s="30"/>
      <c r="X74" s="11"/>
      <c r="Y74" s="11"/>
      <c r="Z74" s="11"/>
      <c r="AA74" s="11"/>
      <c r="AB74" s="11"/>
      <c r="AC74" s="30"/>
      <c r="AD74" s="30"/>
      <c r="AE74" s="11"/>
      <c r="AF74" s="11"/>
      <c r="AG74" s="11"/>
      <c r="AH74" s="11"/>
    </row>
    <row r="75" spans="1:34" ht="12" customHeight="1">
      <c r="A75" s="24">
        <v>35</v>
      </c>
      <c r="B75" s="24" t="s">
        <v>63</v>
      </c>
      <c r="C75" s="24" t="s">
        <v>239</v>
      </c>
      <c r="D75" s="25"/>
      <c r="E75" s="25"/>
      <c r="F75" s="25"/>
      <c r="G75" s="25"/>
      <c r="H75" s="30"/>
      <c r="I75" s="30"/>
      <c r="J75" s="25"/>
      <c r="K75" s="25"/>
      <c r="L75" s="25"/>
      <c r="M75" s="25"/>
      <c r="N75" s="25"/>
      <c r="O75" s="30"/>
      <c r="P75" s="30"/>
      <c r="Q75" s="30"/>
      <c r="R75" s="25"/>
      <c r="S75" s="25"/>
      <c r="T75" s="25"/>
      <c r="U75" s="25"/>
      <c r="V75" s="30"/>
      <c r="W75" s="30"/>
      <c r="X75" s="25"/>
      <c r="Y75" s="25"/>
      <c r="Z75" s="25"/>
      <c r="AA75" s="25"/>
      <c r="AB75" s="25"/>
      <c r="AC75" s="30"/>
      <c r="AD75" s="30"/>
      <c r="AE75" s="25"/>
      <c r="AF75" s="25"/>
      <c r="AG75" s="25"/>
      <c r="AH75" s="25"/>
    </row>
    <row r="76" spans="1:34" ht="12" customHeight="1">
      <c r="A76" s="6"/>
      <c r="B76" s="6"/>
      <c r="C76" s="6"/>
      <c r="D76" s="11"/>
      <c r="E76" s="11"/>
      <c r="F76" s="11"/>
      <c r="G76" s="11"/>
      <c r="H76" s="30"/>
      <c r="I76" s="30"/>
      <c r="J76" s="11"/>
      <c r="K76" s="11"/>
      <c r="L76" s="11"/>
      <c r="M76" s="11"/>
      <c r="N76" s="11"/>
      <c r="O76" s="30"/>
      <c r="P76" s="30"/>
      <c r="Q76" s="30"/>
      <c r="R76" s="11"/>
      <c r="S76" s="11"/>
      <c r="T76" s="11"/>
      <c r="U76" s="11"/>
      <c r="V76" s="30"/>
      <c r="W76" s="30"/>
      <c r="X76" s="11"/>
      <c r="Y76" s="11"/>
      <c r="Z76" s="11"/>
      <c r="AA76" s="11"/>
      <c r="AB76" s="11"/>
      <c r="AC76" s="30"/>
      <c r="AD76" s="30"/>
      <c r="AE76" s="11"/>
      <c r="AF76" s="11"/>
      <c r="AG76" s="11"/>
      <c r="AH76" s="11"/>
    </row>
    <row r="77" spans="1:34" ht="12" customHeight="1">
      <c r="A77" s="24">
        <v>36</v>
      </c>
      <c r="B77" s="24" t="s">
        <v>64</v>
      </c>
      <c r="C77" s="24" t="s">
        <v>240</v>
      </c>
      <c r="D77" s="25"/>
      <c r="E77" s="25"/>
      <c r="F77" s="25"/>
      <c r="G77" s="25"/>
      <c r="H77" s="30"/>
      <c r="I77" s="30"/>
      <c r="J77" s="25"/>
      <c r="K77" s="25"/>
      <c r="L77" s="25"/>
      <c r="M77" s="25"/>
      <c r="N77" s="25"/>
      <c r="O77" s="30"/>
      <c r="P77" s="30"/>
      <c r="Q77" s="30"/>
      <c r="R77" s="25"/>
      <c r="S77" s="25"/>
      <c r="T77" s="25"/>
      <c r="U77" s="25"/>
      <c r="V77" s="30"/>
      <c r="W77" s="30"/>
      <c r="X77" s="25"/>
      <c r="Y77" s="25"/>
      <c r="Z77" s="25"/>
      <c r="AA77" s="25"/>
      <c r="AB77" s="25"/>
      <c r="AC77" s="30"/>
      <c r="AD77" s="30"/>
      <c r="AE77" s="25"/>
      <c r="AF77" s="25"/>
      <c r="AG77" s="25"/>
      <c r="AH77" s="25"/>
    </row>
    <row r="78" spans="1:34" ht="12" customHeight="1">
      <c r="A78" s="6"/>
      <c r="B78" s="6"/>
      <c r="C78" s="6"/>
      <c r="D78" s="11"/>
      <c r="E78" s="11"/>
      <c r="F78" s="11"/>
      <c r="G78" s="11"/>
      <c r="H78" s="30"/>
      <c r="I78" s="30"/>
      <c r="J78" s="11"/>
      <c r="K78" s="11"/>
      <c r="L78" s="11"/>
      <c r="M78" s="11"/>
      <c r="N78" s="11"/>
      <c r="O78" s="30"/>
      <c r="P78" s="30"/>
      <c r="Q78" s="30"/>
      <c r="R78" s="11"/>
      <c r="S78" s="11"/>
      <c r="T78" s="11"/>
      <c r="U78" s="11"/>
      <c r="V78" s="30"/>
      <c r="W78" s="30"/>
      <c r="X78" s="11"/>
      <c r="Y78" s="11"/>
      <c r="Z78" s="11"/>
      <c r="AA78" s="11"/>
      <c r="AB78" s="11"/>
      <c r="AC78" s="30"/>
      <c r="AD78" s="30"/>
      <c r="AE78" s="11"/>
      <c r="AF78" s="11"/>
      <c r="AG78" s="11"/>
      <c r="AH78" s="11"/>
    </row>
    <row r="79" spans="1:34" ht="12" customHeight="1">
      <c r="A79" s="24">
        <v>37</v>
      </c>
      <c r="B79" s="24" t="s">
        <v>65</v>
      </c>
      <c r="C79" s="24" t="s">
        <v>241</v>
      </c>
      <c r="D79" s="25"/>
      <c r="E79" s="25"/>
      <c r="F79" s="25"/>
      <c r="G79" s="25"/>
      <c r="H79" s="30"/>
      <c r="I79" s="30"/>
      <c r="J79" s="25"/>
      <c r="K79" s="25"/>
      <c r="L79" s="25"/>
      <c r="M79" s="25"/>
      <c r="N79" s="25"/>
      <c r="O79" s="30"/>
      <c r="P79" s="30"/>
      <c r="Q79" s="30"/>
      <c r="R79" s="25"/>
      <c r="S79" s="25"/>
      <c r="T79" s="25"/>
      <c r="U79" s="25"/>
      <c r="V79" s="30"/>
      <c r="W79" s="30"/>
      <c r="X79" s="25"/>
      <c r="Y79" s="25"/>
      <c r="Z79" s="25"/>
      <c r="AA79" s="25"/>
      <c r="AB79" s="25"/>
      <c r="AC79" s="30"/>
      <c r="AD79" s="30"/>
      <c r="AE79" s="25"/>
      <c r="AF79" s="25"/>
      <c r="AG79" s="25"/>
      <c r="AH79" s="25"/>
    </row>
    <row r="80" spans="1:34" ht="12" customHeight="1">
      <c r="A80" s="6"/>
      <c r="B80" s="6"/>
      <c r="C80" s="6"/>
      <c r="D80" s="11"/>
      <c r="E80" s="11"/>
      <c r="F80" s="11"/>
      <c r="G80" s="11"/>
      <c r="H80" s="30"/>
      <c r="I80" s="30"/>
      <c r="J80" s="11"/>
      <c r="K80" s="11"/>
      <c r="L80" s="11"/>
      <c r="M80" s="11"/>
      <c r="N80" s="11"/>
      <c r="O80" s="30"/>
      <c r="P80" s="30"/>
      <c r="Q80" s="30"/>
      <c r="R80" s="11"/>
      <c r="S80" s="11"/>
      <c r="T80" s="11"/>
      <c r="U80" s="11"/>
      <c r="V80" s="30"/>
      <c r="W80" s="30"/>
      <c r="X80" s="11"/>
      <c r="Y80" s="11"/>
      <c r="Z80" s="11"/>
      <c r="AA80" s="11"/>
      <c r="AB80" s="11"/>
      <c r="AC80" s="30"/>
      <c r="AD80" s="30"/>
      <c r="AE80" s="11"/>
      <c r="AF80" s="11"/>
      <c r="AG80" s="11"/>
      <c r="AH80" s="11"/>
    </row>
    <row r="81" spans="1:34" ht="12" customHeight="1">
      <c r="A81" s="24">
        <v>38</v>
      </c>
      <c r="B81" s="24" t="s">
        <v>66</v>
      </c>
      <c r="C81" s="24" t="s">
        <v>242</v>
      </c>
      <c r="D81" s="25"/>
      <c r="E81" s="25"/>
      <c r="F81" s="25"/>
      <c r="G81" s="25"/>
      <c r="H81" s="30"/>
      <c r="I81" s="30"/>
      <c r="J81" s="25"/>
      <c r="K81" s="25"/>
      <c r="L81" s="25"/>
      <c r="M81" s="25"/>
      <c r="N81" s="25"/>
      <c r="O81" s="30"/>
      <c r="P81" s="30"/>
      <c r="Q81" s="30"/>
      <c r="R81" s="25"/>
      <c r="S81" s="25"/>
      <c r="T81" s="25"/>
      <c r="U81" s="25"/>
      <c r="V81" s="30"/>
      <c r="W81" s="30"/>
      <c r="X81" s="25"/>
      <c r="Y81" s="25"/>
      <c r="Z81" s="25"/>
      <c r="AA81" s="25"/>
      <c r="AB81" s="25"/>
      <c r="AC81" s="30"/>
      <c r="AD81" s="30"/>
      <c r="AE81" s="25"/>
      <c r="AF81" s="25"/>
      <c r="AG81" s="25"/>
      <c r="AH81" s="25"/>
    </row>
    <row r="82" spans="1:34" ht="12" customHeight="1">
      <c r="A82" s="6"/>
      <c r="B82" s="6"/>
      <c r="C82" s="6"/>
      <c r="D82" s="11"/>
      <c r="E82" s="11"/>
      <c r="F82" s="11"/>
      <c r="G82" s="11"/>
      <c r="H82" s="30"/>
      <c r="I82" s="30"/>
      <c r="J82" s="11"/>
      <c r="K82" s="11"/>
      <c r="L82" s="11"/>
      <c r="M82" s="11"/>
      <c r="N82" s="11"/>
      <c r="O82" s="30"/>
      <c r="P82" s="30"/>
      <c r="Q82" s="30"/>
      <c r="R82" s="11"/>
      <c r="S82" s="11"/>
      <c r="T82" s="11"/>
      <c r="U82" s="11"/>
      <c r="V82" s="30"/>
      <c r="W82" s="30"/>
      <c r="X82" s="11"/>
      <c r="Y82" s="11"/>
      <c r="Z82" s="11"/>
      <c r="AA82" s="11"/>
      <c r="AB82" s="11"/>
      <c r="AC82" s="30"/>
      <c r="AD82" s="30"/>
      <c r="AE82" s="11"/>
      <c r="AF82" s="11"/>
      <c r="AG82" s="11"/>
      <c r="AH82" s="11"/>
    </row>
    <row r="83" spans="1:34" ht="12" customHeight="1">
      <c r="A83" s="24">
        <v>39</v>
      </c>
      <c r="B83" s="24" t="s">
        <v>67</v>
      </c>
      <c r="C83" s="24" t="s">
        <v>243</v>
      </c>
      <c r="D83" s="25"/>
      <c r="E83" s="25"/>
      <c r="F83" s="25"/>
      <c r="G83" s="25"/>
      <c r="H83" s="30"/>
      <c r="I83" s="30"/>
      <c r="J83" s="25"/>
      <c r="K83" s="25"/>
      <c r="L83" s="25"/>
      <c r="M83" s="25"/>
      <c r="N83" s="25"/>
      <c r="O83" s="30"/>
      <c r="P83" s="30"/>
      <c r="Q83" s="30"/>
      <c r="R83" s="25"/>
      <c r="S83" s="25"/>
      <c r="T83" s="25"/>
      <c r="U83" s="25"/>
      <c r="V83" s="30"/>
      <c r="W83" s="30"/>
      <c r="X83" s="25"/>
      <c r="Y83" s="25"/>
      <c r="Z83" s="25"/>
      <c r="AA83" s="25"/>
      <c r="AB83" s="25"/>
      <c r="AC83" s="30"/>
      <c r="AD83" s="30"/>
      <c r="AE83" s="25"/>
      <c r="AF83" s="25"/>
      <c r="AG83" s="25"/>
      <c r="AH83" s="25"/>
    </row>
    <row r="84" spans="1:34" ht="12" customHeight="1">
      <c r="A84" s="6"/>
      <c r="B84" s="6"/>
      <c r="C84" s="6"/>
      <c r="D84" s="11"/>
      <c r="E84" s="11"/>
      <c r="F84" s="11"/>
      <c r="G84" s="11"/>
      <c r="H84" s="30"/>
      <c r="I84" s="30"/>
      <c r="J84" s="11"/>
      <c r="K84" s="11"/>
      <c r="L84" s="11"/>
      <c r="M84" s="11"/>
      <c r="N84" s="11"/>
      <c r="O84" s="30"/>
      <c r="P84" s="30"/>
      <c r="Q84" s="30"/>
      <c r="R84" s="11"/>
      <c r="S84" s="11"/>
      <c r="T84" s="11"/>
      <c r="U84" s="11"/>
      <c r="V84" s="30"/>
      <c r="W84" s="30"/>
      <c r="X84" s="11"/>
      <c r="Y84" s="11"/>
      <c r="Z84" s="11"/>
      <c r="AA84" s="11"/>
      <c r="AB84" s="11"/>
      <c r="AC84" s="30"/>
      <c r="AD84" s="30"/>
      <c r="AE84" s="11"/>
      <c r="AF84" s="11"/>
      <c r="AG84" s="11"/>
      <c r="AH84" s="11"/>
    </row>
    <row r="85" spans="1:34" ht="12" customHeight="1">
      <c r="A85" s="24">
        <v>40</v>
      </c>
      <c r="B85" s="24" t="s">
        <v>68</v>
      </c>
      <c r="C85" s="24" t="s">
        <v>244</v>
      </c>
      <c r="D85" s="25"/>
      <c r="E85" s="25"/>
      <c r="F85" s="25"/>
      <c r="G85" s="25"/>
      <c r="H85" s="30"/>
      <c r="I85" s="30"/>
      <c r="J85" s="25"/>
      <c r="K85" s="25"/>
      <c r="L85" s="25"/>
      <c r="M85" s="25"/>
      <c r="N85" s="25"/>
      <c r="O85" s="30"/>
      <c r="P85" s="30"/>
      <c r="Q85" s="30"/>
      <c r="R85" s="25"/>
      <c r="S85" s="25"/>
      <c r="T85" s="25"/>
      <c r="U85" s="25"/>
      <c r="V85" s="30"/>
      <c r="W85" s="30"/>
      <c r="X85" s="25"/>
      <c r="Y85" s="25"/>
      <c r="Z85" s="25"/>
      <c r="AA85" s="25"/>
      <c r="AB85" s="25"/>
      <c r="AC85" s="30"/>
      <c r="AD85" s="30"/>
      <c r="AE85" s="25"/>
      <c r="AF85" s="25"/>
      <c r="AG85" s="25"/>
      <c r="AH85" s="25"/>
    </row>
    <row r="86" spans="1:34" ht="12" customHeight="1">
      <c r="A86" s="6"/>
      <c r="B86" s="6"/>
      <c r="C86" s="6"/>
      <c r="D86" s="11"/>
      <c r="E86" s="11"/>
      <c r="F86" s="11"/>
      <c r="G86" s="11"/>
      <c r="H86" s="30"/>
      <c r="I86" s="30"/>
      <c r="J86" s="11"/>
      <c r="K86" s="11"/>
      <c r="L86" s="11"/>
      <c r="M86" s="11"/>
      <c r="N86" s="11"/>
      <c r="O86" s="30"/>
      <c r="P86" s="30"/>
      <c r="Q86" s="30"/>
      <c r="R86" s="11"/>
      <c r="S86" s="11"/>
      <c r="T86" s="11"/>
      <c r="U86" s="11"/>
      <c r="V86" s="30"/>
      <c r="W86" s="30"/>
      <c r="X86" s="11"/>
      <c r="Y86" s="11"/>
      <c r="Z86" s="11"/>
      <c r="AA86" s="11"/>
      <c r="AB86" s="11"/>
      <c r="AC86" s="30"/>
      <c r="AD86" s="30"/>
      <c r="AE86" s="11"/>
      <c r="AF86" s="11"/>
      <c r="AG86" s="11"/>
      <c r="AH86" s="11"/>
    </row>
    <row r="87" spans="1:34" ht="12" customHeight="1">
      <c r="A87" s="24">
        <v>41</v>
      </c>
      <c r="B87" s="24" t="s">
        <v>69</v>
      </c>
      <c r="C87" s="24" t="s">
        <v>245</v>
      </c>
      <c r="D87" s="25"/>
      <c r="E87" s="25"/>
      <c r="F87" s="25"/>
      <c r="G87" s="25"/>
      <c r="H87" s="30"/>
      <c r="I87" s="30"/>
      <c r="J87" s="25"/>
      <c r="K87" s="25"/>
      <c r="L87" s="25"/>
      <c r="M87" s="25"/>
      <c r="N87" s="25"/>
      <c r="O87" s="30"/>
      <c r="P87" s="30"/>
      <c r="Q87" s="30"/>
      <c r="R87" s="25"/>
      <c r="S87" s="25"/>
      <c r="T87" s="25"/>
      <c r="U87" s="25"/>
      <c r="V87" s="30"/>
      <c r="W87" s="30"/>
      <c r="X87" s="25"/>
      <c r="Y87" s="25"/>
      <c r="Z87" s="25"/>
      <c r="AA87" s="25"/>
      <c r="AB87" s="25"/>
      <c r="AC87" s="30"/>
      <c r="AD87" s="30"/>
      <c r="AE87" s="25"/>
      <c r="AF87" s="25"/>
      <c r="AG87" s="25"/>
      <c r="AH87" s="25"/>
    </row>
    <row r="88" spans="1:34" ht="12" customHeight="1">
      <c r="A88" s="6"/>
      <c r="B88" s="6"/>
      <c r="C88" s="6"/>
      <c r="D88" s="11"/>
      <c r="E88" s="11"/>
      <c r="F88" s="11"/>
      <c r="G88" s="11"/>
      <c r="H88" s="30"/>
      <c r="I88" s="30"/>
      <c r="J88" s="11"/>
      <c r="K88" s="11"/>
      <c r="L88" s="11"/>
      <c r="M88" s="11"/>
      <c r="N88" s="11"/>
      <c r="O88" s="30"/>
      <c r="P88" s="30"/>
      <c r="Q88" s="30"/>
      <c r="R88" s="11"/>
      <c r="S88" s="11"/>
      <c r="T88" s="11"/>
      <c r="U88" s="11"/>
      <c r="V88" s="30"/>
      <c r="W88" s="30"/>
      <c r="X88" s="11"/>
      <c r="Y88" s="11"/>
      <c r="Z88" s="11"/>
      <c r="AA88" s="11"/>
      <c r="AB88" s="11"/>
      <c r="AC88" s="30"/>
      <c r="AD88" s="30"/>
      <c r="AE88" s="11"/>
      <c r="AF88" s="11"/>
      <c r="AG88" s="11"/>
      <c r="AH88" s="11"/>
    </row>
    <row r="89" spans="1:34" ht="12" customHeight="1">
      <c r="A89" s="24">
        <v>42</v>
      </c>
      <c r="B89" s="24" t="s">
        <v>70</v>
      </c>
      <c r="C89" s="24" t="s">
        <v>246</v>
      </c>
      <c r="D89" s="25"/>
      <c r="E89" s="25"/>
      <c r="F89" s="25"/>
      <c r="G89" s="25"/>
      <c r="H89" s="30"/>
      <c r="I89" s="30"/>
      <c r="J89" s="25"/>
      <c r="K89" s="25"/>
      <c r="L89" s="25"/>
      <c r="M89" s="25"/>
      <c r="N89" s="25"/>
      <c r="O89" s="30"/>
      <c r="P89" s="30"/>
      <c r="Q89" s="30"/>
      <c r="R89" s="25"/>
      <c r="S89" s="25"/>
      <c r="T89" s="25"/>
      <c r="U89" s="25"/>
      <c r="V89" s="30"/>
      <c r="W89" s="30"/>
      <c r="X89" s="25"/>
      <c r="Y89" s="25"/>
      <c r="Z89" s="25"/>
      <c r="AA89" s="25"/>
      <c r="AB89" s="25"/>
      <c r="AC89" s="30"/>
      <c r="AD89" s="30"/>
      <c r="AE89" s="25"/>
      <c r="AF89" s="25"/>
      <c r="AG89" s="25"/>
      <c r="AH89" s="25"/>
    </row>
    <row r="90" spans="1:34" ht="12" customHeight="1">
      <c r="A90" s="6"/>
      <c r="B90" s="6"/>
      <c r="C90" s="6"/>
      <c r="D90" s="11"/>
      <c r="E90" s="11"/>
      <c r="F90" s="11"/>
      <c r="G90" s="11"/>
      <c r="H90" s="30"/>
      <c r="I90" s="30"/>
      <c r="J90" s="11"/>
      <c r="K90" s="11"/>
      <c r="L90" s="11"/>
      <c r="M90" s="11"/>
      <c r="N90" s="11"/>
      <c r="O90" s="30"/>
      <c r="P90" s="30"/>
      <c r="Q90" s="30"/>
      <c r="R90" s="11"/>
      <c r="S90" s="11"/>
      <c r="T90" s="11"/>
      <c r="U90" s="11"/>
      <c r="V90" s="30"/>
      <c r="W90" s="30"/>
      <c r="X90" s="11"/>
      <c r="Y90" s="11"/>
      <c r="Z90" s="11"/>
      <c r="AA90" s="11"/>
      <c r="AB90" s="11"/>
      <c r="AC90" s="30"/>
      <c r="AD90" s="30"/>
      <c r="AE90" s="11"/>
      <c r="AF90" s="11"/>
      <c r="AG90" s="11"/>
      <c r="AH90" s="11"/>
    </row>
    <row r="91" spans="1:34" ht="12" customHeight="1">
      <c r="A91" s="24">
        <v>43</v>
      </c>
      <c r="B91" s="24" t="s">
        <v>71</v>
      </c>
      <c r="C91" s="24" t="s">
        <v>247</v>
      </c>
      <c r="D91" s="25"/>
      <c r="E91" s="25"/>
      <c r="F91" s="25"/>
      <c r="G91" s="25"/>
      <c r="H91" s="30"/>
      <c r="I91" s="30"/>
      <c r="J91" s="25"/>
      <c r="K91" s="25"/>
      <c r="L91" s="25"/>
      <c r="M91" s="25"/>
      <c r="N91" s="25"/>
      <c r="O91" s="30"/>
      <c r="P91" s="30"/>
      <c r="Q91" s="30"/>
      <c r="R91" s="25"/>
      <c r="S91" s="25"/>
      <c r="T91" s="25"/>
      <c r="U91" s="25"/>
      <c r="V91" s="30"/>
      <c r="W91" s="30"/>
      <c r="X91" s="25"/>
      <c r="Y91" s="25"/>
      <c r="Z91" s="25"/>
      <c r="AA91" s="25"/>
      <c r="AB91" s="25"/>
      <c r="AC91" s="30"/>
      <c r="AD91" s="30"/>
      <c r="AE91" s="25"/>
      <c r="AF91" s="25"/>
      <c r="AG91" s="25"/>
      <c r="AH91" s="25"/>
    </row>
    <row r="92" spans="1:34" ht="12" customHeight="1">
      <c r="A92" s="6"/>
      <c r="B92" s="6"/>
      <c r="C92" s="6"/>
      <c r="D92" s="11"/>
      <c r="E92" s="11"/>
      <c r="F92" s="11"/>
      <c r="G92" s="11"/>
      <c r="H92" s="30"/>
      <c r="I92" s="30"/>
      <c r="J92" s="11"/>
      <c r="K92" s="11"/>
      <c r="L92" s="11"/>
      <c r="M92" s="11"/>
      <c r="N92" s="11"/>
      <c r="O92" s="30"/>
      <c r="P92" s="30"/>
      <c r="Q92" s="30"/>
      <c r="R92" s="11"/>
      <c r="S92" s="11"/>
      <c r="T92" s="11"/>
      <c r="U92" s="11"/>
      <c r="V92" s="30"/>
      <c r="W92" s="30"/>
      <c r="X92" s="11"/>
      <c r="Y92" s="11"/>
      <c r="Z92" s="11"/>
      <c r="AA92" s="11"/>
      <c r="AB92" s="11"/>
      <c r="AC92" s="30"/>
      <c r="AD92" s="30"/>
      <c r="AE92" s="11"/>
      <c r="AF92" s="11"/>
      <c r="AG92" s="11"/>
      <c r="AH92" s="11"/>
    </row>
    <row r="93" spans="1:34" ht="12" customHeight="1">
      <c r="A93" s="24">
        <v>44</v>
      </c>
      <c r="B93" s="24" t="s">
        <v>72</v>
      </c>
      <c r="C93" s="24" t="s">
        <v>248</v>
      </c>
      <c r="D93" s="25"/>
      <c r="E93" s="25"/>
      <c r="F93" s="25"/>
      <c r="G93" s="25"/>
      <c r="H93" s="30"/>
      <c r="I93" s="30"/>
      <c r="J93" s="25"/>
      <c r="K93" s="25"/>
      <c r="L93" s="25"/>
      <c r="M93" s="25"/>
      <c r="N93" s="25"/>
      <c r="O93" s="30"/>
      <c r="P93" s="30"/>
      <c r="Q93" s="30"/>
      <c r="R93" s="25"/>
      <c r="S93" s="25"/>
      <c r="T93" s="25"/>
      <c r="U93" s="25"/>
      <c r="V93" s="30"/>
      <c r="W93" s="30"/>
      <c r="X93" s="25"/>
      <c r="Y93" s="25"/>
      <c r="Z93" s="25"/>
      <c r="AA93" s="25"/>
      <c r="AB93" s="25"/>
      <c r="AC93" s="30"/>
      <c r="AD93" s="30"/>
      <c r="AE93" s="25"/>
      <c r="AF93" s="25"/>
      <c r="AG93" s="25"/>
      <c r="AH93" s="25"/>
    </row>
    <row r="94" spans="1:34" ht="12" customHeight="1">
      <c r="A94" s="6"/>
      <c r="B94" s="6"/>
      <c r="C94" s="6"/>
      <c r="D94" s="11"/>
      <c r="E94" s="11"/>
      <c r="F94" s="11"/>
      <c r="G94" s="11"/>
      <c r="H94" s="30"/>
      <c r="I94" s="30"/>
      <c r="J94" s="11"/>
      <c r="K94" s="11"/>
      <c r="L94" s="11"/>
      <c r="M94" s="11"/>
      <c r="N94" s="11"/>
      <c r="O94" s="30"/>
      <c r="P94" s="30"/>
      <c r="Q94" s="30"/>
      <c r="R94" s="11"/>
      <c r="S94" s="11"/>
      <c r="T94" s="11"/>
      <c r="U94" s="11"/>
      <c r="V94" s="30"/>
      <c r="W94" s="30"/>
      <c r="X94" s="11"/>
      <c r="Y94" s="11"/>
      <c r="Z94" s="11"/>
      <c r="AA94" s="11"/>
      <c r="AB94" s="11"/>
      <c r="AC94" s="30"/>
      <c r="AD94" s="30"/>
      <c r="AE94" s="11"/>
      <c r="AF94" s="11"/>
      <c r="AG94" s="11"/>
      <c r="AH94" s="11"/>
    </row>
    <row r="95" spans="1:34" ht="12" customHeight="1">
      <c r="A95" s="24">
        <v>45</v>
      </c>
      <c r="B95" s="24" t="s">
        <v>73</v>
      </c>
      <c r="C95" s="24" t="s">
        <v>249</v>
      </c>
      <c r="D95" s="25"/>
      <c r="E95" s="25"/>
      <c r="F95" s="25"/>
      <c r="G95" s="25"/>
      <c r="H95" s="30"/>
      <c r="I95" s="30"/>
      <c r="J95" s="25"/>
      <c r="K95" s="25"/>
      <c r="L95" s="25"/>
      <c r="M95" s="25"/>
      <c r="N95" s="25"/>
      <c r="O95" s="30"/>
      <c r="P95" s="30"/>
      <c r="Q95" s="30"/>
      <c r="R95" s="25"/>
      <c r="S95" s="25"/>
      <c r="T95" s="25"/>
      <c r="U95" s="25"/>
      <c r="V95" s="30"/>
      <c r="W95" s="30"/>
      <c r="X95" s="25"/>
      <c r="Y95" s="25"/>
      <c r="Z95" s="25"/>
      <c r="AA95" s="25"/>
      <c r="AB95" s="25"/>
      <c r="AC95" s="30"/>
      <c r="AD95" s="30"/>
      <c r="AE95" s="25"/>
      <c r="AF95" s="25"/>
      <c r="AG95" s="25"/>
      <c r="AH95" s="25"/>
    </row>
    <row r="96" spans="1:34" ht="12" customHeight="1">
      <c r="A96" s="6"/>
      <c r="B96" s="6"/>
      <c r="C96" s="6"/>
      <c r="D96" s="11"/>
      <c r="E96" s="11"/>
      <c r="F96" s="11"/>
      <c r="G96" s="11"/>
      <c r="H96" s="30"/>
      <c r="I96" s="30"/>
      <c r="J96" s="11"/>
      <c r="K96" s="11"/>
      <c r="L96" s="11"/>
      <c r="M96" s="11"/>
      <c r="N96" s="11"/>
      <c r="O96" s="30"/>
      <c r="P96" s="30"/>
      <c r="Q96" s="30"/>
      <c r="R96" s="11"/>
      <c r="S96" s="11"/>
      <c r="T96" s="11"/>
      <c r="U96" s="11"/>
      <c r="V96" s="30"/>
      <c r="W96" s="30"/>
      <c r="X96" s="11"/>
      <c r="Y96" s="11"/>
      <c r="Z96" s="11"/>
      <c r="AA96" s="11"/>
      <c r="AB96" s="11"/>
      <c r="AC96" s="30"/>
      <c r="AD96" s="30"/>
      <c r="AE96" s="11"/>
      <c r="AF96" s="11"/>
      <c r="AG96" s="11"/>
      <c r="AH96" s="11"/>
    </row>
    <row r="97" spans="1:34" ht="12" customHeight="1">
      <c r="A97" s="24">
        <v>46</v>
      </c>
      <c r="B97" s="24" t="s">
        <v>74</v>
      </c>
      <c r="C97" s="24" t="s">
        <v>250</v>
      </c>
      <c r="D97" s="25"/>
      <c r="E97" s="25"/>
      <c r="F97" s="25"/>
      <c r="G97" s="25"/>
      <c r="H97" s="30"/>
      <c r="I97" s="30"/>
      <c r="J97" s="25"/>
      <c r="K97" s="25"/>
      <c r="L97" s="25"/>
      <c r="M97" s="25"/>
      <c r="N97" s="25"/>
      <c r="O97" s="30"/>
      <c r="P97" s="30"/>
      <c r="Q97" s="30"/>
      <c r="R97" s="25"/>
      <c r="S97" s="25"/>
      <c r="T97" s="25"/>
      <c r="U97" s="25"/>
      <c r="V97" s="30"/>
      <c r="W97" s="30"/>
      <c r="X97" s="25"/>
      <c r="Y97" s="25"/>
      <c r="Z97" s="25"/>
      <c r="AA97" s="25"/>
      <c r="AB97" s="25"/>
      <c r="AC97" s="30"/>
      <c r="AD97" s="30"/>
      <c r="AE97" s="25"/>
      <c r="AF97" s="25"/>
      <c r="AG97" s="25"/>
      <c r="AH97" s="25"/>
    </row>
    <row r="98" spans="1:34" ht="12" customHeight="1">
      <c r="A98" s="6"/>
      <c r="B98" s="6"/>
      <c r="C98" s="6"/>
      <c r="D98" s="11"/>
      <c r="E98" s="11"/>
      <c r="F98" s="11"/>
      <c r="G98" s="11"/>
      <c r="H98" s="30"/>
      <c r="I98" s="30"/>
      <c r="J98" s="11"/>
      <c r="K98" s="11"/>
      <c r="L98" s="11"/>
      <c r="M98" s="11"/>
      <c r="N98" s="11"/>
      <c r="O98" s="30"/>
      <c r="P98" s="30"/>
      <c r="Q98" s="30"/>
      <c r="R98" s="11"/>
      <c r="S98" s="11"/>
      <c r="T98" s="11"/>
      <c r="U98" s="11"/>
      <c r="V98" s="30"/>
      <c r="W98" s="30"/>
      <c r="X98" s="11"/>
      <c r="Y98" s="11"/>
      <c r="Z98" s="11"/>
      <c r="AA98" s="11"/>
      <c r="AB98" s="11"/>
      <c r="AC98" s="30"/>
      <c r="AD98" s="30"/>
      <c r="AE98" s="11"/>
      <c r="AF98" s="11"/>
      <c r="AG98" s="11"/>
      <c r="AH98" s="11"/>
    </row>
    <row r="99" spans="1:34" ht="12" customHeight="1">
      <c r="A99" s="24">
        <v>47</v>
      </c>
      <c r="B99" s="24" t="s">
        <v>75</v>
      </c>
      <c r="C99" s="24" t="s">
        <v>251</v>
      </c>
      <c r="D99" s="25"/>
      <c r="E99" s="25"/>
      <c r="F99" s="25"/>
      <c r="G99" s="25"/>
      <c r="H99" s="30"/>
      <c r="I99" s="30"/>
      <c r="J99" s="25"/>
      <c r="K99" s="25"/>
      <c r="L99" s="25"/>
      <c r="M99" s="25"/>
      <c r="N99" s="25"/>
      <c r="O99" s="30"/>
      <c r="P99" s="30"/>
      <c r="Q99" s="30"/>
      <c r="R99" s="25"/>
      <c r="S99" s="25"/>
      <c r="T99" s="25"/>
      <c r="U99" s="25"/>
      <c r="V99" s="30"/>
      <c r="W99" s="30"/>
      <c r="X99" s="25"/>
      <c r="Y99" s="25"/>
      <c r="Z99" s="25"/>
      <c r="AA99" s="25"/>
      <c r="AB99" s="25"/>
      <c r="AC99" s="30"/>
      <c r="AD99" s="30"/>
      <c r="AE99" s="25"/>
      <c r="AF99" s="25"/>
      <c r="AG99" s="25"/>
      <c r="AH99" s="25"/>
    </row>
    <row r="100" spans="1:34" ht="12" customHeight="1">
      <c r="A100" s="6"/>
      <c r="B100" s="6"/>
      <c r="C100" s="6"/>
      <c r="D100" s="11"/>
      <c r="E100" s="11"/>
      <c r="F100" s="11"/>
      <c r="G100" s="11"/>
      <c r="H100" s="30"/>
      <c r="I100" s="30"/>
      <c r="J100" s="11"/>
      <c r="K100" s="11"/>
      <c r="L100" s="11"/>
      <c r="M100" s="11"/>
      <c r="N100" s="11"/>
      <c r="O100" s="30"/>
      <c r="P100" s="30"/>
      <c r="Q100" s="30"/>
      <c r="R100" s="11"/>
      <c r="S100" s="11"/>
      <c r="T100" s="11"/>
      <c r="U100" s="11"/>
      <c r="V100" s="30"/>
      <c r="W100" s="30"/>
      <c r="X100" s="11"/>
      <c r="Y100" s="11"/>
      <c r="Z100" s="11"/>
      <c r="AA100" s="11"/>
      <c r="AB100" s="11"/>
      <c r="AC100" s="30"/>
      <c r="AD100" s="30"/>
      <c r="AE100" s="11"/>
      <c r="AF100" s="11"/>
      <c r="AG100" s="11"/>
      <c r="AH100" s="11"/>
    </row>
    <row r="101" spans="1:34" ht="12" customHeight="1">
      <c r="A101" s="24">
        <v>48</v>
      </c>
      <c r="B101" s="24" t="s">
        <v>76</v>
      </c>
      <c r="C101" s="24" t="s">
        <v>252</v>
      </c>
      <c r="D101" s="25"/>
      <c r="E101" s="25"/>
      <c r="F101" s="25"/>
      <c r="G101" s="25"/>
      <c r="H101" s="30"/>
      <c r="I101" s="30"/>
      <c r="J101" s="25"/>
      <c r="K101" s="25"/>
      <c r="L101" s="25"/>
      <c r="M101" s="25"/>
      <c r="N101" s="25"/>
      <c r="O101" s="30"/>
      <c r="P101" s="30"/>
      <c r="Q101" s="30"/>
      <c r="R101" s="25"/>
      <c r="S101" s="25"/>
      <c r="T101" s="25"/>
      <c r="U101" s="25"/>
      <c r="V101" s="30"/>
      <c r="W101" s="30"/>
      <c r="X101" s="25"/>
      <c r="Y101" s="25"/>
      <c r="Z101" s="25"/>
      <c r="AA101" s="25"/>
      <c r="AB101" s="25"/>
      <c r="AC101" s="30"/>
      <c r="AD101" s="30"/>
      <c r="AE101" s="25"/>
      <c r="AF101" s="25"/>
      <c r="AG101" s="25"/>
      <c r="AH101" s="25"/>
    </row>
    <row r="102" spans="1:34" ht="12" customHeight="1">
      <c r="A102" s="6"/>
      <c r="B102" s="6"/>
      <c r="C102" s="6"/>
      <c r="D102" s="11"/>
      <c r="E102" s="11"/>
      <c r="F102" s="11"/>
      <c r="G102" s="11"/>
      <c r="H102" s="30"/>
      <c r="I102" s="30"/>
      <c r="J102" s="11"/>
      <c r="K102" s="11"/>
      <c r="L102" s="11"/>
      <c r="M102" s="11"/>
      <c r="N102" s="11"/>
      <c r="O102" s="30"/>
      <c r="P102" s="30"/>
      <c r="Q102" s="30"/>
      <c r="R102" s="11"/>
      <c r="S102" s="11"/>
      <c r="T102" s="11"/>
      <c r="U102" s="11"/>
      <c r="V102" s="30"/>
      <c r="W102" s="30"/>
      <c r="X102" s="11"/>
      <c r="Y102" s="11"/>
      <c r="Z102" s="11"/>
      <c r="AA102" s="11"/>
      <c r="AB102" s="11"/>
      <c r="AC102" s="30"/>
      <c r="AD102" s="30"/>
      <c r="AE102" s="11"/>
      <c r="AF102" s="11"/>
      <c r="AG102" s="11"/>
      <c r="AH102" s="11"/>
    </row>
    <row r="103" spans="1:34" ht="12" customHeight="1">
      <c r="A103" s="24">
        <v>49</v>
      </c>
      <c r="B103" s="24" t="s">
        <v>77</v>
      </c>
      <c r="C103" s="24" t="s">
        <v>253</v>
      </c>
      <c r="D103" s="25"/>
      <c r="E103" s="25"/>
      <c r="F103" s="25"/>
      <c r="G103" s="25"/>
      <c r="H103" s="30"/>
      <c r="I103" s="30"/>
      <c r="J103" s="25"/>
      <c r="K103" s="25"/>
      <c r="L103" s="25"/>
      <c r="M103" s="25"/>
      <c r="N103" s="25"/>
      <c r="O103" s="30"/>
      <c r="P103" s="30"/>
      <c r="Q103" s="30"/>
      <c r="R103" s="25"/>
      <c r="S103" s="25"/>
      <c r="T103" s="25"/>
      <c r="U103" s="25"/>
      <c r="V103" s="30"/>
      <c r="W103" s="30"/>
      <c r="X103" s="25"/>
      <c r="Y103" s="25"/>
      <c r="Z103" s="25"/>
      <c r="AA103" s="25"/>
      <c r="AB103" s="25"/>
      <c r="AC103" s="30"/>
      <c r="AD103" s="30"/>
      <c r="AE103" s="25"/>
      <c r="AF103" s="25"/>
      <c r="AG103" s="25"/>
      <c r="AH103" s="25"/>
    </row>
    <row r="104" spans="1:34" ht="12" customHeight="1">
      <c r="A104" s="6"/>
      <c r="B104" s="6"/>
      <c r="C104" s="6"/>
      <c r="D104" s="11"/>
      <c r="E104" s="11"/>
      <c r="F104" s="11"/>
      <c r="G104" s="11"/>
      <c r="H104" s="30"/>
      <c r="I104" s="30"/>
      <c r="J104" s="11"/>
      <c r="K104" s="11"/>
      <c r="L104" s="11"/>
      <c r="M104" s="11"/>
      <c r="N104" s="11"/>
      <c r="O104" s="30"/>
      <c r="P104" s="30"/>
      <c r="Q104" s="30"/>
      <c r="R104" s="11"/>
      <c r="S104" s="11"/>
      <c r="T104" s="11"/>
      <c r="U104" s="11"/>
      <c r="V104" s="30"/>
      <c r="W104" s="30"/>
      <c r="X104" s="11"/>
      <c r="Y104" s="11"/>
      <c r="Z104" s="11"/>
      <c r="AA104" s="11"/>
      <c r="AB104" s="11"/>
      <c r="AC104" s="30"/>
      <c r="AD104" s="30"/>
      <c r="AE104" s="11"/>
      <c r="AF104" s="11"/>
      <c r="AG104" s="11"/>
      <c r="AH104" s="11"/>
    </row>
    <row r="105" spans="1:34" ht="12" customHeight="1">
      <c r="A105" s="24">
        <v>50</v>
      </c>
      <c r="B105" s="24" t="s">
        <v>78</v>
      </c>
      <c r="C105" s="24" t="s">
        <v>254</v>
      </c>
      <c r="D105" s="25"/>
      <c r="E105" s="25"/>
      <c r="F105" s="25"/>
      <c r="G105" s="25"/>
      <c r="H105" s="30"/>
      <c r="I105" s="30"/>
      <c r="J105" s="25"/>
      <c r="K105" s="25"/>
      <c r="L105" s="25"/>
      <c r="M105" s="25"/>
      <c r="N105" s="25"/>
      <c r="O105" s="30"/>
      <c r="P105" s="30"/>
      <c r="Q105" s="30"/>
      <c r="R105" s="25"/>
      <c r="S105" s="25"/>
      <c r="T105" s="25"/>
      <c r="U105" s="25"/>
      <c r="V105" s="30"/>
      <c r="W105" s="30"/>
      <c r="X105" s="25"/>
      <c r="Y105" s="25"/>
      <c r="Z105" s="25"/>
      <c r="AA105" s="25"/>
      <c r="AB105" s="25"/>
      <c r="AC105" s="30"/>
      <c r="AD105" s="30"/>
      <c r="AE105" s="25"/>
      <c r="AF105" s="25"/>
      <c r="AG105" s="25"/>
      <c r="AH105" s="25"/>
    </row>
    <row r="106" spans="1:34" ht="12" customHeight="1">
      <c r="A106" s="6"/>
      <c r="B106" s="6"/>
      <c r="C106" s="6"/>
      <c r="D106" s="11"/>
      <c r="E106" s="11"/>
      <c r="F106" s="11"/>
      <c r="G106" s="11"/>
      <c r="H106" s="30"/>
      <c r="I106" s="30"/>
      <c r="J106" s="11"/>
      <c r="K106" s="11"/>
      <c r="L106" s="11"/>
      <c r="M106" s="11"/>
      <c r="N106" s="11"/>
      <c r="O106" s="30"/>
      <c r="P106" s="30"/>
      <c r="Q106" s="30"/>
      <c r="R106" s="11"/>
      <c r="S106" s="11"/>
      <c r="T106" s="11"/>
      <c r="U106" s="11"/>
      <c r="V106" s="30"/>
      <c r="W106" s="30"/>
      <c r="X106" s="11"/>
      <c r="Y106" s="11"/>
      <c r="Z106" s="11"/>
      <c r="AA106" s="11"/>
      <c r="AB106" s="11"/>
      <c r="AC106" s="30"/>
      <c r="AD106" s="30"/>
      <c r="AE106" s="11"/>
      <c r="AF106" s="11"/>
      <c r="AG106" s="11"/>
      <c r="AH106" s="11"/>
    </row>
    <row r="107" spans="1:34" ht="12" customHeight="1">
      <c r="A107" s="24">
        <v>51</v>
      </c>
      <c r="B107" s="24" t="s">
        <v>79</v>
      </c>
      <c r="C107" s="24" t="s">
        <v>255</v>
      </c>
      <c r="D107" s="25"/>
      <c r="E107" s="25"/>
      <c r="F107" s="25"/>
      <c r="G107" s="25"/>
      <c r="H107" s="30"/>
      <c r="I107" s="30"/>
      <c r="J107" s="25"/>
      <c r="K107" s="25"/>
      <c r="L107" s="25"/>
      <c r="M107" s="25"/>
      <c r="N107" s="25"/>
      <c r="O107" s="30"/>
      <c r="P107" s="30"/>
      <c r="Q107" s="30"/>
      <c r="R107" s="25"/>
      <c r="S107" s="25"/>
      <c r="T107" s="25"/>
      <c r="U107" s="25"/>
      <c r="V107" s="30"/>
      <c r="W107" s="30"/>
      <c r="X107" s="25"/>
      <c r="Y107" s="25"/>
      <c r="Z107" s="25"/>
      <c r="AA107" s="25"/>
      <c r="AB107" s="25"/>
      <c r="AC107" s="30"/>
      <c r="AD107" s="30"/>
      <c r="AE107" s="25"/>
      <c r="AF107" s="25"/>
      <c r="AG107" s="25"/>
      <c r="AH107" s="25"/>
    </row>
    <row r="108" spans="1:34" ht="12" customHeight="1">
      <c r="A108" s="6"/>
      <c r="B108" s="6"/>
      <c r="C108" s="6"/>
      <c r="D108" s="11"/>
      <c r="E108" s="11"/>
      <c r="F108" s="11"/>
      <c r="G108" s="11"/>
      <c r="H108" s="30"/>
      <c r="I108" s="30"/>
      <c r="J108" s="11"/>
      <c r="K108" s="11"/>
      <c r="L108" s="11"/>
      <c r="M108" s="11"/>
      <c r="N108" s="11"/>
      <c r="O108" s="30"/>
      <c r="P108" s="30"/>
      <c r="Q108" s="30"/>
      <c r="R108" s="11"/>
      <c r="S108" s="11"/>
      <c r="T108" s="11"/>
      <c r="U108" s="11"/>
      <c r="V108" s="30"/>
      <c r="W108" s="30"/>
      <c r="X108" s="11"/>
      <c r="Y108" s="11"/>
      <c r="Z108" s="11"/>
      <c r="AA108" s="11"/>
      <c r="AB108" s="11"/>
      <c r="AC108" s="30"/>
      <c r="AD108" s="30"/>
      <c r="AE108" s="11"/>
      <c r="AF108" s="11"/>
      <c r="AG108" s="11"/>
      <c r="AH108" s="11"/>
    </row>
    <row r="109" spans="1:34" ht="12" customHeight="1">
      <c r="A109" s="24">
        <v>52</v>
      </c>
      <c r="B109" s="24" t="s">
        <v>80</v>
      </c>
      <c r="C109" s="24" t="s">
        <v>256</v>
      </c>
      <c r="D109" s="25"/>
      <c r="E109" s="25"/>
      <c r="F109" s="25"/>
      <c r="G109" s="25"/>
      <c r="H109" s="30"/>
      <c r="I109" s="30"/>
      <c r="J109" s="25"/>
      <c r="K109" s="25"/>
      <c r="L109" s="25"/>
      <c r="M109" s="25"/>
      <c r="N109" s="25"/>
      <c r="O109" s="30"/>
      <c r="P109" s="30"/>
      <c r="Q109" s="30"/>
      <c r="R109" s="25"/>
      <c r="S109" s="25"/>
      <c r="T109" s="25"/>
      <c r="U109" s="25"/>
      <c r="V109" s="30"/>
      <c r="W109" s="30"/>
      <c r="X109" s="25"/>
      <c r="Y109" s="25"/>
      <c r="Z109" s="25"/>
      <c r="AA109" s="25"/>
      <c r="AB109" s="25"/>
      <c r="AC109" s="30"/>
      <c r="AD109" s="30"/>
      <c r="AE109" s="25"/>
      <c r="AF109" s="25"/>
      <c r="AG109" s="25"/>
      <c r="AH109" s="25"/>
    </row>
    <row r="110" spans="1:34" ht="12" customHeight="1">
      <c r="A110" s="6"/>
      <c r="B110" s="6"/>
      <c r="C110" s="6"/>
      <c r="D110" s="11"/>
      <c r="E110" s="11"/>
      <c r="F110" s="11"/>
      <c r="G110" s="11"/>
      <c r="H110" s="30"/>
      <c r="I110" s="30"/>
      <c r="J110" s="11"/>
      <c r="K110" s="11"/>
      <c r="L110" s="11"/>
      <c r="M110" s="11"/>
      <c r="N110" s="11"/>
      <c r="O110" s="30"/>
      <c r="P110" s="30"/>
      <c r="Q110" s="30"/>
      <c r="R110" s="11"/>
      <c r="S110" s="11"/>
      <c r="T110" s="11"/>
      <c r="U110" s="11"/>
      <c r="V110" s="30"/>
      <c r="W110" s="30"/>
      <c r="X110" s="11"/>
      <c r="Y110" s="11"/>
      <c r="Z110" s="11"/>
      <c r="AA110" s="11"/>
      <c r="AB110" s="11"/>
      <c r="AC110" s="30"/>
      <c r="AD110" s="30"/>
      <c r="AE110" s="11"/>
      <c r="AF110" s="11"/>
      <c r="AG110" s="11"/>
      <c r="AH110" s="11"/>
    </row>
    <row r="111" spans="1:34" ht="12" customHeight="1">
      <c r="A111" s="24">
        <v>53</v>
      </c>
      <c r="B111" s="24" t="s">
        <v>81</v>
      </c>
      <c r="C111" s="24" t="s">
        <v>257</v>
      </c>
      <c r="D111" s="25"/>
      <c r="E111" s="25"/>
      <c r="F111" s="25"/>
      <c r="G111" s="25"/>
      <c r="H111" s="30"/>
      <c r="I111" s="30"/>
      <c r="J111" s="25"/>
      <c r="K111" s="25"/>
      <c r="L111" s="25"/>
      <c r="M111" s="25"/>
      <c r="N111" s="25"/>
      <c r="O111" s="30"/>
      <c r="P111" s="30"/>
      <c r="Q111" s="30"/>
      <c r="R111" s="25"/>
      <c r="S111" s="25"/>
      <c r="T111" s="25"/>
      <c r="U111" s="25"/>
      <c r="V111" s="30"/>
      <c r="W111" s="30"/>
      <c r="X111" s="25"/>
      <c r="Y111" s="25"/>
      <c r="Z111" s="25"/>
      <c r="AA111" s="25"/>
      <c r="AB111" s="25"/>
      <c r="AC111" s="30"/>
      <c r="AD111" s="30"/>
      <c r="AE111" s="25"/>
      <c r="AF111" s="25"/>
      <c r="AG111" s="25"/>
      <c r="AH111" s="25"/>
    </row>
    <row r="112" spans="1:34" ht="12" customHeight="1">
      <c r="A112" s="6"/>
      <c r="B112" s="6"/>
      <c r="C112" s="6"/>
      <c r="D112" s="11"/>
      <c r="E112" s="11"/>
      <c r="F112" s="11"/>
      <c r="G112" s="11"/>
      <c r="H112" s="30"/>
      <c r="I112" s="30"/>
      <c r="J112" s="11"/>
      <c r="K112" s="11"/>
      <c r="L112" s="11"/>
      <c r="M112" s="11"/>
      <c r="N112" s="11"/>
      <c r="O112" s="30"/>
      <c r="P112" s="30"/>
      <c r="Q112" s="30"/>
      <c r="R112" s="11"/>
      <c r="S112" s="11"/>
      <c r="T112" s="11"/>
      <c r="U112" s="11"/>
      <c r="V112" s="30"/>
      <c r="W112" s="30"/>
      <c r="X112" s="11"/>
      <c r="Y112" s="11"/>
      <c r="Z112" s="11"/>
      <c r="AA112" s="11"/>
      <c r="AB112" s="11"/>
      <c r="AC112" s="30"/>
      <c r="AD112" s="30"/>
      <c r="AE112" s="11"/>
      <c r="AF112" s="11"/>
      <c r="AG112" s="11"/>
      <c r="AH112" s="11"/>
    </row>
    <row r="113" spans="1:34" ht="12" customHeight="1">
      <c r="A113" s="24">
        <v>54</v>
      </c>
      <c r="B113" s="24" t="s">
        <v>82</v>
      </c>
      <c r="C113" s="24" t="s">
        <v>258</v>
      </c>
      <c r="D113" s="25"/>
      <c r="E113" s="25"/>
      <c r="F113" s="25"/>
      <c r="G113" s="25"/>
      <c r="H113" s="30"/>
      <c r="I113" s="30"/>
      <c r="J113" s="25"/>
      <c r="K113" s="25"/>
      <c r="L113" s="25"/>
      <c r="M113" s="25"/>
      <c r="N113" s="25"/>
      <c r="O113" s="30"/>
      <c r="P113" s="30"/>
      <c r="Q113" s="30"/>
      <c r="R113" s="25"/>
      <c r="S113" s="25"/>
      <c r="T113" s="25"/>
      <c r="U113" s="25"/>
      <c r="V113" s="30"/>
      <c r="W113" s="30"/>
      <c r="X113" s="25"/>
      <c r="Y113" s="25"/>
      <c r="Z113" s="25"/>
      <c r="AA113" s="25"/>
      <c r="AB113" s="25"/>
      <c r="AC113" s="30"/>
      <c r="AD113" s="30"/>
      <c r="AE113" s="25"/>
      <c r="AF113" s="25"/>
      <c r="AG113" s="25"/>
      <c r="AH113" s="25"/>
    </row>
    <row r="114" spans="1:34" ht="12" customHeight="1">
      <c r="A114" s="6"/>
      <c r="B114" s="6"/>
      <c r="C114" s="6"/>
      <c r="D114" s="11"/>
      <c r="E114" s="11"/>
      <c r="F114" s="11"/>
      <c r="G114" s="11"/>
      <c r="H114" s="30"/>
      <c r="I114" s="30"/>
      <c r="J114" s="11"/>
      <c r="K114" s="11"/>
      <c r="L114" s="11"/>
      <c r="M114" s="11"/>
      <c r="N114" s="11"/>
      <c r="O114" s="30"/>
      <c r="P114" s="30"/>
      <c r="Q114" s="30"/>
      <c r="R114" s="11"/>
      <c r="S114" s="11"/>
      <c r="T114" s="11"/>
      <c r="U114" s="11"/>
      <c r="V114" s="30"/>
      <c r="W114" s="30"/>
      <c r="X114" s="11"/>
      <c r="Y114" s="11"/>
      <c r="Z114" s="11"/>
      <c r="AA114" s="11"/>
      <c r="AB114" s="11"/>
      <c r="AC114" s="30"/>
      <c r="AD114" s="30"/>
      <c r="AE114" s="11"/>
      <c r="AF114" s="11"/>
      <c r="AG114" s="11"/>
      <c r="AH114" s="11"/>
    </row>
    <row r="115" spans="1:34" ht="12" customHeight="1">
      <c r="A115" s="24">
        <v>55</v>
      </c>
      <c r="B115" s="24" t="s">
        <v>83</v>
      </c>
      <c r="C115" s="24" t="s">
        <v>259</v>
      </c>
      <c r="D115" s="25"/>
      <c r="E115" s="25"/>
      <c r="F115" s="25"/>
      <c r="G115" s="25"/>
      <c r="H115" s="30"/>
      <c r="I115" s="30"/>
      <c r="J115" s="25"/>
      <c r="K115" s="25"/>
      <c r="L115" s="25"/>
      <c r="M115" s="25"/>
      <c r="N115" s="25"/>
      <c r="O115" s="30"/>
      <c r="P115" s="30"/>
      <c r="Q115" s="30"/>
      <c r="R115" s="25"/>
      <c r="S115" s="25"/>
      <c r="T115" s="25"/>
      <c r="U115" s="25"/>
      <c r="V115" s="30"/>
      <c r="W115" s="30"/>
      <c r="X115" s="25"/>
      <c r="Y115" s="25"/>
      <c r="Z115" s="25"/>
      <c r="AA115" s="25"/>
      <c r="AB115" s="25"/>
      <c r="AC115" s="30"/>
      <c r="AD115" s="30"/>
      <c r="AE115" s="25"/>
      <c r="AF115" s="25"/>
      <c r="AG115" s="25"/>
      <c r="AH115" s="25"/>
    </row>
    <row r="116" spans="1:34" ht="12" customHeight="1">
      <c r="A116" s="6"/>
      <c r="B116" s="6"/>
      <c r="C116" s="6"/>
      <c r="D116" s="11"/>
      <c r="E116" s="11"/>
      <c r="F116" s="11"/>
      <c r="G116" s="11"/>
      <c r="H116" s="30"/>
      <c r="I116" s="30"/>
      <c r="J116" s="11"/>
      <c r="K116" s="11"/>
      <c r="L116" s="11"/>
      <c r="M116" s="11"/>
      <c r="N116" s="11"/>
      <c r="O116" s="30"/>
      <c r="P116" s="30"/>
      <c r="Q116" s="30"/>
      <c r="R116" s="11"/>
      <c r="S116" s="11"/>
      <c r="T116" s="11"/>
      <c r="U116" s="11"/>
      <c r="V116" s="30"/>
      <c r="W116" s="30"/>
      <c r="X116" s="11"/>
      <c r="Y116" s="11"/>
      <c r="Z116" s="11"/>
      <c r="AA116" s="11"/>
      <c r="AB116" s="11"/>
      <c r="AC116" s="30"/>
      <c r="AD116" s="30"/>
      <c r="AE116" s="11"/>
      <c r="AF116" s="11"/>
      <c r="AG116" s="11"/>
      <c r="AH116" s="11"/>
    </row>
    <row r="117" spans="1:34" ht="12" customHeight="1">
      <c r="A117" s="24">
        <v>56</v>
      </c>
      <c r="B117" s="24" t="s">
        <v>84</v>
      </c>
      <c r="C117" s="24" t="s">
        <v>261</v>
      </c>
      <c r="D117" s="25"/>
      <c r="E117" s="25"/>
      <c r="F117" s="25"/>
      <c r="G117" s="25"/>
      <c r="H117" s="30"/>
      <c r="I117" s="30"/>
      <c r="J117" s="25"/>
      <c r="K117" s="25"/>
      <c r="L117" s="25"/>
      <c r="M117" s="25"/>
      <c r="N117" s="25"/>
      <c r="O117" s="30"/>
      <c r="P117" s="30"/>
      <c r="Q117" s="30"/>
      <c r="R117" s="25"/>
      <c r="S117" s="25"/>
      <c r="T117" s="25"/>
      <c r="U117" s="25"/>
      <c r="V117" s="30"/>
      <c r="W117" s="30"/>
      <c r="X117" s="25"/>
      <c r="Y117" s="25"/>
      <c r="Z117" s="25"/>
      <c r="AA117" s="25"/>
      <c r="AB117" s="25"/>
      <c r="AC117" s="30"/>
      <c r="AD117" s="30"/>
      <c r="AE117" s="25"/>
      <c r="AF117" s="25"/>
      <c r="AG117" s="25"/>
      <c r="AH117" s="25"/>
    </row>
    <row r="118" spans="1:34" ht="12" customHeight="1">
      <c r="A118" s="6"/>
      <c r="B118" s="6"/>
      <c r="C118" s="6"/>
      <c r="D118" s="11"/>
      <c r="E118" s="11"/>
      <c r="F118" s="11"/>
      <c r="G118" s="11"/>
      <c r="H118" s="30"/>
      <c r="I118" s="30"/>
      <c r="J118" s="11"/>
      <c r="K118" s="11"/>
      <c r="L118" s="11"/>
      <c r="M118" s="11"/>
      <c r="N118" s="11"/>
      <c r="O118" s="30"/>
      <c r="P118" s="30"/>
      <c r="Q118" s="30"/>
      <c r="R118" s="11"/>
      <c r="S118" s="11"/>
      <c r="T118" s="11"/>
      <c r="U118" s="11"/>
      <c r="V118" s="30"/>
      <c r="W118" s="30"/>
      <c r="X118" s="11"/>
      <c r="Y118" s="11"/>
      <c r="Z118" s="11"/>
      <c r="AA118" s="11"/>
      <c r="AB118" s="11"/>
      <c r="AC118" s="30"/>
      <c r="AD118" s="30"/>
      <c r="AE118" s="11"/>
      <c r="AF118" s="11"/>
      <c r="AG118" s="11"/>
      <c r="AH118" s="11"/>
    </row>
    <row r="119" spans="1:34" ht="12" customHeight="1">
      <c r="A119" s="24">
        <v>57</v>
      </c>
      <c r="B119" s="24" t="s">
        <v>85</v>
      </c>
      <c r="C119" s="24" t="s">
        <v>262</v>
      </c>
      <c r="D119" s="25"/>
      <c r="E119" s="25"/>
      <c r="F119" s="25"/>
      <c r="G119" s="25"/>
      <c r="H119" s="30"/>
      <c r="I119" s="30"/>
      <c r="J119" s="25"/>
      <c r="K119" s="25"/>
      <c r="L119" s="25"/>
      <c r="M119" s="25"/>
      <c r="N119" s="25"/>
      <c r="O119" s="30"/>
      <c r="P119" s="30"/>
      <c r="Q119" s="30"/>
      <c r="R119" s="25"/>
      <c r="S119" s="25"/>
      <c r="T119" s="25"/>
      <c r="U119" s="25"/>
      <c r="V119" s="30"/>
      <c r="W119" s="30"/>
      <c r="X119" s="25"/>
      <c r="Y119" s="25"/>
      <c r="Z119" s="25"/>
      <c r="AA119" s="25"/>
      <c r="AB119" s="25"/>
      <c r="AC119" s="30"/>
      <c r="AD119" s="30"/>
      <c r="AE119" s="25"/>
      <c r="AF119" s="25"/>
      <c r="AG119" s="25"/>
      <c r="AH119" s="25"/>
    </row>
    <row r="120" spans="1:34" ht="12" customHeight="1">
      <c r="A120" s="6"/>
      <c r="B120" s="6"/>
      <c r="C120" s="6"/>
      <c r="D120" s="11"/>
      <c r="E120" s="11"/>
      <c r="F120" s="11"/>
      <c r="G120" s="11"/>
      <c r="H120" s="30"/>
      <c r="I120" s="30"/>
      <c r="J120" s="11"/>
      <c r="K120" s="11"/>
      <c r="L120" s="11"/>
      <c r="M120" s="11"/>
      <c r="N120" s="11"/>
      <c r="O120" s="30"/>
      <c r="P120" s="30"/>
      <c r="Q120" s="30"/>
      <c r="R120" s="11"/>
      <c r="S120" s="11"/>
      <c r="T120" s="11"/>
      <c r="U120" s="11"/>
      <c r="V120" s="30"/>
      <c r="W120" s="30"/>
      <c r="X120" s="11"/>
      <c r="Y120" s="11"/>
      <c r="Z120" s="11"/>
      <c r="AA120" s="11"/>
      <c r="AB120" s="11"/>
      <c r="AC120" s="30"/>
      <c r="AD120" s="30"/>
      <c r="AE120" s="11"/>
      <c r="AF120" s="11"/>
      <c r="AG120" s="11"/>
      <c r="AH120" s="11"/>
    </row>
    <row r="121" spans="1:34" ht="12" customHeight="1">
      <c r="A121" s="24">
        <v>58</v>
      </c>
      <c r="B121" s="24" t="s">
        <v>86</v>
      </c>
      <c r="C121" s="24" t="s">
        <v>263</v>
      </c>
      <c r="D121" s="25"/>
      <c r="E121" s="25"/>
      <c r="F121" s="25"/>
      <c r="G121" s="25"/>
      <c r="H121" s="30"/>
      <c r="I121" s="30"/>
      <c r="J121" s="25"/>
      <c r="K121" s="25"/>
      <c r="L121" s="25"/>
      <c r="M121" s="25"/>
      <c r="N121" s="25"/>
      <c r="O121" s="30"/>
      <c r="P121" s="30"/>
      <c r="Q121" s="30"/>
      <c r="R121" s="25"/>
      <c r="S121" s="25"/>
      <c r="T121" s="25"/>
      <c r="U121" s="25"/>
      <c r="V121" s="30"/>
      <c r="W121" s="30"/>
      <c r="X121" s="25"/>
      <c r="Y121" s="25"/>
      <c r="Z121" s="25"/>
      <c r="AA121" s="25"/>
      <c r="AB121" s="25"/>
      <c r="AC121" s="30"/>
      <c r="AD121" s="30"/>
      <c r="AE121" s="25"/>
      <c r="AF121" s="25"/>
      <c r="AG121" s="25"/>
      <c r="AH121" s="25"/>
    </row>
    <row r="122" spans="1:34" ht="12" customHeight="1">
      <c r="A122" s="6"/>
      <c r="B122" s="6"/>
      <c r="C122" s="6"/>
      <c r="D122" s="11"/>
      <c r="E122" s="11"/>
      <c r="F122" s="11"/>
      <c r="G122" s="11"/>
      <c r="H122" s="30"/>
      <c r="I122" s="30"/>
      <c r="J122" s="11"/>
      <c r="K122" s="11"/>
      <c r="L122" s="11"/>
      <c r="M122" s="11"/>
      <c r="N122" s="11"/>
      <c r="O122" s="30"/>
      <c r="P122" s="30"/>
      <c r="Q122" s="30"/>
      <c r="R122" s="11"/>
      <c r="S122" s="11"/>
      <c r="T122" s="11"/>
      <c r="U122" s="11"/>
      <c r="V122" s="30"/>
      <c r="W122" s="30"/>
      <c r="X122" s="11"/>
      <c r="Y122" s="11"/>
      <c r="Z122" s="11"/>
      <c r="AA122" s="11"/>
      <c r="AB122" s="11"/>
      <c r="AC122" s="30"/>
      <c r="AD122" s="30"/>
      <c r="AE122" s="11"/>
      <c r="AF122" s="11"/>
      <c r="AG122" s="11"/>
      <c r="AH122" s="11"/>
    </row>
    <row r="123" spans="1:34" ht="12" customHeight="1">
      <c r="A123" s="24">
        <v>59</v>
      </c>
      <c r="B123" s="24" t="s">
        <v>87</v>
      </c>
      <c r="C123" s="24" t="s">
        <v>264</v>
      </c>
      <c r="D123" s="25"/>
      <c r="E123" s="25"/>
      <c r="F123" s="25"/>
      <c r="G123" s="25"/>
      <c r="H123" s="30"/>
      <c r="I123" s="30"/>
      <c r="J123" s="25"/>
      <c r="K123" s="25"/>
      <c r="L123" s="25"/>
      <c r="M123" s="25"/>
      <c r="N123" s="25"/>
      <c r="O123" s="30"/>
      <c r="P123" s="30"/>
      <c r="Q123" s="30"/>
      <c r="R123" s="25"/>
      <c r="S123" s="25"/>
      <c r="T123" s="25"/>
      <c r="U123" s="25"/>
      <c r="V123" s="30"/>
      <c r="W123" s="30"/>
      <c r="X123" s="25"/>
      <c r="Y123" s="25"/>
      <c r="Z123" s="25"/>
      <c r="AA123" s="25"/>
      <c r="AB123" s="25"/>
      <c r="AC123" s="30"/>
      <c r="AD123" s="30"/>
      <c r="AE123" s="25"/>
      <c r="AF123" s="25"/>
      <c r="AG123" s="25"/>
      <c r="AH123" s="25"/>
    </row>
    <row r="124" spans="1:34" ht="12" customHeight="1">
      <c r="A124" s="6"/>
      <c r="B124" s="6"/>
      <c r="C124" s="6"/>
      <c r="D124" s="11"/>
      <c r="E124" s="11"/>
      <c r="F124" s="11"/>
      <c r="G124" s="11"/>
      <c r="H124" s="30"/>
      <c r="I124" s="30"/>
      <c r="J124" s="11"/>
      <c r="K124" s="11"/>
      <c r="L124" s="11"/>
      <c r="M124" s="11"/>
      <c r="N124" s="11"/>
      <c r="O124" s="30"/>
      <c r="P124" s="30"/>
      <c r="Q124" s="30"/>
      <c r="R124" s="11"/>
      <c r="S124" s="11"/>
      <c r="T124" s="11"/>
      <c r="U124" s="11"/>
      <c r="V124" s="30"/>
      <c r="W124" s="30"/>
      <c r="X124" s="11"/>
      <c r="Y124" s="11"/>
      <c r="Z124" s="11"/>
      <c r="AA124" s="11"/>
      <c r="AB124" s="11"/>
      <c r="AC124" s="30"/>
      <c r="AD124" s="30"/>
      <c r="AE124" s="11"/>
      <c r="AF124" s="11"/>
      <c r="AG124" s="11"/>
      <c r="AH124" s="11"/>
    </row>
    <row r="125" spans="1:34" ht="12" customHeight="1">
      <c r="A125" s="24">
        <v>60</v>
      </c>
      <c r="B125" s="24" t="s">
        <v>88</v>
      </c>
      <c r="C125" s="24" t="s">
        <v>265</v>
      </c>
      <c r="D125" s="25"/>
      <c r="E125" s="25"/>
      <c r="F125" s="25"/>
      <c r="G125" s="25"/>
      <c r="H125" s="30"/>
      <c r="I125" s="30"/>
      <c r="J125" s="25"/>
      <c r="K125" s="25"/>
      <c r="L125" s="25"/>
      <c r="M125" s="25"/>
      <c r="N125" s="25"/>
      <c r="O125" s="30"/>
      <c r="P125" s="30"/>
      <c r="Q125" s="30"/>
      <c r="R125" s="25"/>
      <c r="S125" s="25"/>
      <c r="T125" s="25"/>
      <c r="U125" s="25"/>
      <c r="V125" s="30"/>
      <c r="W125" s="30"/>
      <c r="X125" s="25"/>
      <c r="Y125" s="25"/>
      <c r="Z125" s="25"/>
      <c r="AA125" s="25"/>
      <c r="AB125" s="25"/>
      <c r="AC125" s="30"/>
      <c r="AD125" s="30"/>
      <c r="AE125" s="25"/>
      <c r="AF125" s="25"/>
      <c r="AG125" s="25"/>
      <c r="AH125" s="25"/>
    </row>
    <row r="126" spans="1:34" ht="12" customHeight="1">
      <c r="A126" s="6"/>
      <c r="B126" s="6"/>
      <c r="C126" s="6"/>
      <c r="D126" s="11"/>
      <c r="E126" s="11"/>
      <c r="F126" s="11"/>
      <c r="G126" s="11"/>
      <c r="H126" s="30"/>
      <c r="I126" s="30"/>
      <c r="J126" s="11"/>
      <c r="K126" s="11"/>
      <c r="L126" s="11"/>
      <c r="M126" s="11"/>
      <c r="N126" s="11"/>
      <c r="O126" s="30"/>
      <c r="P126" s="30"/>
      <c r="Q126" s="30"/>
      <c r="R126" s="11"/>
      <c r="S126" s="11"/>
      <c r="T126" s="11"/>
      <c r="U126" s="11"/>
      <c r="V126" s="30"/>
      <c r="W126" s="30"/>
      <c r="X126" s="11"/>
      <c r="Y126" s="11"/>
      <c r="Z126" s="11"/>
      <c r="AA126" s="11"/>
      <c r="AB126" s="11"/>
      <c r="AC126" s="30"/>
      <c r="AD126" s="30"/>
      <c r="AE126" s="11"/>
      <c r="AF126" s="11"/>
      <c r="AG126" s="11"/>
      <c r="AH126" s="11"/>
    </row>
    <row r="127" spans="1:34" ht="12" customHeight="1">
      <c r="A127" s="24">
        <v>61</v>
      </c>
      <c r="B127" s="24" t="s">
        <v>89</v>
      </c>
      <c r="C127" s="24" t="s">
        <v>266</v>
      </c>
      <c r="D127" s="25"/>
      <c r="E127" s="25"/>
      <c r="F127" s="25"/>
      <c r="G127" s="25"/>
      <c r="H127" s="30"/>
      <c r="I127" s="30"/>
      <c r="J127" s="25"/>
      <c r="K127" s="25"/>
      <c r="L127" s="25"/>
      <c r="M127" s="25"/>
      <c r="N127" s="25"/>
      <c r="O127" s="30"/>
      <c r="P127" s="30"/>
      <c r="Q127" s="30"/>
      <c r="R127" s="25"/>
      <c r="S127" s="25"/>
      <c r="T127" s="25"/>
      <c r="U127" s="25"/>
      <c r="V127" s="30"/>
      <c r="W127" s="30"/>
      <c r="X127" s="25"/>
      <c r="Y127" s="25"/>
      <c r="Z127" s="25"/>
      <c r="AA127" s="25"/>
      <c r="AB127" s="25"/>
      <c r="AC127" s="30"/>
      <c r="AD127" s="30"/>
      <c r="AE127" s="25"/>
      <c r="AF127" s="25"/>
      <c r="AG127" s="25"/>
      <c r="AH127" s="25"/>
    </row>
    <row r="128" spans="1:34" ht="12" customHeight="1">
      <c r="A128" s="6"/>
      <c r="B128" s="6"/>
      <c r="C128" s="6"/>
      <c r="D128" s="11"/>
      <c r="E128" s="11"/>
      <c r="F128" s="11"/>
      <c r="G128" s="11"/>
      <c r="H128" s="30"/>
      <c r="I128" s="30"/>
      <c r="J128" s="11"/>
      <c r="K128" s="11"/>
      <c r="L128" s="11"/>
      <c r="M128" s="11"/>
      <c r="N128" s="11"/>
      <c r="O128" s="30"/>
      <c r="P128" s="30"/>
      <c r="Q128" s="30"/>
      <c r="R128" s="11"/>
      <c r="S128" s="11"/>
      <c r="T128" s="11"/>
      <c r="U128" s="11"/>
      <c r="V128" s="30"/>
      <c r="W128" s="30"/>
      <c r="X128" s="11"/>
      <c r="Y128" s="11"/>
      <c r="Z128" s="11"/>
      <c r="AA128" s="11"/>
      <c r="AB128" s="11"/>
      <c r="AC128" s="30"/>
      <c r="AD128" s="30"/>
      <c r="AE128" s="11"/>
      <c r="AF128" s="11"/>
      <c r="AG128" s="11"/>
      <c r="AH128" s="11"/>
    </row>
    <row r="129" spans="1:34" ht="12" customHeight="1">
      <c r="A129" s="24">
        <v>62</v>
      </c>
      <c r="B129" s="24" t="s">
        <v>90</v>
      </c>
      <c r="C129" s="24" t="s">
        <v>267</v>
      </c>
      <c r="D129" s="25"/>
      <c r="E129" s="25"/>
      <c r="F129" s="25"/>
      <c r="G129" s="25"/>
      <c r="H129" s="30"/>
      <c r="I129" s="30"/>
      <c r="J129" s="25"/>
      <c r="K129" s="25"/>
      <c r="L129" s="25"/>
      <c r="M129" s="25"/>
      <c r="N129" s="25"/>
      <c r="O129" s="30"/>
      <c r="P129" s="30"/>
      <c r="Q129" s="30"/>
      <c r="R129" s="25"/>
      <c r="S129" s="25"/>
      <c r="T129" s="25"/>
      <c r="U129" s="25"/>
      <c r="V129" s="30"/>
      <c r="W129" s="30"/>
      <c r="X129" s="25"/>
      <c r="Y129" s="25"/>
      <c r="Z129" s="25"/>
      <c r="AA129" s="25"/>
      <c r="AB129" s="25"/>
      <c r="AC129" s="30"/>
      <c r="AD129" s="30"/>
      <c r="AE129" s="25"/>
      <c r="AF129" s="25"/>
      <c r="AG129" s="25"/>
      <c r="AH129" s="25"/>
    </row>
    <row r="130" spans="1:34" ht="12" customHeight="1">
      <c r="A130" s="6"/>
      <c r="B130" s="6"/>
      <c r="C130" s="6"/>
      <c r="D130" s="11"/>
      <c r="E130" s="11"/>
      <c r="F130" s="11"/>
      <c r="G130" s="11"/>
      <c r="H130" s="30"/>
      <c r="I130" s="30"/>
      <c r="J130" s="11"/>
      <c r="K130" s="11"/>
      <c r="L130" s="11"/>
      <c r="M130" s="11"/>
      <c r="N130" s="11"/>
      <c r="O130" s="30"/>
      <c r="P130" s="30"/>
      <c r="Q130" s="30"/>
      <c r="R130" s="11"/>
      <c r="S130" s="11"/>
      <c r="T130" s="11"/>
      <c r="U130" s="11"/>
      <c r="V130" s="30"/>
      <c r="W130" s="30"/>
      <c r="X130" s="11"/>
      <c r="Y130" s="11"/>
      <c r="Z130" s="11"/>
      <c r="AA130" s="11"/>
      <c r="AB130" s="11"/>
      <c r="AC130" s="30"/>
      <c r="AD130" s="30"/>
      <c r="AE130" s="11"/>
      <c r="AF130" s="11"/>
      <c r="AG130" s="11"/>
      <c r="AH130" s="11"/>
    </row>
    <row r="131" spans="1:34" ht="12" customHeight="1">
      <c r="A131" s="24">
        <v>63</v>
      </c>
      <c r="B131" s="24" t="s">
        <v>91</v>
      </c>
      <c r="C131" s="24" t="s">
        <v>268</v>
      </c>
      <c r="D131" s="25"/>
      <c r="E131" s="25"/>
      <c r="F131" s="25"/>
      <c r="G131" s="25"/>
      <c r="H131" s="30"/>
      <c r="I131" s="30"/>
      <c r="J131" s="25"/>
      <c r="K131" s="25"/>
      <c r="L131" s="25"/>
      <c r="M131" s="25"/>
      <c r="N131" s="25"/>
      <c r="O131" s="30"/>
      <c r="P131" s="30"/>
      <c r="Q131" s="30"/>
      <c r="R131" s="25"/>
      <c r="S131" s="25"/>
      <c r="T131" s="25"/>
      <c r="U131" s="25"/>
      <c r="V131" s="30"/>
      <c r="W131" s="30"/>
      <c r="X131" s="25"/>
      <c r="Y131" s="25"/>
      <c r="Z131" s="25"/>
      <c r="AA131" s="25"/>
      <c r="AB131" s="25"/>
      <c r="AC131" s="30"/>
      <c r="AD131" s="30"/>
      <c r="AE131" s="25"/>
      <c r="AF131" s="25"/>
      <c r="AG131" s="25"/>
      <c r="AH131" s="25"/>
    </row>
    <row r="132" spans="1:34" ht="12" customHeight="1">
      <c r="A132" s="6"/>
      <c r="B132" s="6"/>
      <c r="C132" s="6"/>
      <c r="D132" s="11"/>
      <c r="E132" s="11"/>
      <c r="F132" s="11"/>
      <c r="G132" s="11"/>
      <c r="H132" s="30"/>
      <c r="I132" s="30"/>
      <c r="J132" s="11"/>
      <c r="K132" s="11"/>
      <c r="L132" s="11"/>
      <c r="M132" s="11"/>
      <c r="N132" s="11"/>
      <c r="O132" s="30"/>
      <c r="P132" s="30"/>
      <c r="Q132" s="30"/>
      <c r="R132" s="11"/>
      <c r="S132" s="11"/>
      <c r="T132" s="11"/>
      <c r="U132" s="11"/>
      <c r="V132" s="30"/>
      <c r="W132" s="30"/>
      <c r="X132" s="11"/>
      <c r="Y132" s="11"/>
      <c r="Z132" s="11"/>
      <c r="AA132" s="11"/>
      <c r="AB132" s="11"/>
      <c r="AC132" s="30"/>
      <c r="AD132" s="30"/>
      <c r="AE132" s="11"/>
      <c r="AF132" s="11"/>
      <c r="AG132" s="11"/>
      <c r="AH132" s="11"/>
    </row>
    <row r="133" spans="1:34" ht="12" customHeight="1">
      <c r="A133" s="24">
        <v>64</v>
      </c>
      <c r="B133" s="24" t="s">
        <v>92</v>
      </c>
      <c r="C133" s="24" t="s">
        <v>269</v>
      </c>
      <c r="D133" s="25"/>
      <c r="E133" s="25"/>
      <c r="F133" s="25"/>
      <c r="G133" s="25"/>
      <c r="H133" s="30"/>
      <c r="I133" s="30"/>
      <c r="J133" s="25"/>
      <c r="K133" s="25"/>
      <c r="L133" s="25"/>
      <c r="M133" s="25"/>
      <c r="N133" s="25"/>
      <c r="O133" s="30"/>
      <c r="P133" s="30"/>
      <c r="Q133" s="30"/>
      <c r="R133" s="25"/>
      <c r="S133" s="25"/>
      <c r="T133" s="25"/>
      <c r="U133" s="25"/>
      <c r="V133" s="30"/>
      <c r="W133" s="30"/>
      <c r="X133" s="25"/>
      <c r="Y133" s="25"/>
      <c r="Z133" s="25"/>
      <c r="AA133" s="25"/>
      <c r="AB133" s="25"/>
      <c r="AC133" s="30"/>
      <c r="AD133" s="30"/>
      <c r="AE133" s="25"/>
      <c r="AF133" s="25"/>
      <c r="AG133" s="25"/>
      <c r="AH133" s="25"/>
    </row>
    <row r="134" spans="1:34" ht="12" customHeight="1">
      <c r="A134" s="6"/>
      <c r="B134" s="6"/>
      <c r="C134" s="6"/>
      <c r="D134" s="11"/>
      <c r="E134" s="11"/>
      <c r="F134" s="11"/>
      <c r="G134" s="11"/>
      <c r="H134" s="30"/>
      <c r="I134" s="30"/>
      <c r="J134" s="11"/>
      <c r="K134" s="11"/>
      <c r="L134" s="11"/>
      <c r="M134" s="11"/>
      <c r="N134" s="11"/>
      <c r="O134" s="30"/>
      <c r="P134" s="30"/>
      <c r="Q134" s="30"/>
      <c r="R134" s="11"/>
      <c r="S134" s="11"/>
      <c r="T134" s="11"/>
      <c r="U134" s="11"/>
      <c r="V134" s="30"/>
      <c r="W134" s="30"/>
      <c r="X134" s="11"/>
      <c r="Y134" s="11"/>
      <c r="Z134" s="11"/>
      <c r="AA134" s="11"/>
      <c r="AB134" s="11"/>
      <c r="AC134" s="30"/>
      <c r="AD134" s="30"/>
      <c r="AE134" s="11"/>
      <c r="AF134" s="11"/>
      <c r="AG134" s="11"/>
      <c r="AH134" s="11"/>
    </row>
    <row r="135" spans="1:34" ht="12" customHeight="1">
      <c r="A135" s="24">
        <v>65</v>
      </c>
      <c r="B135" s="24" t="s">
        <v>93</v>
      </c>
      <c r="C135" s="24" t="s">
        <v>270</v>
      </c>
      <c r="D135" s="25"/>
      <c r="E135" s="25"/>
      <c r="F135" s="25"/>
      <c r="G135" s="25"/>
      <c r="H135" s="30"/>
      <c r="I135" s="30"/>
      <c r="J135" s="25"/>
      <c r="K135" s="25"/>
      <c r="L135" s="25"/>
      <c r="M135" s="25"/>
      <c r="N135" s="25"/>
      <c r="O135" s="30"/>
      <c r="P135" s="30"/>
      <c r="Q135" s="30"/>
      <c r="R135" s="25"/>
      <c r="S135" s="25"/>
      <c r="T135" s="25"/>
      <c r="U135" s="25"/>
      <c r="V135" s="30"/>
      <c r="W135" s="30"/>
      <c r="X135" s="25"/>
      <c r="Y135" s="25"/>
      <c r="Z135" s="25"/>
      <c r="AA135" s="25"/>
      <c r="AB135" s="25"/>
      <c r="AC135" s="30"/>
      <c r="AD135" s="30"/>
      <c r="AE135" s="25"/>
      <c r="AF135" s="25"/>
      <c r="AG135" s="25"/>
      <c r="AH135" s="25"/>
    </row>
    <row r="136" spans="1:34" ht="12" customHeight="1">
      <c r="A136" s="6"/>
      <c r="B136" s="6"/>
      <c r="C136" s="6"/>
      <c r="D136" s="11"/>
      <c r="E136" s="11"/>
      <c r="F136" s="11"/>
      <c r="G136" s="11"/>
      <c r="H136" s="30"/>
      <c r="I136" s="30"/>
      <c r="J136" s="11"/>
      <c r="K136" s="11"/>
      <c r="L136" s="11"/>
      <c r="M136" s="11"/>
      <c r="N136" s="11"/>
      <c r="O136" s="30"/>
      <c r="P136" s="30"/>
      <c r="Q136" s="30"/>
      <c r="R136" s="11"/>
      <c r="S136" s="11"/>
      <c r="T136" s="11"/>
      <c r="U136" s="11"/>
      <c r="V136" s="30"/>
      <c r="W136" s="30"/>
      <c r="X136" s="11"/>
      <c r="Y136" s="11"/>
      <c r="Z136" s="11"/>
      <c r="AA136" s="11"/>
      <c r="AB136" s="11"/>
      <c r="AC136" s="30"/>
      <c r="AD136" s="30"/>
      <c r="AE136" s="11"/>
      <c r="AF136" s="11"/>
      <c r="AG136" s="11"/>
      <c r="AH136" s="11"/>
    </row>
    <row r="137" spans="1:34" ht="12" customHeight="1">
      <c r="A137" s="24">
        <v>66</v>
      </c>
      <c r="B137" s="24" t="s">
        <v>94</v>
      </c>
      <c r="C137" s="24" t="s">
        <v>271</v>
      </c>
      <c r="D137" s="25"/>
      <c r="E137" s="25"/>
      <c r="F137" s="25"/>
      <c r="G137" s="25"/>
      <c r="H137" s="30"/>
      <c r="I137" s="30"/>
      <c r="J137" s="25"/>
      <c r="K137" s="25"/>
      <c r="L137" s="25"/>
      <c r="M137" s="25"/>
      <c r="N137" s="25"/>
      <c r="O137" s="30"/>
      <c r="P137" s="30"/>
      <c r="Q137" s="30"/>
      <c r="R137" s="25"/>
      <c r="S137" s="25"/>
      <c r="T137" s="25"/>
      <c r="U137" s="25"/>
      <c r="V137" s="30"/>
      <c r="W137" s="30"/>
      <c r="X137" s="25"/>
      <c r="Y137" s="25"/>
      <c r="Z137" s="25"/>
      <c r="AA137" s="25"/>
      <c r="AB137" s="25"/>
      <c r="AC137" s="30"/>
      <c r="AD137" s="30"/>
      <c r="AE137" s="25"/>
      <c r="AF137" s="25"/>
      <c r="AG137" s="25"/>
      <c r="AH137" s="25"/>
    </row>
    <row r="138" spans="1:34" ht="12" customHeight="1">
      <c r="A138" s="6"/>
      <c r="B138" s="6"/>
      <c r="C138" s="6"/>
      <c r="D138" s="11"/>
      <c r="E138" s="11"/>
      <c r="F138" s="11"/>
      <c r="G138" s="11"/>
      <c r="H138" s="30"/>
      <c r="I138" s="30"/>
      <c r="J138" s="11"/>
      <c r="K138" s="11"/>
      <c r="L138" s="11"/>
      <c r="M138" s="11"/>
      <c r="N138" s="11"/>
      <c r="O138" s="30"/>
      <c r="P138" s="30"/>
      <c r="Q138" s="30"/>
      <c r="R138" s="11"/>
      <c r="S138" s="11"/>
      <c r="T138" s="11"/>
      <c r="U138" s="11"/>
      <c r="V138" s="30"/>
      <c r="W138" s="30"/>
      <c r="X138" s="11"/>
      <c r="Y138" s="11"/>
      <c r="Z138" s="11"/>
      <c r="AA138" s="11"/>
      <c r="AB138" s="11"/>
      <c r="AC138" s="30"/>
      <c r="AD138" s="30"/>
      <c r="AE138" s="11"/>
      <c r="AF138" s="11"/>
      <c r="AG138" s="11"/>
      <c r="AH138" s="11"/>
    </row>
    <row r="139" spans="1:34" ht="12" customHeight="1">
      <c r="A139" s="24">
        <v>67</v>
      </c>
      <c r="B139" s="24" t="s">
        <v>95</v>
      </c>
      <c r="C139" s="24" t="s">
        <v>272</v>
      </c>
      <c r="D139" s="25"/>
      <c r="E139" s="25"/>
      <c r="F139" s="25"/>
      <c r="G139" s="25"/>
      <c r="H139" s="30"/>
      <c r="I139" s="30"/>
      <c r="J139" s="25"/>
      <c r="K139" s="25"/>
      <c r="L139" s="25"/>
      <c r="M139" s="25"/>
      <c r="N139" s="25"/>
      <c r="O139" s="30"/>
      <c r="P139" s="30"/>
      <c r="Q139" s="30"/>
      <c r="R139" s="25"/>
      <c r="S139" s="25"/>
      <c r="T139" s="25"/>
      <c r="U139" s="25"/>
      <c r="V139" s="30"/>
      <c r="W139" s="30"/>
      <c r="X139" s="25"/>
      <c r="Y139" s="25"/>
      <c r="Z139" s="25"/>
      <c r="AA139" s="25"/>
      <c r="AB139" s="25"/>
      <c r="AC139" s="30"/>
      <c r="AD139" s="30"/>
      <c r="AE139" s="25"/>
      <c r="AF139" s="25"/>
      <c r="AG139" s="25"/>
      <c r="AH139" s="25"/>
    </row>
    <row r="140" spans="1:34" ht="12" customHeight="1">
      <c r="A140" s="6"/>
      <c r="B140" s="6"/>
      <c r="C140" s="6"/>
      <c r="D140" s="11"/>
      <c r="E140" s="11"/>
      <c r="F140" s="11"/>
      <c r="G140" s="11"/>
      <c r="H140" s="30"/>
      <c r="I140" s="30"/>
      <c r="J140" s="11"/>
      <c r="K140" s="11"/>
      <c r="L140" s="11"/>
      <c r="M140" s="11"/>
      <c r="N140" s="11"/>
      <c r="O140" s="30"/>
      <c r="P140" s="30"/>
      <c r="Q140" s="30"/>
      <c r="R140" s="11"/>
      <c r="S140" s="11"/>
      <c r="T140" s="11"/>
      <c r="U140" s="11"/>
      <c r="V140" s="30"/>
      <c r="W140" s="30"/>
      <c r="X140" s="11"/>
      <c r="Y140" s="11"/>
      <c r="Z140" s="11"/>
      <c r="AA140" s="11"/>
      <c r="AB140" s="11"/>
      <c r="AC140" s="30"/>
      <c r="AD140" s="30"/>
      <c r="AE140" s="11"/>
      <c r="AF140" s="11"/>
      <c r="AG140" s="11"/>
      <c r="AH140" s="11"/>
    </row>
    <row r="141" spans="1:34" ht="12" customHeight="1">
      <c r="A141" s="24">
        <v>68</v>
      </c>
      <c r="B141" s="24" t="s">
        <v>96</v>
      </c>
      <c r="C141" s="24" t="s">
        <v>273</v>
      </c>
      <c r="D141" s="25"/>
      <c r="E141" s="25"/>
      <c r="F141" s="25"/>
      <c r="G141" s="25"/>
      <c r="H141" s="30"/>
      <c r="I141" s="30"/>
      <c r="J141" s="25"/>
      <c r="K141" s="25"/>
      <c r="L141" s="25"/>
      <c r="M141" s="25"/>
      <c r="N141" s="25"/>
      <c r="O141" s="30"/>
      <c r="P141" s="30"/>
      <c r="Q141" s="30"/>
      <c r="R141" s="25"/>
      <c r="S141" s="25"/>
      <c r="T141" s="25"/>
      <c r="U141" s="25"/>
      <c r="V141" s="30"/>
      <c r="W141" s="30"/>
      <c r="X141" s="25"/>
      <c r="Y141" s="25"/>
      <c r="Z141" s="25"/>
      <c r="AA141" s="25"/>
      <c r="AB141" s="25"/>
      <c r="AC141" s="30"/>
      <c r="AD141" s="30"/>
      <c r="AE141" s="25"/>
      <c r="AF141" s="25"/>
      <c r="AG141" s="25"/>
      <c r="AH141" s="25"/>
    </row>
    <row r="142" spans="1:34" ht="12" customHeight="1">
      <c r="A142" s="6"/>
      <c r="B142" s="6"/>
      <c r="C142" s="6"/>
      <c r="D142" s="11"/>
      <c r="E142" s="11"/>
      <c r="F142" s="11"/>
      <c r="G142" s="11"/>
      <c r="H142" s="30"/>
      <c r="I142" s="30"/>
      <c r="J142" s="11"/>
      <c r="K142" s="11"/>
      <c r="L142" s="11"/>
      <c r="M142" s="11"/>
      <c r="N142" s="11"/>
      <c r="O142" s="30"/>
      <c r="P142" s="30"/>
      <c r="Q142" s="30"/>
      <c r="R142" s="11"/>
      <c r="S142" s="11"/>
      <c r="T142" s="11"/>
      <c r="U142" s="11"/>
      <c r="V142" s="30"/>
      <c r="W142" s="30"/>
      <c r="X142" s="11"/>
      <c r="Y142" s="11"/>
      <c r="Z142" s="11"/>
      <c r="AA142" s="11"/>
      <c r="AB142" s="11"/>
      <c r="AC142" s="30"/>
      <c r="AD142" s="30"/>
      <c r="AE142" s="11"/>
      <c r="AF142" s="11"/>
      <c r="AG142" s="11"/>
      <c r="AH142" s="11"/>
    </row>
    <row r="143" spans="1:34" ht="12" customHeight="1">
      <c r="A143" s="24">
        <v>69</v>
      </c>
      <c r="B143" s="24" t="s">
        <v>97</v>
      </c>
      <c r="C143" s="24" t="s">
        <v>274</v>
      </c>
      <c r="D143" s="25"/>
      <c r="E143" s="25"/>
      <c r="F143" s="25"/>
      <c r="G143" s="25"/>
      <c r="H143" s="30"/>
      <c r="I143" s="30"/>
      <c r="J143" s="25"/>
      <c r="K143" s="25"/>
      <c r="L143" s="25"/>
      <c r="M143" s="25"/>
      <c r="N143" s="25"/>
      <c r="O143" s="30"/>
      <c r="P143" s="30"/>
      <c r="Q143" s="30"/>
      <c r="R143" s="25"/>
      <c r="S143" s="25"/>
      <c r="T143" s="25"/>
      <c r="U143" s="25"/>
      <c r="V143" s="30"/>
      <c r="W143" s="30"/>
      <c r="X143" s="25"/>
      <c r="Y143" s="25"/>
      <c r="Z143" s="25"/>
      <c r="AA143" s="25"/>
      <c r="AB143" s="25"/>
      <c r="AC143" s="30"/>
      <c r="AD143" s="30"/>
      <c r="AE143" s="25"/>
      <c r="AF143" s="25"/>
      <c r="AG143" s="25"/>
      <c r="AH143" s="25"/>
    </row>
    <row r="144" spans="1:34" ht="12" customHeight="1">
      <c r="A144" s="6"/>
      <c r="B144" s="6"/>
      <c r="C144" s="6"/>
      <c r="D144" s="11"/>
      <c r="E144" s="11"/>
      <c r="F144" s="11"/>
      <c r="G144" s="11"/>
      <c r="H144" s="30"/>
      <c r="I144" s="30"/>
      <c r="J144" s="11"/>
      <c r="K144" s="11"/>
      <c r="L144" s="11"/>
      <c r="M144" s="11"/>
      <c r="N144" s="11"/>
      <c r="O144" s="30"/>
      <c r="P144" s="30"/>
      <c r="Q144" s="30"/>
      <c r="R144" s="11"/>
      <c r="S144" s="11"/>
      <c r="T144" s="11"/>
      <c r="U144" s="11"/>
      <c r="V144" s="30"/>
      <c r="W144" s="30"/>
      <c r="X144" s="11"/>
      <c r="Y144" s="11"/>
      <c r="Z144" s="11"/>
      <c r="AA144" s="11"/>
      <c r="AB144" s="11"/>
      <c r="AC144" s="30"/>
      <c r="AD144" s="30"/>
      <c r="AE144" s="11"/>
      <c r="AF144" s="11"/>
      <c r="AG144" s="11"/>
      <c r="AH144" s="11"/>
    </row>
    <row r="145" spans="1:34" ht="12" customHeight="1">
      <c r="A145" s="24">
        <v>70</v>
      </c>
      <c r="B145" s="24" t="s">
        <v>98</v>
      </c>
      <c r="C145" s="24" t="s">
        <v>275</v>
      </c>
      <c r="D145" s="25"/>
      <c r="E145" s="25"/>
      <c r="F145" s="25"/>
      <c r="G145" s="25"/>
      <c r="H145" s="30"/>
      <c r="I145" s="30"/>
      <c r="J145" s="25"/>
      <c r="K145" s="25"/>
      <c r="L145" s="25"/>
      <c r="M145" s="25"/>
      <c r="N145" s="25"/>
      <c r="O145" s="30"/>
      <c r="P145" s="30"/>
      <c r="Q145" s="30"/>
      <c r="R145" s="25"/>
      <c r="S145" s="25"/>
      <c r="T145" s="25"/>
      <c r="U145" s="25"/>
      <c r="V145" s="30"/>
      <c r="W145" s="30"/>
      <c r="X145" s="25"/>
      <c r="Y145" s="25"/>
      <c r="Z145" s="25"/>
      <c r="AA145" s="25"/>
      <c r="AB145" s="25"/>
      <c r="AC145" s="30"/>
      <c r="AD145" s="30"/>
      <c r="AE145" s="25"/>
      <c r="AF145" s="25"/>
      <c r="AG145" s="25"/>
      <c r="AH145" s="25"/>
    </row>
    <row r="146" spans="1:34" ht="12" customHeight="1">
      <c r="A146" s="6"/>
      <c r="B146" s="6"/>
      <c r="C146" s="6"/>
      <c r="D146" s="11"/>
      <c r="E146" s="11"/>
      <c r="F146" s="11"/>
      <c r="G146" s="11"/>
      <c r="H146" s="30"/>
      <c r="I146" s="30"/>
      <c r="J146" s="11"/>
      <c r="K146" s="11"/>
      <c r="L146" s="11"/>
      <c r="M146" s="11"/>
      <c r="N146" s="11"/>
      <c r="O146" s="30"/>
      <c r="P146" s="30"/>
      <c r="Q146" s="30"/>
      <c r="R146" s="11"/>
      <c r="S146" s="11"/>
      <c r="T146" s="11"/>
      <c r="U146" s="11"/>
      <c r="V146" s="30"/>
      <c r="W146" s="30"/>
      <c r="X146" s="11"/>
      <c r="Y146" s="11"/>
      <c r="Z146" s="11"/>
      <c r="AA146" s="11"/>
      <c r="AB146" s="11"/>
      <c r="AC146" s="30"/>
      <c r="AD146" s="30"/>
      <c r="AE146" s="11"/>
      <c r="AF146" s="11"/>
      <c r="AG146" s="11"/>
      <c r="AH146" s="11"/>
    </row>
    <row r="147" spans="1:34" ht="12" customHeight="1">
      <c r="A147" s="24">
        <v>71</v>
      </c>
      <c r="B147" s="24" t="s">
        <v>99</v>
      </c>
      <c r="C147" s="24" t="s">
        <v>276</v>
      </c>
      <c r="D147" s="25"/>
      <c r="E147" s="25"/>
      <c r="F147" s="25"/>
      <c r="G147" s="25"/>
      <c r="H147" s="30"/>
      <c r="I147" s="30"/>
      <c r="J147" s="25"/>
      <c r="K147" s="25"/>
      <c r="L147" s="25"/>
      <c r="M147" s="25"/>
      <c r="N147" s="25"/>
      <c r="O147" s="30"/>
      <c r="P147" s="30"/>
      <c r="Q147" s="30"/>
      <c r="R147" s="25"/>
      <c r="S147" s="25"/>
      <c r="T147" s="25"/>
      <c r="U147" s="25"/>
      <c r="V147" s="30"/>
      <c r="W147" s="30"/>
      <c r="X147" s="25"/>
      <c r="Y147" s="25"/>
      <c r="Z147" s="25"/>
      <c r="AA147" s="25"/>
      <c r="AB147" s="25"/>
      <c r="AC147" s="30"/>
      <c r="AD147" s="30"/>
      <c r="AE147" s="25"/>
      <c r="AF147" s="25"/>
      <c r="AG147" s="25"/>
      <c r="AH147" s="25"/>
    </row>
    <row r="148" spans="1:34" ht="12" customHeight="1">
      <c r="A148" s="6"/>
      <c r="B148" s="6"/>
      <c r="C148" s="6"/>
      <c r="D148" s="11"/>
      <c r="E148" s="11"/>
      <c r="F148" s="11"/>
      <c r="G148" s="11"/>
      <c r="H148" s="30"/>
      <c r="I148" s="30"/>
      <c r="J148" s="11"/>
      <c r="K148" s="11"/>
      <c r="L148" s="11"/>
      <c r="M148" s="11"/>
      <c r="N148" s="11"/>
      <c r="O148" s="30"/>
      <c r="P148" s="30"/>
      <c r="Q148" s="30"/>
      <c r="R148" s="11"/>
      <c r="S148" s="11"/>
      <c r="T148" s="11"/>
      <c r="U148" s="11"/>
      <c r="V148" s="30"/>
      <c r="W148" s="30"/>
      <c r="X148" s="11"/>
      <c r="Y148" s="11"/>
      <c r="Z148" s="11"/>
      <c r="AA148" s="11"/>
      <c r="AB148" s="11"/>
      <c r="AC148" s="30"/>
      <c r="AD148" s="30"/>
      <c r="AE148" s="11"/>
      <c r="AF148" s="11"/>
      <c r="AG148" s="11"/>
      <c r="AH148" s="11"/>
    </row>
    <row r="149" spans="1:34" ht="12" customHeight="1">
      <c r="A149" s="24">
        <v>72</v>
      </c>
      <c r="B149" s="24" t="s">
        <v>100</v>
      </c>
      <c r="C149" s="24" t="s">
        <v>277</v>
      </c>
      <c r="D149" s="25"/>
      <c r="E149" s="25"/>
      <c r="F149" s="25"/>
      <c r="G149" s="25"/>
      <c r="H149" s="30"/>
      <c r="I149" s="30"/>
      <c r="J149" s="25"/>
      <c r="K149" s="25"/>
      <c r="L149" s="25"/>
      <c r="M149" s="25"/>
      <c r="N149" s="25"/>
      <c r="O149" s="30"/>
      <c r="P149" s="30"/>
      <c r="Q149" s="30"/>
      <c r="R149" s="25"/>
      <c r="S149" s="25"/>
      <c r="T149" s="25"/>
      <c r="U149" s="25"/>
      <c r="V149" s="30"/>
      <c r="W149" s="30"/>
      <c r="X149" s="25"/>
      <c r="Y149" s="25"/>
      <c r="Z149" s="25"/>
      <c r="AA149" s="25"/>
      <c r="AB149" s="25"/>
      <c r="AC149" s="30"/>
      <c r="AD149" s="30"/>
      <c r="AE149" s="25"/>
      <c r="AF149" s="25"/>
      <c r="AG149" s="25"/>
      <c r="AH149" s="25"/>
    </row>
    <row r="150" spans="1:34" ht="12" customHeight="1">
      <c r="A150" s="6"/>
      <c r="B150" s="6"/>
      <c r="C150" s="6"/>
      <c r="D150" s="11"/>
      <c r="E150" s="11"/>
      <c r="F150" s="11"/>
      <c r="G150" s="11"/>
      <c r="H150" s="30"/>
      <c r="I150" s="30"/>
      <c r="J150" s="11"/>
      <c r="K150" s="11"/>
      <c r="L150" s="11"/>
      <c r="M150" s="11"/>
      <c r="N150" s="11"/>
      <c r="O150" s="30"/>
      <c r="P150" s="30"/>
      <c r="Q150" s="30"/>
      <c r="R150" s="11"/>
      <c r="S150" s="11"/>
      <c r="T150" s="11"/>
      <c r="U150" s="11"/>
      <c r="V150" s="30"/>
      <c r="W150" s="30"/>
      <c r="X150" s="11"/>
      <c r="Y150" s="11"/>
      <c r="Z150" s="11"/>
      <c r="AA150" s="11"/>
      <c r="AB150" s="11"/>
      <c r="AC150" s="30"/>
      <c r="AD150" s="30"/>
      <c r="AE150" s="11"/>
      <c r="AF150" s="11"/>
      <c r="AG150" s="11"/>
      <c r="AH150" s="11"/>
    </row>
    <row r="151" spans="1:34" ht="12" customHeight="1">
      <c r="A151" s="24">
        <v>73</v>
      </c>
      <c r="B151" s="24" t="s">
        <v>101</v>
      </c>
      <c r="C151" s="24" t="s">
        <v>278</v>
      </c>
      <c r="D151" s="25"/>
      <c r="E151" s="25"/>
      <c r="F151" s="25"/>
      <c r="G151" s="25"/>
      <c r="H151" s="30"/>
      <c r="I151" s="30"/>
      <c r="J151" s="25"/>
      <c r="K151" s="25"/>
      <c r="L151" s="25"/>
      <c r="M151" s="25"/>
      <c r="N151" s="25"/>
      <c r="O151" s="30"/>
      <c r="P151" s="30"/>
      <c r="Q151" s="30"/>
      <c r="R151" s="25"/>
      <c r="S151" s="25"/>
      <c r="T151" s="25"/>
      <c r="U151" s="25"/>
      <c r="V151" s="30"/>
      <c r="W151" s="30"/>
      <c r="X151" s="25"/>
      <c r="Y151" s="25"/>
      <c r="Z151" s="25"/>
      <c r="AA151" s="25"/>
      <c r="AB151" s="25"/>
      <c r="AC151" s="30"/>
      <c r="AD151" s="30"/>
      <c r="AE151" s="25"/>
      <c r="AF151" s="25"/>
      <c r="AG151" s="25"/>
      <c r="AH151" s="25"/>
    </row>
    <row r="152" spans="1:34" ht="12" customHeight="1">
      <c r="A152" s="6"/>
      <c r="B152" s="6"/>
      <c r="C152" s="6"/>
      <c r="D152" s="11"/>
      <c r="E152" s="11"/>
      <c r="F152" s="11"/>
      <c r="G152" s="11"/>
      <c r="H152" s="30"/>
      <c r="I152" s="30"/>
      <c r="J152" s="11"/>
      <c r="K152" s="11"/>
      <c r="L152" s="11"/>
      <c r="M152" s="11"/>
      <c r="N152" s="11"/>
      <c r="O152" s="30"/>
      <c r="P152" s="30"/>
      <c r="Q152" s="30"/>
      <c r="R152" s="11"/>
      <c r="S152" s="11"/>
      <c r="T152" s="11"/>
      <c r="U152" s="11"/>
      <c r="V152" s="30"/>
      <c r="W152" s="30"/>
      <c r="X152" s="11"/>
      <c r="Y152" s="11"/>
      <c r="Z152" s="11"/>
      <c r="AA152" s="11"/>
      <c r="AB152" s="11"/>
      <c r="AC152" s="30"/>
      <c r="AD152" s="30"/>
      <c r="AE152" s="11"/>
      <c r="AF152" s="11"/>
      <c r="AG152" s="11"/>
      <c r="AH152" s="11"/>
    </row>
    <row r="153" spans="1:34" ht="12" customHeight="1">
      <c r="A153" s="24">
        <v>74</v>
      </c>
      <c r="B153" s="24" t="s">
        <v>102</v>
      </c>
      <c r="C153" s="24" t="s">
        <v>279</v>
      </c>
      <c r="D153" s="25"/>
      <c r="E153" s="25"/>
      <c r="F153" s="25"/>
      <c r="G153" s="25"/>
      <c r="H153" s="30"/>
      <c r="I153" s="30"/>
      <c r="J153" s="25"/>
      <c r="K153" s="25"/>
      <c r="L153" s="25"/>
      <c r="M153" s="25"/>
      <c r="N153" s="25"/>
      <c r="O153" s="30"/>
      <c r="P153" s="30"/>
      <c r="Q153" s="30"/>
      <c r="R153" s="25"/>
      <c r="S153" s="25"/>
      <c r="T153" s="25"/>
      <c r="U153" s="25"/>
      <c r="V153" s="30"/>
      <c r="W153" s="30"/>
      <c r="X153" s="25"/>
      <c r="Y153" s="25"/>
      <c r="Z153" s="25"/>
      <c r="AA153" s="25"/>
      <c r="AB153" s="25"/>
      <c r="AC153" s="30"/>
      <c r="AD153" s="30"/>
      <c r="AE153" s="25"/>
      <c r="AF153" s="25"/>
      <c r="AG153" s="25"/>
      <c r="AH153" s="25"/>
    </row>
    <row r="154" spans="1:34" ht="12" customHeight="1">
      <c r="A154" s="6"/>
      <c r="B154" s="6"/>
      <c r="C154" s="6"/>
      <c r="D154" s="11"/>
      <c r="E154" s="11"/>
      <c r="F154" s="11"/>
      <c r="G154" s="11"/>
      <c r="H154" s="30"/>
      <c r="I154" s="30"/>
      <c r="J154" s="11"/>
      <c r="K154" s="11"/>
      <c r="L154" s="11"/>
      <c r="M154" s="11"/>
      <c r="N154" s="11"/>
      <c r="O154" s="30"/>
      <c r="P154" s="30"/>
      <c r="Q154" s="30"/>
      <c r="R154" s="11"/>
      <c r="S154" s="11"/>
      <c r="T154" s="11"/>
      <c r="U154" s="11"/>
      <c r="V154" s="30"/>
      <c r="W154" s="30"/>
      <c r="X154" s="11"/>
      <c r="Y154" s="11"/>
      <c r="Z154" s="11"/>
      <c r="AA154" s="11"/>
      <c r="AB154" s="11"/>
      <c r="AC154" s="30"/>
      <c r="AD154" s="30"/>
      <c r="AE154" s="11"/>
      <c r="AF154" s="11"/>
      <c r="AG154" s="11"/>
      <c r="AH154" s="11"/>
    </row>
    <row r="155" spans="1:34" ht="12" customHeight="1">
      <c r="A155" s="24">
        <v>75</v>
      </c>
      <c r="B155" s="24" t="s">
        <v>103</v>
      </c>
      <c r="C155" s="24" t="s">
        <v>280</v>
      </c>
      <c r="D155" s="25"/>
      <c r="E155" s="25"/>
      <c r="F155" s="25"/>
      <c r="G155" s="25"/>
      <c r="H155" s="30"/>
      <c r="I155" s="30"/>
      <c r="J155" s="25"/>
      <c r="K155" s="25"/>
      <c r="L155" s="25"/>
      <c r="M155" s="25"/>
      <c r="N155" s="25"/>
      <c r="O155" s="30"/>
      <c r="P155" s="30"/>
      <c r="Q155" s="30"/>
      <c r="R155" s="25"/>
      <c r="S155" s="25"/>
      <c r="T155" s="25"/>
      <c r="U155" s="25"/>
      <c r="V155" s="30"/>
      <c r="W155" s="30"/>
      <c r="X155" s="25"/>
      <c r="Y155" s="25"/>
      <c r="Z155" s="25"/>
      <c r="AA155" s="25"/>
      <c r="AB155" s="25"/>
      <c r="AC155" s="30"/>
      <c r="AD155" s="30"/>
      <c r="AE155" s="25"/>
      <c r="AF155" s="25"/>
      <c r="AG155" s="25"/>
      <c r="AH155" s="25"/>
    </row>
    <row r="156" spans="1:34" ht="12" customHeight="1">
      <c r="A156" s="6"/>
      <c r="B156" s="6"/>
      <c r="C156" s="6"/>
      <c r="D156" s="11"/>
      <c r="E156" s="11"/>
      <c r="F156" s="11"/>
      <c r="G156" s="11"/>
      <c r="H156" s="30"/>
      <c r="I156" s="30"/>
      <c r="J156" s="11"/>
      <c r="K156" s="11"/>
      <c r="L156" s="11"/>
      <c r="M156" s="11"/>
      <c r="N156" s="11"/>
      <c r="O156" s="30"/>
      <c r="P156" s="30"/>
      <c r="Q156" s="30"/>
      <c r="R156" s="11"/>
      <c r="S156" s="11"/>
      <c r="T156" s="11"/>
      <c r="U156" s="11"/>
      <c r="V156" s="30"/>
      <c r="W156" s="30"/>
      <c r="X156" s="11"/>
      <c r="Y156" s="11"/>
      <c r="Z156" s="11"/>
      <c r="AA156" s="11"/>
      <c r="AB156" s="11"/>
      <c r="AC156" s="30"/>
      <c r="AD156" s="30"/>
      <c r="AE156" s="11"/>
      <c r="AF156" s="11"/>
      <c r="AG156" s="11"/>
      <c r="AH156" s="11"/>
    </row>
    <row r="157" spans="1:34" ht="12" customHeight="1">
      <c r="A157" s="24">
        <v>76</v>
      </c>
      <c r="B157" s="24" t="s">
        <v>106</v>
      </c>
      <c r="C157" s="24" t="s">
        <v>281</v>
      </c>
      <c r="D157" s="25"/>
      <c r="E157" s="25"/>
      <c r="F157" s="25"/>
      <c r="G157" s="25"/>
      <c r="H157" s="30"/>
      <c r="I157" s="30"/>
      <c r="J157" s="25"/>
      <c r="K157" s="25"/>
      <c r="L157" s="25"/>
      <c r="M157" s="25"/>
      <c r="N157" s="25"/>
      <c r="O157" s="30"/>
      <c r="P157" s="30"/>
      <c r="Q157" s="30"/>
      <c r="R157" s="25"/>
      <c r="S157" s="25"/>
      <c r="T157" s="25"/>
      <c r="U157" s="25"/>
      <c r="V157" s="30"/>
      <c r="W157" s="30"/>
      <c r="X157" s="25"/>
      <c r="Y157" s="25"/>
      <c r="Z157" s="25"/>
      <c r="AA157" s="25"/>
      <c r="AB157" s="25"/>
      <c r="AC157" s="30"/>
      <c r="AD157" s="30"/>
      <c r="AE157" s="25"/>
      <c r="AF157" s="25"/>
      <c r="AG157" s="25"/>
      <c r="AH157" s="25"/>
    </row>
    <row r="158" spans="1:34" ht="12" customHeight="1">
      <c r="A158" s="6"/>
      <c r="B158" s="6"/>
      <c r="C158" s="6"/>
      <c r="D158" s="11"/>
      <c r="E158" s="11"/>
      <c r="F158" s="11"/>
      <c r="G158" s="11"/>
      <c r="H158" s="30"/>
      <c r="I158" s="30"/>
      <c r="J158" s="11"/>
      <c r="K158" s="11"/>
      <c r="L158" s="11"/>
      <c r="M158" s="11"/>
      <c r="N158" s="11"/>
      <c r="O158" s="30"/>
      <c r="P158" s="30"/>
      <c r="Q158" s="30"/>
      <c r="R158" s="11"/>
      <c r="S158" s="11"/>
      <c r="T158" s="11"/>
      <c r="U158" s="11"/>
      <c r="V158" s="30"/>
      <c r="W158" s="30"/>
      <c r="X158" s="11"/>
      <c r="Y158" s="11"/>
      <c r="Z158" s="11"/>
      <c r="AA158" s="11"/>
      <c r="AB158" s="11"/>
      <c r="AC158" s="30"/>
      <c r="AD158" s="30"/>
      <c r="AE158" s="11"/>
      <c r="AF158" s="11"/>
      <c r="AG158" s="11"/>
      <c r="AH158" s="11"/>
    </row>
    <row r="159" spans="1:34" ht="12" customHeight="1">
      <c r="A159" s="24">
        <v>77</v>
      </c>
      <c r="B159" s="24" t="s">
        <v>107</v>
      </c>
      <c r="C159" s="24" t="s">
        <v>282</v>
      </c>
      <c r="D159" s="25"/>
      <c r="E159" s="25"/>
      <c r="F159" s="25"/>
      <c r="G159" s="25"/>
      <c r="H159" s="30"/>
      <c r="I159" s="30"/>
      <c r="J159" s="25"/>
      <c r="K159" s="25"/>
      <c r="L159" s="25"/>
      <c r="M159" s="25"/>
      <c r="N159" s="25"/>
      <c r="O159" s="30"/>
      <c r="P159" s="30"/>
      <c r="Q159" s="30"/>
      <c r="R159" s="25"/>
      <c r="S159" s="25"/>
      <c r="T159" s="25"/>
      <c r="U159" s="25"/>
      <c r="V159" s="30"/>
      <c r="W159" s="30"/>
      <c r="X159" s="25"/>
      <c r="Y159" s="25"/>
      <c r="Z159" s="25"/>
      <c r="AA159" s="25"/>
      <c r="AB159" s="25"/>
      <c r="AC159" s="30"/>
      <c r="AD159" s="30"/>
      <c r="AE159" s="25"/>
      <c r="AF159" s="25"/>
      <c r="AG159" s="25"/>
      <c r="AH159" s="25"/>
    </row>
    <row r="160" spans="1:34" ht="12" customHeight="1">
      <c r="A160" s="6"/>
      <c r="B160" s="6"/>
      <c r="C160" s="6"/>
      <c r="D160" s="11"/>
      <c r="E160" s="11"/>
      <c r="F160" s="11"/>
      <c r="G160" s="11"/>
      <c r="H160" s="30"/>
      <c r="I160" s="30"/>
      <c r="J160" s="11"/>
      <c r="K160" s="11"/>
      <c r="L160" s="11"/>
      <c r="M160" s="11"/>
      <c r="N160" s="11"/>
      <c r="O160" s="30"/>
      <c r="P160" s="30"/>
      <c r="Q160" s="30"/>
      <c r="R160" s="11"/>
      <c r="S160" s="11"/>
      <c r="T160" s="11"/>
      <c r="U160" s="11"/>
      <c r="V160" s="30"/>
      <c r="W160" s="30"/>
      <c r="X160" s="11"/>
      <c r="Y160" s="11"/>
      <c r="Z160" s="11"/>
      <c r="AA160" s="11"/>
      <c r="AB160" s="11"/>
      <c r="AC160" s="30"/>
      <c r="AD160" s="30"/>
      <c r="AE160" s="11"/>
      <c r="AF160" s="11"/>
      <c r="AG160" s="11"/>
      <c r="AH160" s="11"/>
    </row>
    <row r="161" spans="1:34" ht="12" customHeight="1">
      <c r="A161" s="24">
        <v>78</v>
      </c>
      <c r="B161" s="24" t="s">
        <v>108</v>
      </c>
      <c r="C161" s="24" t="s">
        <v>283</v>
      </c>
      <c r="D161" s="25"/>
      <c r="E161" s="25"/>
      <c r="F161" s="25"/>
      <c r="G161" s="25"/>
      <c r="H161" s="30"/>
      <c r="I161" s="30"/>
      <c r="J161" s="25"/>
      <c r="K161" s="25"/>
      <c r="L161" s="25"/>
      <c r="M161" s="25"/>
      <c r="N161" s="25"/>
      <c r="O161" s="30"/>
      <c r="P161" s="30"/>
      <c r="Q161" s="30"/>
      <c r="R161" s="25"/>
      <c r="S161" s="25"/>
      <c r="T161" s="25"/>
      <c r="U161" s="25"/>
      <c r="V161" s="30"/>
      <c r="W161" s="30"/>
      <c r="X161" s="25"/>
      <c r="Y161" s="25"/>
      <c r="Z161" s="25"/>
      <c r="AA161" s="25"/>
      <c r="AB161" s="25"/>
      <c r="AC161" s="30"/>
      <c r="AD161" s="30"/>
      <c r="AE161" s="25"/>
      <c r="AF161" s="25"/>
      <c r="AG161" s="25"/>
      <c r="AH161" s="25"/>
    </row>
    <row r="162" spans="1:34" ht="12" customHeight="1">
      <c r="A162" s="6"/>
      <c r="B162" s="6"/>
      <c r="C162" s="6"/>
      <c r="D162" s="11"/>
      <c r="E162" s="11"/>
      <c r="F162" s="11"/>
      <c r="G162" s="11"/>
      <c r="H162" s="30"/>
      <c r="I162" s="30"/>
      <c r="J162" s="11"/>
      <c r="K162" s="11"/>
      <c r="L162" s="11"/>
      <c r="M162" s="11"/>
      <c r="N162" s="11"/>
      <c r="O162" s="30"/>
      <c r="P162" s="30"/>
      <c r="Q162" s="30"/>
      <c r="R162" s="11"/>
      <c r="S162" s="11"/>
      <c r="T162" s="11"/>
      <c r="U162" s="11"/>
      <c r="V162" s="30"/>
      <c r="W162" s="30"/>
      <c r="X162" s="11"/>
      <c r="Y162" s="11"/>
      <c r="Z162" s="11"/>
      <c r="AA162" s="11"/>
      <c r="AB162" s="11"/>
      <c r="AC162" s="30"/>
      <c r="AD162" s="30"/>
      <c r="AE162" s="11"/>
      <c r="AF162" s="11"/>
      <c r="AG162" s="11"/>
      <c r="AH162" s="11"/>
    </row>
    <row r="163" spans="1:34" ht="12" customHeight="1">
      <c r="A163" s="24">
        <v>79</v>
      </c>
      <c r="B163" s="24" t="s">
        <v>109</v>
      </c>
      <c r="C163" s="24" t="s">
        <v>284</v>
      </c>
      <c r="D163" s="25"/>
      <c r="E163" s="25"/>
      <c r="F163" s="25"/>
      <c r="G163" s="25"/>
      <c r="H163" s="30"/>
      <c r="I163" s="30"/>
      <c r="J163" s="25"/>
      <c r="K163" s="25"/>
      <c r="L163" s="25"/>
      <c r="M163" s="25"/>
      <c r="N163" s="25"/>
      <c r="O163" s="30"/>
      <c r="P163" s="30"/>
      <c r="Q163" s="30"/>
      <c r="R163" s="25"/>
      <c r="S163" s="25"/>
      <c r="T163" s="25"/>
      <c r="U163" s="25"/>
      <c r="V163" s="30"/>
      <c r="W163" s="30"/>
      <c r="X163" s="25"/>
      <c r="Y163" s="25"/>
      <c r="Z163" s="25"/>
      <c r="AA163" s="25"/>
      <c r="AB163" s="25"/>
      <c r="AC163" s="30"/>
      <c r="AD163" s="30"/>
      <c r="AE163" s="25"/>
      <c r="AF163" s="25"/>
      <c r="AG163" s="25"/>
      <c r="AH163" s="25"/>
    </row>
    <row r="164" spans="1:34" ht="12" customHeight="1">
      <c r="A164" s="6"/>
      <c r="B164" s="6"/>
      <c r="C164" s="6"/>
      <c r="D164" s="11"/>
      <c r="E164" s="11"/>
      <c r="F164" s="11"/>
      <c r="G164" s="11"/>
      <c r="H164" s="30"/>
      <c r="I164" s="30"/>
      <c r="J164" s="11"/>
      <c r="K164" s="11"/>
      <c r="L164" s="11"/>
      <c r="M164" s="11"/>
      <c r="N164" s="11"/>
      <c r="O164" s="30"/>
      <c r="P164" s="30"/>
      <c r="Q164" s="30"/>
      <c r="R164" s="11"/>
      <c r="S164" s="11"/>
      <c r="T164" s="11"/>
      <c r="U164" s="11"/>
      <c r="V164" s="30"/>
      <c r="W164" s="30"/>
      <c r="X164" s="11"/>
      <c r="Y164" s="11"/>
      <c r="Z164" s="11"/>
      <c r="AA164" s="11"/>
      <c r="AB164" s="11"/>
      <c r="AC164" s="30"/>
      <c r="AD164" s="30"/>
      <c r="AE164" s="11"/>
      <c r="AF164" s="11"/>
      <c r="AG164" s="11"/>
      <c r="AH164" s="11"/>
    </row>
    <row r="165" spans="1:34" ht="12" customHeight="1">
      <c r="A165" s="24">
        <v>80</v>
      </c>
      <c r="B165" s="24" t="s">
        <v>110</v>
      </c>
      <c r="C165" s="24" t="s">
        <v>285</v>
      </c>
      <c r="D165" s="25"/>
      <c r="E165" s="25"/>
      <c r="F165" s="25"/>
      <c r="G165" s="25"/>
      <c r="H165" s="30"/>
      <c r="I165" s="30"/>
      <c r="J165" s="25"/>
      <c r="K165" s="25"/>
      <c r="L165" s="25"/>
      <c r="M165" s="25"/>
      <c r="N165" s="25"/>
      <c r="O165" s="30"/>
      <c r="P165" s="30"/>
      <c r="Q165" s="30"/>
      <c r="R165" s="25"/>
      <c r="S165" s="25"/>
      <c r="T165" s="25"/>
      <c r="U165" s="25"/>
      <c r="V165" s="30"/>
      <c r="W165" s="30"/>
      <c r="X165" s="25"/>
      <c r="Y165" s="25"/>
      <c r="Z165" s="25"/>
      <c r="AA165" s="25"/>
      <c r="AB165" s="25"/>
      <c r="AC165" s="30"/>
      <c r="AD165" s="30"/>
      <c r="AE165" s="25"/>
      <c r="AF165" s="25"/>
      <c r="AG165" s="25"/>
      <c r="AH165" s="25"/>
    </row>
    <row r="166" spans="1:34" ht="12" customHeight="1">
      <c r="A166" s="6"/>
      <c r="B166" s="6"/>
      <c r="C166" s="6"/>
      <c r="D166" s="11"/>
      <c r="E166" s="11"/>
      <c r="F166" s="11"/>
      <c r="G166" s="11"/>
      <c r="H166" s="30"/>
      <c r="I166" s="30"/>
      <c r="J166" s="11"/>
      <c r="K166" s="11"/>
      <c r="L166" s="11"/>
      <c r="M166" s="11"/>
      <c r="N166" s="11"/>
      <c r="O166" s="30"/>
      <c r="P166" s="30"/>
      <c r="Q166" s="30"/>
      <c r="R166" s="11"/>
      <c r="S166" s="11"/>
      <c r="T166" s="11"/>
      <c r="U166" s="11"/>
      <c r="V166" s="30"/>
      <c r="W166" s="30"/>
      <c r="X166" s="11"/>
      <c r="Y166" s="11"/>
      <c r="Z166" s="11"/>
      <c r="AA166" s="11"/>
      <c r="AB166" s="11"/>
      <c r="AC166" s="30"/>
      <c r="AD166" s="30"/>
      <c r="AE166" s="11"/>
      <c r="AF166" s="11"/>
      <c r="AG166" s="11"/>
      <c r="AH166" s="11"/>
    </row>
    <row r="167" spans="1:34">
      <c r="A167" s="2">
        <v>81</v>
      </c>
      <c r="B167" s="2" t="s">
        <v>260</v>
      </c>
      <c r="C167" s="2" t="s">
        <v>286</v>
      </c>
    </row>
  </sheetData>
  <mergeCells count="1">
    <mergeCell ref="D1:AB2"/>
  </mergeCells>
  <phoneticPr fontId="0" type="noConversion"/>
  <pageMargins left="0.15748031496062992" right="0.15748031496062992" top="0.19685039370078741" bottom="0.39370078740157483" header="0.51181102362204722" footer="0.11811023622047245"/>
  <pageSetup orientation="landscape" horizontalDpi="4294967293" verticalDpi="200" r:id="rId1"/>
  <headerFooter alignWithMargins="0">
    <oddFooter xml:space="preserve">&amp;L&amp;8     Planning général SPV CS Pézenas&amp;C&amp;8Page &amp;P/&amp;N&amp;R&amp;8Imprimé le &amp;D à &amp;T     </oddFooter>
  </headerFooter>
  <drawing r:id="rId2"/>
  <legacyDrawing r:id="rId3"/>
  <controls>
    <control shapeId="1026" r:id="rId4" name="Mois"/>
    <control shapeId="1025" r:id="rId5" name="Annee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Data"/>
  <dimension ref="A1:D197"/>
  <sheetViews>
    <sheetView topLeftCell="A121" workbookViewId="0">
      <selection activeCell="D2" sqref="D2"/>
    </sheetView>
  </sheetViews>
  <sheetFormatPr baseColWidth="10" defaultColWidth="9.140625" defaultRowHeight="12.75"/>
  <cols>
    <col min="1" max="1" width="15.7109375" style="8" customWidth="1"/>
    <col min="2" max="2" width="6.7109375" style="7" customWidth="1"/>
    <col min="3" max="4" width="10.7109375" style="7" customWidth="1"/>
  </cols>
  <sheetData>
    <row r="1" spans="1:4">
      <c r="A1" s="9" t="s">
        <v>8</v>
      </c>
      <c r="B1" s="4" t="s">
        <v>7</v>
      </c>
      <c r="C1" s="16" t="s">
        <v>12</v>
      </c>
      <c r="D1" s="16" t="s">
        <v>13</v>
      </c>
    </row>
    <row r="2" spans="1:4">
      <c r="A2" s="9">
        <v>41760</v>
      </c>
      <c r="B2" s="4">
        <v>1</v>
      </c>
      <c r="C2" s="148"/>
      <c r="D2" s="66" t="s">
        <v>11</v>
      </c>
    </row>
    <row r="3" spans="1:4">
      <c r="A3" s="9">
        <v>41760</v>
      </c>
      <c r="B3" s="4">
        <v>2</v>
      </c>
      <c r="C3" s="66" t="s">
        <v>11</v>
      </c>
      <c r="D3" s="150" t="s">
        <v>10</v>
      </c>
    </row>
    <row r="4" spans="1:4">
      <c r="A4" s="9">
        <v>41760</v>
      </c>
      <c r="B4" s="4">
        <v>3</v>
      </c>
      <c r="C4" s="150" t="s">
        <v>10</v>
      </c>
      <c r="D4" s="66" t="s">
        <v>11</v>
      </c>
    </row>
    <row r="5" spans="1:4">
      <c r="A5" s="9">
        <v>41760</v>
      </c>
      <c r="B5" s="4">
        <v>4</v>
      </c>
      <c r="C5" s="150" t="s">
        <v>10</v>
      </c>
      <c r="D5" s="66" t="s">
        <v>11</v>
      </c>
    </row>
    <row r="6" spans="1:4">
      <c r="A6" s="9">
        <v>41760</v>
      </c>
      <c r="B6" s="4">
        <v>5</v>
      </c>
      <c r="C6" s="150" t="s">
        <v>10</v>
      </c>
      <c r="D6" s="66" t="s">
        <v>11</v>
      </c>
    </row>
    <row r="7" spans="1:4">
      <c r="A7" s="9">
        <v>41760</v>
      </c>
      <c r="B7" s="4">
        <v>6</v>
      </c>
      <c r="C7" s="66" t="s">
        <v>11</v>
      </c>
      <c r="D7" s="150" t="s">
        <v>10</v>
      </c>
    </row>
    <row r="8" spans="1:4">
      <c r="A8" s="9">
        <v>41760</v>
      </c>
      <c r="B8" s="4">
        <v>7</v>
      </c>
      <c r="C8" s="150" t="s">
        <v>10</v>
      </c>
      <c r="D8" s="66" t="s">
        <v>11</v>
      </c>
    </row>
    <row r="9" spans="1:4">
      <c r="A9" s="9">
        <v>41760</v>
      </c>
      <c r="B9" s="4">
        <v>9</v>
      </c>
      <c r="C9" s="66" t="s">
        <v>11</v>
      </c>
      <c r="D9" s="150" t="s">
        <v>10</v>
      </c>
    </row>
    <row r="10" spans="1:4">
      <c r="A10" s="9">
        <v>41760</v>
      </c>
      <c r="B10" s="4">
        <v>10</v>
      </c>
      <c r="C10" s="150" t="s">
        <v>10</v>
      </c>
      <c r="D10" s="66" t="s">
        <v>11</v>
      </c>
    </row>
    <row r="11" spans="1:4">
      <c r="A11" s="9">
        <v>41760</v>
      </c>
      <c r="B11" s="4">
        <v>11</v>
      </c>
      <c r="C11" s="66" t="s">
        <v>11</v>
      </c>
      <c r="D11" s="150" t="s">
        <v>10</v>
      </c>
    </row>
    <row r="12" spans="1:4">
      <c r="A12" s="9">
        <v>41760</v>
      </c>
      <c r="B12" s="4">
        <v>12</v>
      </c>
      <c r="C12" s="150" t="s">
        <v>10</v>
      </c>
      <c r="D12" s="66" t="s">
        <v>11</v>
      </c>
    </row>
    <row r="13" spans="1:4">
      <c r="A13" s="9">
        <v>41760</v>
      </c>
      <c r="B13" s="4">
        <v>13</v>
      </c>
      <c r="C13" s="150" t="s">
        <v>10</v>
      </c>
      <c r="D13" s="150" t="s">
        <v>10</v>
      </c>
    </row>
    <row r="14" spans="1:4">
      <c r="A14" s="9">
        <v>41760</v>
      </c>
      <c r="B14" s="4">
        <v>14</v>
      </c>
      <c r="C14" s="66" t="s">
        <v>11</v>
      </c>
      <c r="D14" s="150" t="s">
        <v>10</v>
      </c>
    </row>
    <row r="15" spans="1:4">
      <c r="A15" s="9">
        <v>41760</v>
      </c>
      <c r="B15" s="4">
        <v>15</v>
      </c>
      <c r="C15" s="66" t="s">
        <v>11</v>
      </c>
      <c r="D15" s="148"/>
    </row>
    <row r="16" spans="1:4">
      <c r="A16" s="9">
        <v>41760</v>
      </c>
      <c r="B16" s="4">
        <v>16</v>
      </c>
      <c r="C16" s="150" t="s">
        <v>10</v>
      </c>
      <c r="D16" s="66" t="s">
        <v>11</v>
      </c>
    </row>
    <row r="17" spans="1:4">
      <c r="A17" s="9">
        <v>41760</v>
      </c>
      <c r="B17" s="4">
        <v>17</v>
      </c>
      <c r="C17" s="150" t="s">
        <v>10</v>
      </c>
      <c r="D17" s="150" t="s">
        <v>10</v>
      </c>
    </row>
    <row r="18" spans="1:4">
      <c r="A18" s="9">
        <v>41760</v>
      </c>
      <c r="B18" s="4">
        <v>18</v>
      </c>
      <c r="C18" s="150" t="s">
        <v>10</v>
      </c>
      <c r="D18" s="66" t="s">
        <v>11</v>
      </c>
    </row>
    <row r="19" spans="1:4">
      <c r="A19" s="9">
        <v>41760</v>
      </c>
      <c r="B19" s="4">
        <v>19</v>
      </c>
      <c r="C19" s="66" t="s">
        <v>11</v>
      </c>
      <c r="D19" s="148"/>
    </row>
    <row r="20" spans="1:4">
      <c r="A20" s="9">
        <v>41760</v>
      </c>
      <c r="B20" s="4">
        <v>20</v>
      </c>
      <c r="C20" s="150" t="s">
        <v>10</v>
      </c>
      <c r="D20" s="148"/>
    </row>
    <row r="21" spans="1:4">
      <c r="A21" s="9">
        <v>41760</v>
      </c>
      <c r="B21" s="4">
        <v>21</v>
      </c>
      <c r="C21" s="66" t="s">
        <v>11</v>
      </c>
      <c r="D21" s="148"/>
    </row>
    <row r="22" spans="1:4">
      <c r="A22" s="9">
        <v>41760</v>
      </c>
      <c r="B22" s="4">
        <v>22</v>
      </c>
      <c r="C22" s="150" t="s">
        <v>10</v>
      </c>
      <c r="D22" s="148"/>
    </row>
    <row r="23" spans="1:4">
      <c r="A23" s="9">
        <v>41760</v>
      </c>
      <c r="B23" s="4">
        <v>23</v>
      </c>
      <c r="C23" s="66" t="s">
        <v>11</v>
      </c>
      <c r="D23" s="148"/>
    </row>
    <row r="24" spans="1:4">
      <c r="A24" s="9">
        <v>41761</v>
      </c>
      <c r="B24" s="4">
        <v>1</v>
      </c>
      <c r="C24" s="149"/>
      <c r="D24" s="150" t="s">
        <v>10</v>
      </c>
    </row>
    <row r="25" spans="1:4">
      <c r="A25" s="9">
        <v>41761</v>
      </c>
      <c r="B25" s="4">
        <v>2</v>
      </c>
      <c r="C25" s="149"/>
      <c r="D25" s="66" t="s">
        <v>11</v>
      </c>
    </row>
    <row r="26" spans="1:4">
      <c r="A26" s="9">
        <v>41761</v>
      </c>
      <c r="B26" s="4">
        <v>3</v>
      </c>
      <c r="C26" s="149"/>
      <c r="D26" s="150" t="s">
        <v>10</v>
      </c>
    </row>
    <row r="27" spans="1:4">
      <c r="A27" s="9">
        <v>41761</v>
      </c>
      <c r="B27" s="4">
        <v>4</v>
      </c>
      <c r="C27" s="149"/>
      <c r="D27" s="150" t="s">
        <v>10</v>
      </c>
    </row>
    <row r="28" spans="1:4">
      <c r="A28" s="9">
        <v>41761</v>
      </c>
      <c r="B28" s="4">
        <v>5</v>
      </c>
      <c r="C28" s="149"/>
      <c r="D28" s="150" t="s">
        <v>10</v>
      </c>
    </row>
    <row r="29" spans="1:4">
      <c r="A29" s="9">
        <v>41761</v>
      </c>
      <c r="B29" s="4">
        <v>6</v>
      </c>
      <c r="C29" s="149"/>
      <c r="D29" s="66" t="s">
        <v>11</v>
      </c>
    </row>
    <row r="30" spans="1:4">
      <c r="A30" s="9">
        <v>41761</v>
      </c>
      <c r="B30" s="4">
        <v>7</v>
      </c>
      <c r="C30" s="149"/>
      <c r="D30" s="150" t="s">
        <v>10</v>
      </c>
    </row>
    <row r="31" spans="1:4">
      <c r="A31" s="9">
        <v>41761</v>
      </c>
      <c r="B31" s="4">
        <v>9</v>
      </c>
      <c r="C31" s="149"/>
      <c r="D31" s="66" t="s">
        <v>11</v>
      </c>
    </row>
    <row r="32" spans="1:4">
      <c r="A32" s="9">
        <v>41761</v>
      </c>
      <c r="B32" s="4">
        <v>10</v>
      </c>
      <c r="C32" s="149"/>
      <c r="D32" s="150" t="s">
        <v>10</v>
      </c>
    </row>
    <row r="33" spans="1:4">
      <c r="A33" s="9">
        <v>41761</v>
      </c>
      <c r="B33" s="4">
        <v>11</v>
      </c>
      <c r="C33" s="149"/>
      <c r="D33" s="66" t="s">
        <v>11</v>
      </c>
    </row>
    <row r="34" spans="1:4">
      <c r="A34" s="9">
        <v>41761</v>
      </c>
      <c r="B34" s="4">
        <v>12</v>
      </c>
      <c r="C34" s="149"/>
      <c r="D34" s="66" t="s">
        <v>11</v>
      </c>
    </row>
    <row r="35" spans="1:4">
      <c r="A35" s="9">
        <v>41761</v>
      </c>
      <c r="B35" s="4">
        <v>13</v>
      </c>
      <c r="C35" s="149"/>
      <c r="D35" s="150" t="s">
        <v>10</v>
      </c>
    </row>
    <row r="36" spans="1:4">
      <c r="A36" s="9">
        <v>41761</v>
      </c>
      <c r="B36" s="4">
        <v>14</v>
      </c>
      <c r="C36" s="149"/>
      <c r="D36" s="66" t="s">
        <v>11</v>
      </c>
    </row>
    <row r="37" spans="1:4">
      <c r="A37" s="9">
        <v>41761</v>
      </c>
      <c r="B37" s="4">
        <v>15</v>
      </c>
      <c r="C37" s="149"/>
      <c r="D37" s="66" t="s">
        <v>11</v>
      </c>
    </row>
    <row r="38" spans="1:4">
      <c r="A38" s="9">
        <v>41761</v>
      </c>
      <c r="B38" s="4">
        <v>16</v>
      </c>
      <c r="C38" s="149"/>
      <c r="D38" s="150" t="s">
        <v>10</v>
      </c>
    </row>
    <row r="39" spans="1:4">
      <c r="A39" s="9">
        <v>41761</v>
      </c>
      <c r="B39" s="4">
        <v>17</v>
      </c>
      <c r="C39" s="149"/>
      <c r="D39" s="66" t="s">
        <v>11</v>
      </c>
    </row>
    <row r="40" spans="1:4">
      <c r="A40" s="9">
        <v>41761</v>
      </c>
      <c r="B40" s="4">
        <v>19</v>
      </c>
      <c r="C40" s="149"/>
      <c r="D40" s="66" t="s">
        <v>11</v>
      </c>
    </row>
    <row r="41" spans="1:4">
      <c r="A41" s="9">
        <v>41761</v>
      </c>
      <c r="B41" s="4">
        <v>20</v>
      </c>
      <c r="C41" s="149"/>
      <c r="D41" s="66" t="s">
        <v>11</v>
      </c>
    </row>
    <row r="42" spans="1:4">
      <c r="A42" s="9">
        <v>41761</v>
      </c>
      <c r="B42" s="4">
        <v>21</v>
      </c>
      <c r="C42" s="149"/>
      <c r="D42" s="150" t="s">
        <v>10</v>
      </c>
    </row>
    <row r="43" spans="1:4">
      <c r="A43" s="9">
        <v>41761</v>
      </c>
      <c r="B43" s="4">
        <v>22</v>
      </c>
      <c r="C43" s="149"/>
      <c r="D43" s="66" t="s">
        <v>11</v>
      </c>
    </row>
    <row r="44" spans="1:4">
      <c r="A44" s="9">
        <v>41761</v>
      </c>
      <c r="B44" s="4">
        <v>23</v>
      </c>
      <c r="C44" s="149"/>
      <c r="D44" s="150" t="s">
        <v>10</v>
      </c>
    </row>
    <row r="45" spans="1:4">
      <c r="A45" s="9">
        <v>41762</v>
      </c>
      <c r="B45" s="4">
        <v>1</v>
      </c>
      <c r="C45" s="66" t="s">
        <v>11</v>
      </c>
      <c r="D45" s="66" t="s">
        <v>11</v>
      </c>
    </row>
    <row r="46" spans="1:4">
      <c r="A46" s="9">
        <v>41762</v>
      </c>
      <c r="B46" s="4">
        <v>3</v>
      </c>
      <c r="C46" s="150" t="s">
        <v>10</v>
      </c>
      <c r="D46" s="66" t="s">
        <v>11</v>
      </c>
    </row>
    <row r="47" spans="1:4">
      <c r="A47" s="9">
        <v>41762</v>
      </c>
      <c r="B47" s="4">
        <v>5</v>
      </c>
      <c r="C47" s="148"/>
      <c r="D47" s="150" t="s">
        <v>10</v>
      </c>
    </row>
    <row r="48" spans="1:4">
      <c r="A48" s="9">
        <v>41762</v>
      </c>
      <c r="B48" s="4">
        <v>6</v>
      </c>
      <c r="C48" s="150" t="s">
        <v>10</v>
      </c>
      <c r="D48" s="150" t="s">
        <v>10</v>
      </c>
    </row>
    <row r="49" spans="1:4">
      <c r="A49" s="9">
        <v>41762</v>
      </c>
      <c r="B49" s="4">
        <v>7</v>
      </c>
      <c r="C49" s="66" t="s">
        <v>11</v>
      </c>
      <c r="D49" s="66" t="s">
        <v>11</v>
      </c>
    </row>
    <row r="50" spans="1:4">
      <c r="A50" s="9">
        <v>41762</v>
      </c>
      <c r="B50" s="4">
        <v>9</v>
      </c>
      <c r="C50" s="150" t="s">
        <v>10</v>
      </c>
      <c r="D50" s="148"/>
    </row>
    <row r="51" spans="1:4">
      <c r="A51" s="9">
        <v>41762</v>
      </c>
      <c r="B51" s="4">
        <v>11</v>
      </c>
      <c r="C51" s="66" t="s">
        <v>11</v>
      </c>
      <c r="D51" s="66" t="s">
        <v>11</v>
      </c>
    </row>
    <row r="52" spans="1:4">
      <c r="A52" s="9">
        <v>41762</v>
      </c>
      <c r="B52" s="4">
        <v>12</v>
      </c>
      <c r="C52" s="150" t="s">
        <v>10</v>
      </c>
      <c r="D52" s="148"/>
    </row>
    <row r="53" spans="1:4">
      <c r="A53" s="9">
        <v>41762</v>
      </c>
      <c r="B53" s="4">
        <v>13</v>
      </c>
      <c r="C53" s="66" t="s">
        <v>11</v>
      </c>
      <c r="D53" s="66" t="s">
        <v>11</v>
      </c>
    </row>
    <row r="54" spans="1:4">
      <c r="A54" s="9">
        <v>41762</v>
      </c>
      <c r="B54" s="4">
        <v>15</v>
      </c>
      <c r="C54" s="150" t="s">
        <v>10</v>
      </c>
      <c r="D54" s="66" t="s">
        <v>11</v>
      </c>
    </row>
    <row r="55" spans="1:4">
      <c r="A55" s="9">
        <v>41762</v>
      </c>
      <c r="B55" s="4">
        <v>16</v>
      </c>
      <c r="C55" s="66" t="s">
        <v>11</v>
      </c>
      <c r="D55" s="150" t="s">
        <v>10</v>
      </c>
    </row>
    <row r="56" spans="1:4">
      <c r="A56" s="9">
        <v>41762</v>
      </c>
      <c r="B56" s="4">
        <v>17</v>
      </c>
      <c r="C56" s="150" t="s">
        <v>10</v>
      </c>
      <c r="D56" s="150" t="s">
        <v>10</v>
      </c>
    </row>
    <row r="57" spans="1:4">
      <c r="A57" s="9">
        <v>41762</v>
      </c>
      <c r="B57" s="4">
        <v>18</v>
      </c>
      <c r="C57" s="66" t="s">
        <v>11</v>
      </c>
      <c r="D57" s="66" t="s">
        <v>11</v>
      </c>
    </row>
    <row r="58" spans="1:4">
      <c r="A58" s="9">
        <v>41762</v>
      </c>
      <c r="B58" s="4">
        <v>19</v>
      </c>
      <c r="C58" s="148"/>
      <c r="D58" s="150" t="s">
        <v>10</v>
      </c>
    </row>
    <row r="59" spans="1:4">
      <c r="A59" s="9">
        <v>41762</v>
      </c>
      <c r="B59" s="4">
        <v>20</v>
      </c>
      <c r="C59" s="66" t="s">
        <v>11</v>
      </c>
      <c r="D59" s="66" t="s">
        <v>11</v>
      </c>
    </row>
    <row r="60" spans="1:4">
      <c r="A60" s="9">
        <v>41762</v>
      </c>
      <c r="B60" s="4">
        <v>21</v>
      </c>
      <c r="C60" s="148"/>
      <c r="D60" s="150" t="s">
        <v>10</v>
      </c>
    </row>
    <row r="61" spans="1:4">
      <c r="A61" s="9">
        <v>41762</v>
      </c>
      <c r="B61" s="4">
        <v>22</v>
      </c>
      <c r="C61" s="66" t="s">
        <v>11</v>
      </c>
      <c r="D61" s="150" t="s">
        <v>10</v>
      </c>
    </row>
    <row r="62" spans="1:4">
      <c r="A62" s="9">
        <v>41762</v>
      </c>
      <c r="B62" s="4">
        <v>23</v>
      </c>
      <c r="C62" s="150" t="s">
        <v>10</v>
      </c>
      <c r="D62" s="150" t="s">
        <v>10</v>
      </c>
    </row>
    <row r="63" spans="1:4">
      <c r="A63" s="9">
        <v>41763</v>
      </c>
      <c r="B63" s="4">
        <v>1</v>
      </c>
      <c r="C63" s="66" t="s">
        <v>11</v>
      </c>
      <c r="D63" s="150" t="s">
        <v>10</v>
      </c>
    </row>
    <row r="64" spans="1:4">
      <c r="A64" s="9">
        <v>41763</v>
      </c>
      <c r="B64" s="4">
        <v>3</v>
      </c>
      <c r="C64" s="66" t="s">
        <v>11</v>
      </c>
      <c r="D64" s="150" t="s">
        <v>10</v>
      </c>
    </row>
    <row r="65" spans="1:4">
      <c r="A65" s="9">
        <v>41763</v>
      </c>
      <c r="B65" s="4">
        <v>5</v>
      </c>
      <c r="C65" s="148"/>
      <c r="D65" s="150" t="s">
        <v>10</v>
      </c>
    </row>
    <row r="66" spans="1:4">
      <c r="A66" s="9">
        <v>41763</v>
      </c>
      <c r="B66" s="4">
        <v>6</v>
      </c>
      <c r="C66" s="150" t="s">
        <v>10</v>
      </c>
      <c r="D66" s="150" t="s">
        <v>10</v>
      </c>
    </row>
    <row r="67" spans="1:4">
      <c r="A67" s="9">
        <v>41763</v>
      </c>
      <c r="B67" s="4">
        <v>7</v>
      </c>
      <c r="C67" s="66" t="s">
        <v>11</v>
      </c>
      <c r="D67" s="66" t="s">
        <v>11</v>
      </c>
    </row>
    <row r="68" spans="1:4">
      <c r="A68" s="9">
        <v>41763</v>
      </c>
      <c r="B68" s="4">
        <v>10</v>
      </c>
      <c r="C68" s="150" t="s">
        <v>10</v>
      </c>
      <c r="D68" s="148"/>
    </row>
    <row r="69" spans="1:4">
      <c r="A69" s="9">
        <v>41763</v>
      </c>
      <c r="B69" s="4">
        <v>11</v>
      </c>
      <c r="C69" s="150" t="s">
        <v>10</v>
      </c>
      <c r="D69" s="66" t="s">
        <v>11</v>
      </c>
    </row>
    <row r="70" spans="1:4">
      <c r="A70" s="9">
        <v>41763</v>
      </c>
      <c r="B70" s="4">
        <v>12</v>
      </c>
      <c r="C70" s="150" t="s">
        <v>10</v>
      </c>
      <c r="D70" s="148"/>
    </row>
    <row r="71" spans="1:4">
      <c r="A71" s="9">
        <v>41763</v>
      </c>
      <c r="B71" s="4">
        <v>13</v>
      </c>
      <c r="C71" s="66" t="s">
        <v>11</v>
      </c>
      <c r="D71" s="66" t="s">
        <v>11</v>
      </c>
    </row>
    <row r="72" spans="1:4">
      <c r="A72" s="9">
        <v>41763</v>
      </c>
      <c r="B72" s="4">
        <v>14</v>
      </c>
      <c r="C72" s="150" t="s">
        <v>10</v>
      </c>
      <c r="D72" s="148"/>
    </row>
    <row r="73" spans="1:4">
      <c r="A73" s="9">
        <v>41763</v>
      </c>
      <c r="B73" s="4">
        <v>15</v>
      </c>
      <c r="C73" s="66" t="s">
        <v>11</v>
      </c>
      <c r="D73" s="66" t="s">
        <v>11</v>
      </c>
    </row>
    <row r="74" spans="1:4">
      <c r="A74" s="9">
        <v>41763</v>
      </c>
      <c r="B74" s="4">
        <v>16</v>
      </c>
      <c r="C74" s="66" t="s">
        <v>11</v>
      </c>
      <c r="D74" s="150" t="s">
        <v>10</v>
      </c>
    </row>
    <row r="75" spans="1:4">
      <c r="A75" s="9">
        <v>41763</v>
      </c>
      <c r="B75" s="4">
        <v>18</v>
      </c>
      <c r="C75" s="66" t="s">
        <v>11</v>
      </c>
      <c r="D75" s="66" t="s">
        <v>11</v>
      </c>
    </row>
    <row r="76" spans="1:4">
      <c r="A76" s="9">
        <v>41763</v>
      </c>
      <c r="B76" s="4">
        <v>19</v>
      </c>
      <c r="C76" s="150" t="s">
        <v>10</v>
      </c>
      <c r="D76" s="148"/>
    </row>
    <row r="77" spans="1:4">
      <c r="A77" s="9">
        <v>41763</v>
      </c>
      <c r="B77" s="4">
        <v>20</v>
      </c>
      <c r="C77" s="66" t="s">
        <v>11</v>
      </c>
      <c r="D77" s="66" t="s">
        <v>11</v>
      </c>
    </row>
    <row r="78" spans="1:4">
      <c r="A78" s="9">
        <v>41763</v>
      </c>
      <c r="B78" s="4">
        <v>21</v>
      </c>
      <c r="C78" s="148"/>
      <c r="D78" s="150" t="s">
        <v>10</v>
      </c>
    </row>
    <row r="79" spans="1:4">
      <c r="A79" s="9">
        <v>41763</v>
      </c>
      <c r="B79" s="4">
        <v>22</v>
      </c>
      <c r="C79" s="66" t="s">
        <v>11</v>
      </c>
      <c r="D79" s="66" t="s">
        <v>11</v>
      </c>
    </row>
    <row r="80" spans="1:4">
      <c r="A80" s="9">
        <v>41763</v>
      </c>
      <c r="B80" s="4">
        <v>23</v>
      </c>
      <c r="C80" s="148"/>
      <c r="D80" s="150" t="s">
        <v>10</v>
      </c>
    </row>
    <row r="81" spans="1:4">
      <c r="A81" s="9">
        <v>41764</v>
      </c>
      <c r="B81" s="4">
        <v>1</v>
      </c>
      <c r="C81" s="149"/>
      <c r="D81" s="66" t="s">
        <v>11</v>
      </c>
    </row>
    <row r="82" spans="1:4">
      <c r="A82" s="9">
        <v>41764</v>
      </c>
      <c r="B82" s="4">
        <v>2</v>
      </c>
      <c r="C82" s="149"/>
      <c r="D82" s="66" t="s">
        <v>11</v>
      </c>
    </row>
    <row r="83" spans="1:4">
      <c r="A83" s="9">
        <v>41764</v>
      </c>
      <c r="B83" s="4">
        <v>3</v>
      </c>
      <c r="C83" s="149"/>
      <c r="D83" s="66" t="s">
        <v>11</v>
      </c>
    </row>
    <row r="84" spans="1:4">
      <c r="A84" s="9">
        <v>41764</v>
      </c>
      <c r="B84" s="4">
        <v>4</v>
      </c>
      <c r="C84" s="149"/>
      <c r="D84" s="66" t="s">
        <v>11</v>
      </c>
    </row>
    <row r="85" spans="1:4">
      <c r="A85" s="9">
        <v>41764</v>
      </c>
      <c r="B85" s="4">
        <v>5</v>
      </c>
      <c r="C85" s="149"/>
      <c r="D85" s="66" t="s">
        <v>11</v>
      </c>
    </row>
    <row r="86" spans="1:4">
      <c r="A86" s="9">
        <v>41764</v>
      </c>
      <c r="B86" s="4">
        <v>6</v>
      </c>
      <c r="C86" s="149"/>
      <c r="D86" s="66" t="s">
        <v>11</v>
      </c>
    </row>
    <row r="87" spans="1:4">
      <c r="A87" s="9">
        <v>41764</v>
      </c>
      <c r="B87" s="4">
        <v>7</v>
      </c>
      <c r="C87" s="149"/>
      <c r="D87" s="150" t="s">
        <v>10</v>
      </c>
    </row>
    <row r="88" spans="1:4">
      <c r="A88" s="9">
        <v>41764</v>
      </c>
      <c r="B88" s="4">
        <v>9</v>
      </c>
      <c r="C88" s="149"/>
      <c r="D88" s="150" t="s">
        <v>10</v>
      </c>
    </row>
    <row r="89" spans="1:4">
      <c r="A89" s="9">
        <v>41764</v>
      </c>
      <c r="B89" s="4">
        <v>10</v>
      </c>
      <c r="C89" s="149"/>
      <c r="D89" s="66" t="s">
        <v>11</v>
      </c>
    </row>
    <row r="90" spans="1:4">
      <c r="A90" s="9">
        <v>41764</v>
      </c>
      <c r="B90" s="4">
        <v>11</v>
      </c>
      <c r="C90" s="149"/>
      <c r="D90" s="150" t="s">
        <v>10</v>
      </c>
    </row>
    <row r="91" spans="1:4">
      <c r="A91" s="9">
        <v>41764</v>
      </c>
      <c r="B91" s="4">
        <v>12</v>
      </c>
      <c r="C91" s="149"/>
      <c r="D91" s="66" t="s">
        <v>11</v>
      </c>
    </row>
    <row r="92" spans="1:4">
      <c r="A92" s="9">
        <v>41764</v>
      </c>
      <c r="B92" s="4">
        <v>14</v>
      </c>
      <c r="C92" s="149"/>
      <c r="D92" s="150" t="s">
        <v>10</v>
      </c>
    </row>
    <row r="93" spans="1:4">
      <c r="A93" s="9">
        <v>41764</v>
      </c>
      <c r="B93" s="4">
        <v>16</v>
      </c>
      <c r="C93" s="149"/>
      <c r="D93" s="66" t="s">
        <v>11</v>
      </c>
    </row>
    <row r="94" spans="1:4">
      <c r="A94" s="9">
        <v>41764</v>
      </c>
      <c r="B94" s="4">
        <v>18</v>
      </c>
      <c r="C94" s="149"/>
      <c r="D94" s="150" t="s">
        <v>10</v>
      </c>
    </row>
    <row r="95" spans="1:4">
      <c r="A95" s="9">
        <v>41764</v>
      </c>
      <c r="B95" s="4">
        <v>19</v>
      </c>
      <c r="C95" s="149"/>
      <c r="D95" s="150" t="s">
        <v>10</v>
      </c>
    </row>
    <row r="96" spans="1:4">
      <c r="A96" s="9">
        <v>41764</v>
      </c>
      <c r="B96" s="4">
        <v>20</v>
      </c>
      <c r="C96" s="149"/>
      <c r="D96" s="150" t="s">
        <v>10</v>
      </c>
    </row>
    <row r="97" spans="1:4">
      <c r="A97" s="9">
        <v>41764</v>
      </c>
      <c r="B97" s="4">
        <v>21</v>
      </c>
      <c r="C97" s="149"/>
      <c r="D97" s="66" t="s">
        <v>11</v>
      </c>
    </row>
    <row r="98" spans="1:4">
      <c r="A98" s="9">
        <v>41764</v>
      </c>
      <c r="B98" s="4">
        <v>23</v>
      </c>
      <c r="C98" s="149"/>
      <c r="D98" s="66" t="s">
        <v>11</v>
      </c>
    </row>
    <row r="99" spans="1:4">
      <c r="A99" s="9">
        <v>41765</v>
      </c>
      <c r="B99" s="4">
        <v>1</v>
      </c>
      <c r="C99" s="149"/>
      <c r="D99" s="66" t="s">
        <v>11</v>
      </c>
    </row>
    <row r="100" spans="1:4">
      <c r="A100" s="9">
        <v>41765</v>
      </c>
      <c r="B100" s="4">
        <v>4</v>
      </c>
      <c r="C100" s="66" t="s">
        <v>11</v>
      </c>
      <c r="D100" s="66" t="s">
        <v>11</v>
      </c>
    </row>
    <row r="101" spans="1:4">
      <c r="A101" s="9">
        <v>41765</v>
      </c>
      <c r="B101" s="4">
        <v>5</v>
      </c>
      <c r="C101" s="149"/>
      <c r="D101" s="150" t="s">
        <v>10</v>
      </c>
    </row>
    <row r="102" spans="1:4">
      <c r="A102" s="9">
        <v>41765</v>
      </c>
      <c r="B102" s="4">
        <v>6</v>
      </c>
      <c r="C102" s="149"/>
      <c r="D102" s="66" t="s">
        <v>11</v>
      </c>
    </row>
    <row r="103" spans="1:4">
      <c r="A103" s="9">
        <v>41765</v>
      </c>
      <c r="B103" s="4">
        <v>7</v>
      </c>
      <c r="C103" s="149"/>
      <c r="D103" s="66" t="s">
        <v>11</v>
      </c>
    </row>
    <row r="104" spans="1:4">
      <c r="A104" s="9">
        <v>41765</v>
      </c>
      <c r="B104" s="4">
        <v>9</v>
      </c>
      <c r="C104" s="149"/>
      <c r="D104" s="66" t="s">
        <v>11</v>
      </c>
    </row>
    <row r="105" spans="1:4">
      <c r="A105" s="9">
        <v>41765</v>
      </c>
      <c r="B105" s="4">
        <v>11</v>
      </c>
      <c r="C105" s="149"/>
      <c r="D105" s="66" t="s">
        <v>11</v>
      </c>
    </row>
    <row r="106" spans="1:4">
      <c r="A106" s="9">
        <v>41765</v>
      </c>
      <c r="B106" s="4">
        <v>13</v>
      </c>
      <c r="C106" s="149"/>
      <c r="D106" s="150" t="s">
        <v>10</v>
      </c>
    </row>
    <row r="107" spans="1:4">
      <c r="A107" s="9">
        <v>41765</v>
      </c>
      <c r="B107" s="4">
        <v>14</v>
      </c>
      <c r="C107" s="149"/>
      <c r="D107" s="66" t="s">
        <v>11</v>
      </c>
    </row>
    <row r="108" spans="1:4">
      <c r="A108" s="9">
        <v>41765</v>
      </c>
      <c r="B108" s="4">
        <v>15</v>
      </c>
      <c r="C108" s="149"/>
      <c r="D108" s="150" t="s">
        <v>10</v>
      </c>
    </row>
    <row r="109" spans="1:4">
      <c r="A109" s="9">
        <v>41765</v>
      </c>
      <c r="B109" s="4">
        <v>16</v>
      </c>
      <c r="C109" s="149"/>
      <c r="D109" s="66" t="s">
        <v>11</v>
      </c>
    </row>
    <row r="110" spans="1:4">
      <c r="A110" s="9">
        <v>41765</v>
      </c>
      <c r="B110" s="4">
        <v>17</v>
      </c>
      <c r="C110" s="149"/>
      <c r="D110" s="150" t="s">
        <v>10</v>
      </c>
    </row>
    <row r="111" spans="1:4">
      <c r="A111" s="9">
        <v>41765</v>
      </c>
      <c r="B111" s="4">
        <v>18</v>
      </c>
      <c r="C111" s="149"/>
      <c r="D111" s="150" t="s">
        <v>10</v>
      </c>
    </row>
    <row r="112" spans="1:4">
      <c r="A112" s="9">
        <v>41765</v>
      </c>
      <c r="B112" s="4">
        <v>19</v>
      </c>
      <c r="C112" s="149"/>
      <c r="D112" s="66" t="s">
        <v>11</v>
      </c>
    </row>
    <row r="113" spans="1:4">
      <c r="A113" s="9">
        <v>41765</v>
      </c>
      <c r="B113" s="4">
        <v>20</v>
      </c>
      <c r="C113" s="149"/>
      <c r="D113" s="66" t="s">
        <v>11</v>
      </c>
    </row>
    <row r="114" spans="1:4">
      <c r="A114" s="9">
        <v>41765</v>
      </c>
      <c r="B114" s="4">
        <v>22</v>
      </c>
      <c r="C114" s="149"/>
      <c r="D114" s="150" t="s">
        <v>10</v>
      </c>
    </row>
    <row r="115" spans="1:4">
      <c r="A115" s="9">
        <v>41765</v>
      </c>
      <c r="B115" s="4">
        <v>23</v>
      </c>
      <c r="C115" s="149"/>
      <c r="D115" s="66" t="s">
        <v>11</v>
      </c>
    </row>
    <row r="116" spans="1:4">
      <c r="A116" s="9">
        <v>41766</v>
      </c>
      <c r="B116" s="4">
        <v>1</v>
      </c>
      <c r="C116" s="149"/>
      <c r="D116" s="66" t="s">
        <v>11</v>
      </c>
    </row>
    <row r="117" spans="1:4">
      <c r="A117" s="9">
        <v>41766</v>
      </c>
      <c r="B117" s="4">
        <v>2</v>
      </c>
      <c r="C117" s="149"/>
      <c r="D117" s="66" t="s">
        <v>11</v>
      </c>
    </row>
    <row r="118" spans="1:4">
      <c r="A118" s="9">
        <v>41766</v>
      </c>
      <c r="B118" s="4">
        <v>4</v>
      </c>
      <c r="C118" s="149"/>
      <c r="D118" s="150" t="s">
        <v>10</v>
      </c>
    </row>
    <row r="119" spans="1:4">
      <c r="A119" s="9">
        <v>41766</v>
      </c>
      <c r="B119" s="4">
        <v>5</v>
      </c>
      <c r="C119" s="149"/>
      <c r="D119" s="150" t="s">
        <v>10</v>
      </c>
    </row>
    <row r="120" spans="1:4">
      <c r="A120" s="9">
        <v>41766</v>
      </c>
      <c r="B120" s="4">
        <v>6</v>
      </c>
      <c r="C120" s="149"/>
      <c r="D120" s="150" t="s">
        <v>10</v>
      </c>
    </row>
    <row r="121" spans="1:4">
      <c r="A121" s="9">
        <v>41766</v>
      </c>
      <c r="B121" s="4">
        <v>7</v>
      </c>
      <c r="C121" s="149"/>
      <c r="D121" s="66" t="s">
        <v>11</v>
      </c>
    </row>
    <row r="122" spans="1:4">
      <c r="A122" s="9">
        <v>41766</v>
      </c>
      <c r="B122" s="4">
        <v>9</v>
      </c>
      <c r="C122" s="149"/>
      <c r="D122" s="150" t="s">
        <v>10</v>
      </c>
    </row>
    <row r="123" spans="1:4">
      <c r="A123" s="9">
        <v>41766</v>
      </c>
      <c r="B123" s="4">
        <v>10</v>
      </c>
      <c r="C123" s="149"/>
      <c r="D123" s="66" t="s">
        <v>11</v>
      </c>
    </row>
    <row r="124" spans="1:4">
      <c r="A124" s="9">
        <v>41766</v>
      </c>
      <c r="B124" s="4">
        <v>12</v>
      </c>
      <c r="C124" s="149"/>
      <c r="D124" s="150" t="s">
        <v>10</v>
      </c>
    </row>
    <row r="125" spans="1:4">
      <c r="A125" s="9">
        <v>41766</v>
      </c>
      <c r="B125" s="4">
        <v>14</v>
      </c>
      <c r="C125" s="149"/>
      <c r="D125" s="150" t="s">
        <v>10</v>
      </c>
    </row>
    <row r="126" spans="1:4">
      <c r="A126" s="9">
        <v>41766</v>
      </c>
      <c r="B126" s="4">
        <v>17</v>
      </c>
      <c r="C126" s="149"/>
      <c r="D126" s="150" t="s">
        <v>10</v>
      </c>
    </row>
    <row r="127" spans="1:4">
      <c r="A127" s="9">
        <v>41766</v>
      </c>
      <c r="B127" s="4">
        <v>18</v>
      </c>
      <c r="C127" s="149"/>
      <c r="D127" s="150" t="s">
        <v>10</v>
      </c>
    </row>
    <row r="128" spans="1:4">
      <c r="A128" s="9">
        <v>41766</v>
      </c>
      <c r="B128" s="4">
        <v>19</v>
      </c>
      <c r="C128" s="149"/>
      <c r="D128" s="66" t="s">
        <v>11</v>
      </c>
    </row>
    <row r="129" spans="1:4">
      <c r="A129" s="9">
        <v>41766</v>
      </c>
      <c r="B129" s="4">
        <v>20</v>
      </c>
      <c r="C129" s="149"/>
      <c r="D129" s="150" t="s">
        <v>10</v>
      </c>
    </row>
    <row r="130" spans="1:4">
      <c r="A130" s="9">
        <v>41766</v>
      </c>
      <c r="B130" s="4">
        <v>21</v>
      </c>
      <c r="C130" s="149"/>
      <c r="D130" s="66" t="s">
        <v>11</v>
      </c>
    </row>
    <row r="131" spans="1:4">
      <c r="A131" s="9">
        <v>41766</v>
      </c>
      <c r="B131" s="4">
        <v>23</v>
      </c>
      <c r="C131" s="149"/>
      <c r="D131" s="66" t="s">
        <v>11</v>
      </c>
    </row>
    <row r="132" spans="1:4">
      <c r="A132" s="9">
        <v>41794</v>
      </c>
      <c r="B132" s="4">
        <v>3</v>
      </c>
      <c r="C132" s="66" t="s">
        <v>11</v>
      </c>
      <c r="D132" s="152"/>
    </row>
    <row r="133" spans="1:4">
      <c r="A133" s="9">
        <v>41824</v>
      </c>
      <c r="B133" s="4">
        <v>2</v>
      </c>
      <c r="C133" s="149"/>
      <c r="D133" s="66" t="s">
        <v>11</v>
      </c>
    </row>
    <row r="134" spans="1:4">
      <c r="A134" s="9">
        <v>41824</v>
      </c>
      <c r="B134" s="4">
        <v>4</v>
      </c>
      <c r="C134" s="149"/>
      <c r="D134" s="150" t="s">
        <v>10</v>
      </c>
    </row>
    <row r="135" spans="1:4">
      <c r="A135" s="9">
        <v>41824</v>
      </c>
      <c r="B135" s="4">
        <v>8</v>
      </c>
      <c r="C135" s="22" t="s">
        <v>10</v>
      </c>
      <c r="D135" s="13"/>
    </row>
    <row r="136" spans="1:4">
      <c r="A136" s="9">
        <v>41825</v>
      </c>
      <c r="B136" s="4">
        <v>2</v>
      </c>
      <c r="C136" s="21" t="s">
        <v>11</v>
      </c>
      <c r="D136" s="21" t="s">
        <v>11</v>
      </c>
    </row>
    <row r="137" spans="1:4">
      <c r="A137" s="9">
        <v>41825</v>
      </c>
      <c r="B137" s="4">
        <v>4</v>
      </c>
      <c r="C137" s="22" t="s">
        <v>10</v>
      </c>
      <c r="D137" s="21" t="s">
        <v>11</v>
      </c>
    </row>
    <row r="138" spans="1:4">
      <c r="A138" s="9">
        <v>41825</v>
      </c>
      <c r="B138" s="4">
        <v>8</v>
      </c>
      <c r="C138" s="22" t="s">
        <v>10</v>
      </c>
      <c r="D138" s="21" t="s">
        <v>11</v>
      </c>
    </row>
    <row r="139" spans="1:4">
      <c r="A139" s="9">
        <v>41826</v>
      </c>
      <c r="B139" s="4">
        <v>2</v>
      </c>
      <c r="C139" s="21" t="s">
        <v>11</v>
      </c>
      <c r="D139" s="21" t="s">
        <v>11</v>
      </c>
    </row>
    <row r="140" spans="1:4">
      <c r="A140" s="9">
        <v>41826</v>
      </c>
      <c r="B140" s="4">
        <v>4</v>
      </c>
      <c r="C140" s="22" t="s">
        <v>10</v>
      </c>
      <c r="D140" s="21" t="s">
        <v>11</v>
      </c>
    </row>
    <row r="141" spans="1:4">
      <c r="A141" s="9">
        <v>41826</v>
      </c>
      <c r="B141" s="4">
        <v>8</v>
      </c>
      <c r="C141" s="21" t="s">
        <v>11</v>
      </c>
      <c r="D141" s="22" t="s">
        <v>10</v>
      </c>
    </row>
    <row r="142" spans="1:4">
      <c r="A142" s="9">
        <v>41827</v>
      </c>
      <c r="B142" s="4">
        <v>2</v>
      </c>
      <c r="C142" s="47"/>
      <c r="D142" s="21" t="s">
        <v>11</v>
      </c>
    </row>
    <row r="143" spans="1:4">
      <c r="A143" s="9">
        <v>41827</v>
      </c>
      <c r="B143" s="4">
        <v>4</v>
      </c>
      <c r="C143" s="47"/>
      <c r="D143" s="22" t="s">
        <v>10</v>
      </c>
    </row>
    <row r="144" spans="1:4">
      <c r="A144" s="9">
        <v>41827</v>
      </c>
      <c r="B144" s="4">
        <v>8</v>
      </c>
      <c r="C144" s="47"/>
      <c r="D144" s="21" t="s">
        <v>11</v>
      </c>
    </row>
    <row r="145" spans="1:4">
      <c r="A145" s="9">
        <v>41828</v>
      </c>
      <c r="B145" s="4">
        <v>2</v>
      </c>
      <c r="C145" s="47"/>
      <c r="D145" s="21" t="s">
        <v>11</v>
      </c>
    </row>
    <row r="146" spans="1:4">
      <c r="A146" s="9">
        <v>41828</v>
      </c>
      <c r="B146" s="4">
        <v>4</v>
      </c>
      <c r="C146" s="47"/>
      <c r="D146" s="21" t="s">
        <v>11</v>
      </c>
    </row>
    <row r="147" spans="1:4">
      <c r="A147" s="9">
        <v>41828</v>
      </c>
      <c r="B147" s="4">
        <v>8</v>
      </c>
      <c r="C147" s="47"/>
      <c r="D147" s="21" t="s">
        <v>11</v>
      </c>
    </row>
    <row r="148" spans="1:4">
      <c r="A148" s="9">
        <v>41829</v>
      </c>
      <c r="B148" s="4">
        <v>2</v>
      </c>
      <c r="C148" s="47"/>
      <c r="D148" s="21" t="s">
        <v>11</v>
      </c>
    </row>
    <row r="149" spans="1:4">
      <c r="A149" s="9">
        <v>41829</v>
      </c>
      <c r="B149" s="4">
        <v>4</v>
      </c>
      <c r="C149" s="47"/>
      <c r="D149" s="22" t="s">
        <v>10</v>
      </c>
    </row>
    <row r="150" spans="1:4">
      <c r="A150" s="9">
        <v>41829</v>
      </c>
      <c r="B150" s="4">
        <v>8</v>
      </c>
      <c r="C150" s="47"/>
      <c r="D150" s="22" t="s">
        <v>10</v>
      </c>
    </row>
    <row r="151" spans="1:4">
      <c r="A151" s="9">
        <v>41830</v>
      </c>
      <c r="B151" s="4">
        <v>2</v>
      </c>
      <c r="C151" s="47"/>
      <c r="D151" s="21" t="s">
        <v>11</v>
      </c>
    </row>
    <row r="152" spans="1:4">
      <c r="A152" s="9">
        <v>41830</v>
      </c>
      <c r="B152" s="4">
        <v>4</v>
      </c>
      <c r="C152" s="47"/>
      <c r="D152" s="21" t="s">
        <v>11</v>
      </c>
    </row>
    <row r="153" spans="1:4">
      <c r="A153" s="9">
        <v>41830</v>
      </c>
      <c r="B153" s="4">
        <v>8</v>
      </c>
      <c r="C153" s="47"/>
      <c r="D153" s="21" t="s">
        <v>11</v>
      </c>
    </row>
    <row r="154" spans="1:4">
      <c r="A154" s="18"/>
      <c r="B154" s="19"/>
      <c r="C154" s="19"/>
      <c r="D154" s="19"/>
    </row>
    <row r="155" spans="1:4">
      <c r="A155" s="18"/>
      <c r="B155" s="19"/>
      <c r="C155" s="19"/>
      <c r="D155" s="19"/>
    </row>
    <row r="156" spans="1:4">
      <c r="A156" s="18"/>
      <c r="B156" s="19"/>
      <c r="C156" s="19"/>
      <c r="D156" s="19"/>
    </row>
    <row r="157" spans="1:4">
      <c r="A157" s="18"/>
      <c r="B157" s="19"/>
      <c r="C157" s="19"/>
      <c r="D157" s="19"/>
    </row>
    <row r="158" spans="1:4">
      <c r="A158" s="18"/>
      <c r="B158" s="19"/>
      <c r="C158" s="19"/>
      <c r="D158" s="19"/>
    </row>
    <row r="159" spans="1:4">
      <c r="A159" s="18"/>
      <c r="B159" s="19"/>
      <c r="C159" s="19"/>
      <c r="D159" s="19"/>
    </row>
    <row r="160" spans="1:4">
      <c r="A160" s="18"/>
      <c r="B160" s="19"/>
      <c r="C160" s="19"/>
      <c r="D160" s="19"/>
    </row>
    <row r="161" spans="1:4">
      <c r="A161" s="18"/>
      <c r="B161" s="19"/>
      <c r="C161" s="19"/>
      <c r="D161" s="19"/>
    </row>
    <row r="162" spans="1:4">
      <c r="A162" s="18"/>
      <c r="B162" s="19"/>
      <c r="C162" s="19"/>
      <c r="D162" s="19"/>
    </row>
    <row r="163" spans="1:4">
      <c r="A163" s="18"/>
      <c r="B163" s="19"/>
      <c r="C163" s="19"/>
      <c r="D163" s="19"/>
    </row>
    <row r="164" spans="1:4">
      <c r="A164" s="18"/>
      <c r="B164" s="19"/>
      <c r="C164" s="19"/>
      <c r="D164" s="19"/>
    </row>
    <row r="165" spans="1:4">
      <c r="A165" s="18"/>
      <c r="B165" s="19"/>
      <c r="C165" s="19"/>
      <c r="D165" s="19"/>
    </row>
    <row r="166" spans="1:4">
      <c r="A166" s="18"/>
      <c r="B166" s="19"/>
      <c r="C166" s="19"/>
      <c r="D166" s="19"/>
    </row>
    <row r="167" spans="1:4">
      <c r="A167" s="18"/>
      <c r="B167" s="19"/>
      <c r="C167" s="19"/>
      <c r="D167" s="19"/>
    </row>
    <row r="168" spans="1:4">
      <c r="A168" s="18"/>
      <c r="B168" s="19"/>
      <c r="C168" s="19"/>
      <c r="D168" s="19"/>
    </row>
    <row r="169" spans="1:4">
      <c r="A169" s="18"/>
      <c r="B169" s="19"/>
      <c r="C169" s="19"/>
      <c r="D169" s="19"/>
    </row>
    <row r="170" spans="1:4">
      <c r="A170" s="18"/>
      <c r="B170" s="19"/>
      <c r="C170" s="19"/>
      <c r="D170" s="19"/>
    </row>
    <row r="171" spans="1:4">
      <c r="A171" s="18"/>
      <c r="B171" s="19"/>
      <c r="C171" s="19"/>
      <c r="D171" s="19"/>
    </row>
    <row r="172" spans="1:4">
      <c r="A172" s="18"/>
      <c r="B172" s="19"/>
      <c r="C172" s="19"/>
      <c r="D172" s="19"/>
    </row>
    <row r="173" spans="1:4">
      <c r="A173" s="18"/>
      <c r="B173" s="19"/>
      <c r="C173" s="19"/>
      <c r="D173" s="19"/>
    </row>
    <row r="174" spans="1:4">
      <c r="A174" s="18"/>
      <c r="B174" s="19"/>
      <c r="C174" s="19"/>
      <c r="D174" s="19"/>
    </row>
    <row r="175" spans="1:4">
      <c r="A175" s="18"/>
      <c r="B175" s="19"/>
      <c r="C175" s="19"/>
      <c r="D175" s="19"/>
    </row>
    <row r="176" spans="1:4">
      <c r="A176" s="18"/>
      <c r="B176" s="19"/>
      <c r="C176" s="19"/>
      <c r="D176" s="19"/>
    </row>
    <row r="177" spans="1:4">
      <c r="A177" s="18"/>
      <c r="B177" s="19"/>
      <c r="C177" s="19"/>
      <c r="D177" s="19"/>
    </row>
    <row r="178" spans="1:4">
      <c r="A178" s="18"/>
      <c r="B178" s="19"/>
      <c r="C178" s="19"/>
      <c r="D178" s="19"/>
    </row>
    <row r="179" spans="1:4">
      <c r="B179" s="8"/>
    </row>
    <row r="180" spans="1:4">
      <c r="B180" s="8"/>
    </row>
    <row r="181" spans="1:4">
      <c r="B181" s="8"/>
    </row>
    <row r="182" spans="1:4">
      <c r="B182" s="8"/>
    </row>
    <row r="183" spans="1:4">
      <c r="B183" s="8"/>
    </row>
    <row r="184" spans="1:4">
      <c r="B184" s="8"/>
    </row>
    <row r="185" spans="1:4">
      <c r="B185" s="8"/>
    </row>
    <row r="186" spans="1:4">
      <c r="B186" s="8"/>
    </row>
    <row r="187" spans="1:4">
      <c r="B187" s="8"/>
    </row>
    <row r="188" spans="1:4">
      <c r="B188" s="8"/>
    </row>
    <row r="189" spans="1:4">
      <c r="B189" s="8"/>
    </row>
    <row r="190" spans="1:4">
      <c r="B190" s="8"/>
    </row>
    <row r="191" spans="1:4">
      <c r="B191" s="8"/>
    </row>
    <row r="192" spans="1:4">
      <c r="B192" s="8"/>
    </row>
    <row r="193" spans="2:2">
      <c r="B193" s="8"/>
    </row>
    <row r="194" spans="2:2">
      <c r="B194" s="8"/>
    </row>
    <row r="195" spans="2:2">
      <c r="B195" s="8"/>
    </row>
    <row r="196" spans="2:2">
      <c r="B196" s="8"/>
    </row>
    <row r="197" spans="2:2">
      <c r="B197" s="8"/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Employes"/>
  <dimension ref="A1:F82"/>
  <sheetViews>
    <sheetView workbookViewId="0">
      <pane ySplit="1" topLeftCell="A2" activePane="bottomLeft" state="frozen"/>
      <selection pane="bottomLeft" activeCell="I10" sqref="I10"/>
    </sheetView>
  </sheetViews>
  <sheetFormatPr baseColWidth="10" defaultColWidth="9.140625" defaultRowHeight="12.75"/>
  <cols>
    <col min="1" max="1" width="10.7109375" style="3" customWidth="1"/>
    <col min="2" max="3" width="25.7109375" customWidth="1"/>
    <col min="4" max="5" width="14.7109375" style="3" customWidth="1"/>
  </cols>
  <sheetData>
    <row r="1" spans="1:6">
      <c r="A1" s="14" t="s">
        <v>112</v>
      </c>
      <c r="B1" s="20" t="s">
        <v>27</v>
      </c>
      <c r="C1" s="20" t="s">
        <v>28</v>
      </c>
      <c r="D1" s="10" t="s">
        <v>9</v>
      </c>
      <c r="E1" s="142" t="s">
        <v>0</v>
      </c>
    </row>
    <row r="2" spans="1:6">
      <c r="A2" s="3">
        <v>1</v>
      </c>
      <c r="B2" s="12" t="s">
        <v>29</v>
      </c>
      <c r="C2" s="12" t="s">
        <v>192</v>
      </c>
      <c r="D2" s="15">
        <v>41640</v>
      </c>
    </row>
    <row r="3" spans="1:6">
      <c r="A3" s="3">
        <v>2</v>
      </c>
      <c r="B3" s="12" t="s">
        <v>30</v>
      </c>
      <c r="C3" s="12" t="s">
        <v>194</v>
      </c>
      <c r="D3" s="15">
        <v>41641</v>
      </c>
      <c r="E3" s="15"/>
    </row>
    <row r="4" spans="1:6">
      <c r="A4" s="3">
        <v>3</v>
      </c>
      <c r="B4" s="12" t="s">
        <v>31</v>
      </c>
      <c r="C4" s="12" t="s">
        <v>195</v>
      </c>
      <c r="D4" s="15">
        <v>41642</v>
      </c>
    </row>
    <row r="5" spans="1:6">
      <c r="A5" s="3">
        <v>4</v>
      </c>
      <c r="B5" s="12" t="s">
        <v>32</v>
      </c>
      <c r="C5" s="12" t="s">
        <v>196</v>
      </c>
      <c r="D5" s="15">
        <v>41643</v>
      </c>
      <c r="E5" s="15"/>
    </row>
    <row r="6" spans="1:6">
      <c r="A6" s="3">
        <v>5</v>
      </c>
      <c r="B6" s="12" t="s">
        <v>33</v>
      </c>
      <c r="C6" s="12" t="s">
        <v>197</v>
      </c>
      <c r="D6" s="15">
        <v>41644</v>
      </c>
    </row>
    <row r="7" spans="1:6">
      <c r="A7" s="3">
        <v>6</v>
      </c>
      <c r="B7" s="12" t="s">
        <v>34</v>
      </c>
      <c r="C7" s="12" t="s">
        <v>198</v>
      </c>
      <c r="D7" s="15">
        <v>41645</v>
      </c>
    </row>
    <row r="8" spans="1:6">
      <c r="A8" s="3">
        <v>7</v>
      </c>
      <c r="B8" s="12" t="s">
        <v>35</v>
      </c>
      <c r="C8" s="12" t="s">
        <v>199</v>
      </c>
      <c r="D8" s="15">
        <v>41646</v>
      </c>
    </row>
    <row r="9" spans="1:6">
      <c r="A9" s="3">
        <v>8</v>
      </c>
      <c r="B9" s="12" t="s">
        <v>36</v>
      </c>
      <c r="C9" s="12" t="s">
        <v>200</v>
      </c>
      <c r="D9" s="15">
        <v>41647</v>
      </c>
      <c r="E9" s="15">
        <v>41840</v>
      </c>
      <c r="F9" s="12"/>
    </row>
    <row r="10" spans="1:6">
      <c r="A10" s="3">
        <v>9</v>
      </c>
      <c r="B10" s="12" t="s">
        <v>37</v>
      </c>
      <c r="C10" s="12" t="s">
        <v>201</v>
      </c>
      <c r="D10" s="15">
        <v>41648</v>
      </c>
    </row>
    <row r="11" spans="1:6">
      <c r="A11" s="3">
        <v>10</v>
      </c>
      <c r="B11" s="12" t="s">
        <v>38</v>
      </c>
      <c r="C11" s="12" t="s">
        <v>202</v>
      </c>
      <c r="D11" s="15">
        <v>41649</v>
      </c>
    </row>
    <row r="12" spans="1:6">
      <c r="A12" s="3">
        <v>11</v>
      </c>
      <c r="B12" s="12" t="s">
        <v>39</v>
      </c>
      <c r="C12" s="12" t="s">
        <v>215</v>
      </c>
      <c r="D12" s="15">
        <v>41650</v>
      </c>
    </row>
    <row r="13" spans="1:6">
      <c r="A13" s="3">
        <v>12</v>
      </c>
      <c r="B13" s="12" t="s">
        <v>40</v>
      </c>
      <c r="C13" s="12" t="s">
        <v>216</v>
      </c>
      <c r="D13" s="15">
        <v>41651</v>
      </c>
    </row>
    <row r="14" spans="1:6">
      <c r="A14" s="3">
        <v>13</v>
      </c>
      <c r="B14" s="12" t="s">
        <v>41</v>
      </c>
      <c r="C14" s="12" t="s">
        <v>217</v>
      </c>
      <c r="D14" s="15">
        <v>41652</v>
      </c>
    </row>
    <row r="15" spans="1:6">
      <c r="A15" s="3">
        <v>14</v>
      </c>
      <c r="B15" s="12" t="s">
        <v>42</v>
      </c>
      <c r="C15" s="12" t="s">
        <v>218</v>
      </c>
      <c r="D15" s="15">
        <v>41653</v>
      </c>
    </row>
    <row r="16" spans="1:6">
      <c r="A16" s="3">
        <v>15</v>
      </c>
      <c r="B16" s="12" t="s">
        <v>43</v>
      </c>
      <c r="C16" s="12" t="s">
        <v>219</v>
      </c>
      <c r="D16" s="15">
        <v>41654</v>
      </c>
    </row>
    <row r="17" spans="1:5">
      <c r="A17" s="3">
        <v>16</v>
      </c>
      <c r="B17" s="12" t="s">
        <v>44</v>
      </c>
      <c r="C17" s="12" t="s">
        <v>220</v>
      </c>
      <c r="D17" s="15">
        <v>41655</v>
      </c>
    </row>
    <row r="18" spans="1:5">
      <c r="A18" s="3">
        <v>17</v>
      </c>
      <c r="B18" s="12" t="s">
        <v>45</v>
      </c>
      <c r="C18" s="12" t="s">
        <v>221</v>
      </c>
      <c r="D18" s="15">
        <v>41656</v>
      </c>
    </row>
    <row r="19" spans="1:5">
      <c r="A19" s="3">
        <v>18</v>
      </c>
      <c r="B19" s="12" t="s">
        <v>46</v>
      </c>
      <c r="C19" s="12" t="s">
        <v>222</v>
      </c>
      <c r="D19" s="15">
        <v>41657</v>
      </c>
    </row>
    <row r="20" spans="1:5">
      <c r="A20" s="3">
        <v>19</v>
      </c>
      <c r="B20" s="12" t="s">
        <v>47</v>
      </c>
      <c r="C20" s="12" t="s">
        <v>223</v>
      </c>
      <c r="D20" s="15">
        <v>41658</v>
      </c>
    </row>
    <row r="21" spans="1:5">
      <c r="A21" s="3">
        <v>20</v>
      </c>
      <c r="B21" s="12" t="s">
        <v>48</v>
      </c>
      <c r="C21" s="12" t="s">
        <v>224</v>
      </c>
      <c r="D21" s="15">
        <v>41659</v>
      </c>
    </row>
    <row r="22" spans="1:5">
      <c r="A22" s="3">
        <v>21</v>
      </c>
      <c r="B22" s="12" t="s">
        <v>49</v>
      </c>
      <c r="C22" s="12" t="s">
        <v>225</v>
      </c>
      <c r="D22" s="15">
        <v>41660</v>
      </c>
    </row>
    <row r="23" spans="1:5">
      <c r="A23" s="3">
        <v>22</v>
      </c>
      <c r="B23" s="12" t="s">
        <v>50</v>
      </c>
      <c r="C23" s="12" t="s">
        <v>226</v>
      </c>
      <c r="D23" s="15">
        <v>41661</v>
      </c>
    </row>
    <row r="24" spans="1:5">
      <c r="A24" s="3">
        <v>23</v>
      </c>
      <c r="B24" s="12" t="s">
        <v>51</v>
      </c>
      <c r="C24" s="12" t="s">
        <v>227</v>
      </c>
      <c r="D24" s="15">
        <v>41662</v>
      </c>
    </row>
    <row r="25" spans="1:5">
      <c r="A25" s="3">
        <v>24</v>
      </c>
      <c r="B25" s="12" t="s">
        <v>52</v>
      </c>
      <c r="C25" s="12" t="s">
        <v>228</v>
      </c>
      <c r="D25" s="15">
        <v>41663</v>
      </c>
      <c r="E25" s="15"/>
    </row>
    <row r="26" spans="1:5">
      <c r="A26" s="3">
        <v>25</v>
      </c>
      <c r="B26" s="12" t="s">
        <v>53</v>
      </c>
      <c r="C26" s="12" t="s">
        <v>229</v>
      </c>
      <c r="D26" s="15">
        <v>41664</v>
      </c>
      <c r="E26" s="15"/>
    </row>
    <row r="27" spans="1:5">
      <c r="A27" s="3">
        <v>26</v>
      </c>
      <c r="B27" s="12" t="s">
        <v>54</v>
      </c>
      <c r="C27" s="12" t="s">
        <v>230</v>
      </c>
      <c r="D27" s="15">
        <v>41665</v>
      </c>
    </row>
    <row r="28" spans="1:5">
      <c r="A28" s="3">
        <v>27</v>
      </c>
      <c r="B28" s="12" t="s">
        <v>55</v>
      </c>
      <c r="C28" s="12" t="s">
        <v>231</v>
      </c>
      <c r="D28" s="15">
        <v>41666</v>
      </c>
    </row>
    <row r="29" spans="1:5">
      <c r="A29" s="3">
        <v>28</v>
      </c>
      <c r="B29" s="12" t="s">
        <v>56</v>
      </c>
      <c r="C29" s="12" t="s">
        <v>232</v>
      </c>
      <c r="D29" s="15">
        <v>41667</v>
      </c>
    </row>
    <row r="30" spans="1:5">
      <c r="A30" s="3">
        <v>29</v>
      </c>
      <c r="B30" s="12" t="s">
        <v>57</v>
      </c>
      <c r="C30" s="12" t="s">
        <v>233</v>
      </c>
      <c r="D30" s="15">
        <v>41668</v>
      </c>
    </row>
    <row r="31" spans="1:5">
      <c r="A31" s="3">
        <v>30</v>
      </c>
      <c r="B31" s="12" t="s">
        <v>58</v>
      </c>
      <c r="C31" s="12" t="s">
        <v>234</v>
      </c>
      <c r="D31" s="15">
        <v>41669</v>
      </c>
    </row>
    <row r="32" spans="1:5">
      <c r="A32" s="3">
        <v>31</v>
      </c>
      <c r="B32" s="12" t="s">
        <v>59</v>
      </c>
      <c r="C32" s="12" t="s">
        <v>235</v>
      </c>
      <c r="D32" s="15">
        <v>41670</v>
      </c>
    </row>
    <row r="33" spans="1:4">
      <c r="A33" s="3">
        <v>32</v>
      </c>
      <c r="B33" s="12" t="s">
        <v>60</v>
      </c>
      <c r="C33" s="12" t="s">
        <v>236</v>
      </c>
      <c r="D33" s="15">
        <v>41671</v>
      </c>
    </row>
    <row r="34" spans="1:4">
      <c r="A34" s="3">
        <v>33</v>
      </c>
      <c r="B34" s="12" t="s">
        <v>61</v>
      </c>
      <c r="C34" s="12" t="s">
        <v>237</v>
      </c>
      <c r="D34" s="15">
        <v>41672</v>
      </c>
    </row>
    <row r="35" spans="1:4">
      <c r="A35" s="3">
        <v>34</v>
      </c>
      <c r="B35" s="12" t="s">
        <v>62</v>
      </c>
      <c r="C35" s="12" t="s">
        <v>238</v>
      </c>
      <c r="D35" s="15">
        <v>41673</v>
      </c>
    </row>
    <row r="36" spans="1:4">
      <c r="A36" s="3">
        <v>35</v>
      </c>
      <c r="B36" s="12" t="s">
        <v>63</v>
      </c>
      <c r="C36" s="12" t="s">
        <v>239</v>
      </c>
      <c r="D36" s="15">
        <v>41674</v>
      </c>
    </row>
    <row r="37" spans="1:4">
      <c r="A37" s="3">
        <v>36</v>
      </c>
      <c r="B37" s="12" t="s">
        <v>64</v>
      </c>
      <c r="C37" s="12" t="s">
        <v>240</v>
      </c>
      <c r="D37" s="15">
        <v>41675</v>
      </c>
    </row>
    <row r="38" spans="1:4">
      <c r="A38" s="3">
        <v>37</v>
      </c>
      <c r="B38" s="12" t="s">
        <v>65</v>
      </c>
      <c r="C38" s="12" t="s">
        <v>241</v>
      </c>
      <c r="D38" s="15">
        <v>41676</v>
      </c>
    </row>
    <row r="39" spans="1:4">
      <c r="A39" s="3">
        <v>38</v>
      </c>
      <c r="B39" s="12" t="s">
        <v>66</v>
      </c>
      <c r="C39" s="12" t="s">
        <v>242</v>
      </c>
      <c r="D39" s="15">
        <v>41677</v>
      </c>
    </row>
    <row r="40" spans="1:4">
      <c r="A40" s="3">
        <v>39</v>
      </c>
      <c r="B40" s="12" t="s">
        <v>67</v>
      </c>
      <c r="C40" s="12" t="s">
        <v>243</v>
      </c>
      <c r="D40" s="15">
        <v>41678</v>
      </c>
    </row>
    <row r="41" spans="1:4">
      <c r="A41" s="3">
        <v>40</v>
      </c>
      <c r="B41" s="12" t="s">
        <v>68</v>
      </c>
      <c r="C41" s="12" t="s">
        <v>244</v>
      </c>
      <c r="D41" s="15">
        <v>41679</v>
      </c>
    </row>
    <row r="42" spans="1:4">
      <c r="A42" s="3">
        <v>41</v>
      </c>
      <c r="B42" s="12" t="s">
        <v>69</v>
      </c>
      <c r="C42" s="12" t="s">
        <v>245</v>
      </c>
      <c r="D42" s="15">
        <v>41680</v>
      </c>
    </row>
    <row r="43" spans="1:4">
      <c r="A43" s="3">
        <v>42</v>
      </c>
      <c r="B43" s="12" t="s">
        <v>70</v>
      </c>
      <c r="C43" s="12" t="s">
        <v>246</v>
      </c>
      <c r="D43" s="15">
        <v>41681</v>
      </c>
    </row>
    <row r="44" spans="1:4">
      <c r="A44" s="3">
        <v>43</v>
      </c>
      <c r="B44" s="12" t="s">
        <v>71</v>
      </c>
      <c r="C44" s="12" t="s">
        <v>247</v>
      </c>
      <c r="D44" s="15">
        <v>41682</v>
      </c>
    </row>
    <row r="45" spans="1:4">
      <c r="A45" s="3">
        <v>44</v>
      </c>
      <c r="B45" s="12" t="s">
        <v>72</v>
      </c>
      <c r="C45" s="12" t="s">
        <v>248</v>
      </c>
      <c r="D45" s="15">
        <v>41683</v>
      </c>
    </row>
    <row r="46" spans="1:4">
      <c r="A46" s="3">
        <v>45</v>
      </c>
      <c r="B46" s="12" t="s">
        <v>73</v>
      </c>
      <c r="C46" s="12" t="s">
        <v>249</v>
      </c>
      <c r="D46" s="15">
        <v>41684</v>
      </c>
    </row>
    <row r="47" spans="1:4">
      <c r="A47" s="3">
        <v>46</v>
      </c>
      <c r="B47" s="12" t="s">
        <v>74</v>
      </c>
      <c r="C47" s="12" t="s">
        <v>250</v>
      </c>
      <c r="D47" s="15">
        <v>41685</v>
      </c>
    </row>
    <row r="48" spans="1:4">
      <c r="A48" s="3">
        <v>47</v>
      </c>
      <c r="B48" s="12" t="s">
        <v>75</v>
      </c>
      <c r="C48" s="12" t="s">
        <v>251</v>
      </c>
      <c r="D48" s="15">
        <v>41686</v>
      </c>
    </row>
    <row r="49" spans="1:4">
      <c r="A49" s="3">
        <v>48</v>
      </c>
      <c r="B49" s="12" t="s">
        <v>76</v>
      </c>
      <c r="C49" s="12" t="s">
        <v>252</v>
      </c>
      <c r="D49" s="15">
        <v>41687</v>
      </c>
    </row>
    <row r="50" spans="1:4">
      <c r="A50" s="3">
        <v>49</v>
      </c>
      <c r="B50" s="12" t="s">
        <v>77</v>
      </c>
      <c r="C50" s="12" t="s">
        <v>253</v>
      </c>
      <c r="D50" s="15">
        <v>41688</v>
      </c>
    </row>
    <row r="51" spans="1:4">
      <c r="A51" s="3">
        <v>50</v>
      </c>
      <c r="B51" s="12" t="s">
        <v>78</v>
      </c>
      <c r="C51" s="12" t="s">
        <v>254</v>
      </c>
      <c r="D51" s="15">
        <v>41689</v>
      </c>
    </row>
    <row r="52" spans="1:4">
      <c r="A52" s="3">
        <v>51</v>
      </c>
      <c r="B52" s="12" t="s">
        <v>79</v>
      </c>
      <c r="C52" s="12" t="s">
        <v>255</v>
      </c>
      <c r="D52" s="15">
        <v>41690</v>
      </c>
    </row>
    <row r="53" spans="1:4">
      <c r="A53" s="3">
        <v>52</v>
      </c>
      <c r="B53" s="12" t="s">
        <v>80</v>
      </c>
      <c r="C53" s="12" t="s">
        <v>256</v>
      </c>
      <c r="D53" s="15">
        <v>41691</v>
      </c>
    </row>
    <row r="54" spans="1:4">
      <c r="A54" s="3">
        <v>53</v>
      </c>
      <c r="B54" s="12" t="s">
        <v>81</v>
      </c>
      <c r="C54" s="12" t="s">
        <v>257</v>
      </c>
      <c r="D54" s="15">
        <v>41692</v>
      </c>
    </row>
    <row r="55" spans="1:4">
      <c r="A55" s="3">
        <v>54</v>
      </c>
      <c r="B55" s="12" t="s">
        <v>82</v>
      </c>
      <c r="C55" s="12" t="s">
        <v>258</v>
      </c>
      <c r="D55" s="15">
        <v>41693</v>
      </c>
    </row>
    <row r="56" spans="1:4">
      <c r="A56" s="3">
        <v>55</v>
      </c>
      <c r="B56" s="12" t="s">
        <v>83</v>
      </c>
      <c r="C56" s="12" t="s">
        <v>259</v>
      </c>
      <c r="D56" s="15">
        <v>41694</v>
      </c>
    </row>
    <row r="57" spans="1:4">
      <c r="A57" s="3">
        <v>56</v>
      </c>
      <c r="B57" s="12" t="s">
        <v>84</v>
      </c>
      <c r="C57" s="12" t="s">
        <v>261</v>
      </c>
      <c r="D57" s="15">
        <v>41695</v>
      </c>
    </row>
    <row r="58" spans="1:4">
      <c r="A58" s="3">
        <v>57</v>
      </c>
      <c r="B58" s="12" t="s">
        <v>85</v>
      </c>
      <c r="C58" s="12" t="s">
        <v>262</v>
      </c>
      <c r="D58" s="15">
        <v>41696</v>
      </c>
    </row>
    <row r="59" spans="1:4">
      <c r="A59" s="3">
        <v>58</v>
      </c>
      <c r="B59" s="12" t="s">
        <v>86</v>
      </c>
      <c r="C59" s="12" t="s">
        <v>263</v>
      </c>
      <c r="D59" s="15">
        <v>41697</v>
      </c>
    </row>
    <row r="60" spans="1:4">
      <c r="A60" s="3">
        <v>59</v>
      </c>
      <c r="B60" s="12" t="s">
        <v>87</v>
      </c>
      <c r="C60" s="12" t="s">
        <v>264</v>
      </c>
      <c r="D60" s="15">
        <v>41698</v>
      </c>
    </row>
    <row r="61" spans="1:4">
      <c r="A61" s="3">
        <v>60</v>
      </c>
      <c r="B61" s="12" t="s">
        <v>88</v>
      </c>
      <c r="C61" s="12" t="s">
        <v>265</v>
      </c>
      <c r="D61" s="15">
        <v>41699</v>
      </c>
    </row>
    <row r="62" spans="1:4">
      <c r="A62" s="3">
        <v>61</v>
      </c>
      <c r="B62" s="12" t="s">
        <v>89</v>
      </c>
      <c r="C62" s="12" t="s">
        <v>266</v>
      </c>
      <c r="D62" s="15">
        <v>41700</v>
      </c>
    </row>
    <row r="63" spans="1:4">
      <c r="A63" s="3">
        <v>62</v>
      </c>
      <c r="B63" s="12" t="s">
        <v>90</v>
      </c>
      <c r="C63" s="12" t="s">
        <v>267</v>
      </c>
      <c r="D63" s="15">
        <v>41701</v>
      </c>
    </row>
    <row r="64" spans="1:4">
      <c r="A64" s="3">
        <v>63</v>
      </c>
      <c r="B64" s="12" t="s">
        <v>91</v>
      </c>
      <c r="C64" s="12" t="s">
        <v>268</v>
      </c>
      <c r="D64" s="15">
        <v>41702</v>
      </c>
    </row>
    <row r="65" spans="1:4">
      <c r="A65" s="3">
        <v>64</v>
      </c>
      <c r="B65" s="12" t="s">
        <v>92</v>
      </c>
      <c r="C65" s="12" t="s">
        <v>269</v>
      </c>
      <c r="D65" s="15">
        <v>41703</v>
      </c>
    </row>
    <row r="66" spans="1:4">
      <c r="A66" s="3">
        <v>65</v>
      </c>
      <c r="B66" s="12" t="s">
        <v>93</v>
      </c>
      <c r="C66" s="12" t="s">
        <v>270</v>
      </c>
      <c r="D66" s="15">
        <v>41704</v>
      </c>
    </row>
    <row r="67" spans="1:4">
      <c r="A67" s="3">
        <v>66</v>
      </c>
      <c r="B67" s="12" t="s">
        <v>94</v>
      </c>
      <c r="C67" s="12" t="s">
        <v>271</v>
      </c>
      <c r="D67" s="15">
        <v>41705</v>
      </c>
    </row>
    <row r="68" spans="1:4">
      <c r="A68" s="3">
        <v>67</v>
      </c>
      <c r="B68" s="12" t="s">
        <v>95</v>
      </c>
      <c r="C68" s="12" t="s">
        <v>272</v>
      </c>
      <c r="D68" s="15">
        <v>41706</v>
      </c>
    </row>
    <row r="69" spans="1:4">
      <c r="A69" s="3">
        <v>68</v>
      </c>
      <c r="B69" s="12" t="s">
        <v>96</v>
      </c>
      <c r="C69" s="12" t="s">
        <v>273</v>
      </c>
      <c r="D69" s="15">
        <v>41707</v>
      </c>
    </row>
    <row r="70" spans="1:4">
      <c r="A70" s="3">
        <v>69</v>
      </c>
      <c r="B70" s="12" t="s">
        <v>97</v>
      </c>
      <c r="C70" s="12" t="s">
        <v>274</v>
      </c>
      <c r="D70" s="15">
        <v>41708</v>
      </c>
    </row>
    <row r="71" spans="1:4">
      <c r="A71" s="3">
        <v>70</v>
      </c>
      <c r="B71" s="12" t="s">
        <v>98</v>
      </c>
      <c r="C71" s="12" t="s">
        <v>275</v>
      </c>
      <c r="D71" s="15">
        <v>41709</v>
      </c>
    </row>
    <row r="72" spans="1:4">
      <c r="A72" s="3">
        <v>71</v>
      </c>
      <c r="B72" s="12" t="s">
        <v>99</v>
      </c>
      <c r="C72" s="12" t="s">
        <v>276</v>
      </c>
      <c r="D72" s="15">
        <v>41710</v>
      </c>
    </row>
    <row r="73" spans="1:4">
      <c r="A73" s="3">
        <v>72</v>
      </c>
      <c r="B73" s="12" t="s">
        <v>100</v>
      </c>
      <c r="C73" s="12" t="s">
        <v>277</v>
      </c>
      <c r="D73" s="15">
        <v>41711</v>
      </c>
    </row>
    <row r="74" spans="1:4">
      <c r="A74" s="3">
        <v>73</v>
      </c>
      <c r="B74" s="12" t="s">
        <v>101</v>
      </c>
      <c r="C74" s="12" t="s">
        <v>278</v>
      </c>
      <c r="D74" s="15">
        <v>41712</v>
      </c>
    </row>
    <row r="75" spans="1:4">
      <c r="A75" s="3">
        <v>74</v>
      </c>
      <c r="B75" s="12" t="s">
        <v>102</v>
      </c>
      <c r="C75" s="12" t="s">
        <v>279</v>
      </c>
      <c r="D75" s="15">
        <v>41713</v>
      </c>
    </row>
    <row r="76" spans="1:4">
      <c r="A76" s="3">
        <v>75</v>
      </c>
      <c r="B76" s="12" t="s">
        <v>103</v>
      </c>
      <c r="C76" s="12" t="s">
        <v>280</v>
      </c>
      <c r="D76" s="15">
        <v>41714</v>
      </c>
    </row>
    <row r="77" spans="1:4">
      <c r="A77" s="3">
        <v>76</v>
      </c>
      <c r="B77" s="12" t="s">
        <v>106</v>
      </c>
      <c r="C77" s="12" t="s">
        <v>281</v>
      </c>
      <c r="D77" s="15">
        <v>41715</v>
      </c>
    </row>
    <row r="78" spans="1:4">
      <c r="A78" s="3">
        <v>77</v>
      </c>
      <c r="B78" s="12" t="s">
        <v>107</v>
      </c>
      <c r="C78" s="12" t="s">
        <v>282</v>
      </c>
      <c r="D78" s="15">
        <v>41716</v>
      </c>
    </row>
    <row r="79" spans="1:4">
      <c r="A79" s="3">
        <v>78</v>
      </c>
      <c r="B79" s="12" t="s">
        <v>108</v>
      </c>
      <c r="C79" s="12" t="s">
        <v>283</v>
      </c>
      <c r="D79" s="15">
        <v>41717</v>
      </c>
    </row>
    <row r="80" spans="1:4">
      <c r="A80" s="3">
        <v>79</v>
      </c>
      <c r="B80" s="12" t="s">
        <v>109</v>
      </c>
      <c r="C80" s="12" t="s">
        <v>284</v>
      </c>
      <c r="D80" s="15">
        <v>41718</v>
      </c>
    </row>
    <row r="81" spans="1:4">
      <c r="A81" s="3">
        <v>80</v>
      </c>
      <c r="B81" s="12" t="s">
        <v>110</v>
      </c>
      <c r="C81" s="12" t="s">
        <v>285</v>
      </c>
      <c r="D81" s="15">
        <v>41719</v>
      </c>
    </row>
    <row r="82" spans="1:4">
      <c r="A82" s="3">
        <v>81</v>
      </c>
      <c r="B82" s="12" t="s">
        <v>260</v>
      </c>
      <c r="C82" s="12" t="s">
        <v>286</v>
      </c>
      <c r="D82" s="15">
        <v>41730</v>
      </c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Codes"/>
  <dimension ref="A1:W20"/>
  <sheetViews>
    <sheetView topLeftCell="C1" workbookViewId="0">
      <selection activeCell="J23" sqref="J23"/>
    </sheetView>
  </sheetViews>
  <sheetFormatPr baseColWidth="10" defaultColWidth="11.42578125" defaultRowHeight="12.75"/>
  <cols>
    <col min="1" max="1" width="10.85546875" style="1" customWidth="1"/>
    <col min="2" max="2" width="14.5703125" style="1" customWidth="1"/>
    <col min="3" max="3" width="10.7109375" style="1" customWidth="1"/>
    <col min="13" max="13" width="4.7109375" style="3" customWidth="1"/>
    <col min="14" max="14" width="6.7109375" style="3" customWidth="1"/>
    <col min="15" max="15" width="5.7109375" customWidth="1"/>
    <col min="17" max="17" width="7.7109375" customWidth="1"/>
    <col min="18" max="23" width="4.7109375" customWidth="1"/>
  </cols>
  <sheetData>
    <row r="1" spans="1:23" ht="15" customHeight="1">
      <c r="A1" s="31" t="s">
        <v>1</v>
      </c>
      <c r="B1" s="31" t="s">
        <v>2</v>
      </c>
      <c r="C1" s="32" t="s">
        <v>3</v>
      </c>
      <c r="E1" s="99" t="s">
        <v>157</v>
      </c>
      <c r="G1" s="12" t="s">
        <v>135</v>
      </c>
      <c r="H1" s="112">
        <f>I1</f>
        <v>2014</v>
      </c>
      <c r="I1" s="3">
        <f>YEAR(Equité!C4)</f>
        <v>2014</v>
      </c>
      <c r="M1" s="3">
        <v>1</v>
      </c>
      <c r="N1" s="3">
        <v>2014</v>
      </c>
      <c r="O1" s="29"/>
      <c r="Q1" s="3"/>
      <c r="R1" s="188" t="s">
        <v>206</v>
      </c>
      <c r="S1" s="188"/>
      <c r="T1" s="189" t="s">
        <v>207</v>
      </c>
      <c r="U1" s="189"/>
      <c r="V1" s="190" t="s">
        <v>208</v>
      </c>
      <c r="W1" s="190"/>
    </row>
    <row r="2" spans="1:23" ht="15" customHeight="1">
      <c r="A2" s="33" t="s">
        <v>11</v>
      </c>
      <c r="B2" s="34" t="s">
        <v>14</v>
      </c>
      <c r="C2" s="35"/>
      <c r="E2" s="104" t="s">
        <v>129</v>
      </c>
      <c r="F2" s="105">
        <v>7</v>
      </c>
      <c r="G2" s="141"/>
      <c r="H2" s="113" t="s">
        <v>141</v>
      </c>
      <c r="I2" s="114">
        <f>DATE(I1,1,1)</f>
        <v>41640</v>
      </c>
      <c r="M2" s="3">
        <v>2</v>
      </c>
      <c r="N2" s="3">
        <v>2015</v>
      </c>
      <c r="O2" s="23"/>
      <c r="P2" s="101" t="s">
        <v>189</v>
      </c>
      <c r="Q2" s="165" t="s">
        <v>189</v>
      </c>
      <c r="R2" s="159" t="s">
        <v>105</v>
      </c>
      <c r="S2" s="159" t="s">
        <v>104</v>
      </c>
      <c r="T2" s="161" t="s">
        <v>105</v>
      </c>
      <c r="U2" s="161" t="s">
        <v>104</v>
      </c>
      <c r="V2" s="163" t="s">
        <v>105</v>
      </c>
      <c r="W2" s="163" t="s">
        <v>104</v>
      </c>
    </row>
    <row r="3" spans="1:23" ht="15" customHeight="1">
      <c r="A3" s="36" t="s">
        <v>10</v>
      </c>
      <c r="B3" s="5" t="s">
        <v>15</v>
      </c>
      <c r="C3" s="37"/>
      <c r="E3" s="106" t="s">
        <v>130</v>
      </c>
      <c r="F3" s="107">
        <v>1</v>
      </c>
      <c r="G3" s="141"/>
      <c r="H3" s="115" t="s">
        <v>142</v>
      </c>
      <c r="I3" s="116">
        <f>K3+1</f>
        <v>41750</v>
      </c>
      <c r="J3" s="117" t="s">
        <v>143</v>
      </c>
      <c r="K3" s="118">
        <f>FLOOR(DATE(I1,5,DAY(MINUTE(I1/38)/2+56)),7)-34</f>
        <v>41749</v>
      </c>
      <c r="M3" s="3">
        <v>3</v>
      </c>
      <c r="N3" s="3">
        <v>2016</v>
      </c>
      <c r="O3" s="26"/>
      <c r="P3" s="12" t="s">
        <v>211</v>
      </c>
      <c r="Q3" s="165" t="s">
        <v>10</v>
      </c>
      <c r="R3" s="160"/>
      <c r="S3" s="160"/>
      <c r="T3" s="162">
        <v>1</v>
      </c>
      <c r="U3" s="162"/>
      <c r="V3" s="164">
        <v>1</v>
      </c>
      <c r="W3" s="164"/>
    </row>
    <row r="4" spans="1:23" ht="15" customHeight="1">
      <c r="A4" s="36" t="s">
        <v>17</v>
      </c>
      <c r="B4" s="5" t="s">
        <v>16</v>
      </c>
      <c r="C4" s="38"/>
      <c r="E4" s="102" t="s">
        <v>131</v>
      </c>
      <c r="F4" s="103">
        <v>1</v>
      </c>
      <c r="G4" s="140" t="s">
        <v>140</v>
      </c>
      <c r="H4" s="115" t="s">
        <v>144</v>
      </c>
      <c r="I4" s="116">
        <f>DATE(I1,5,1)</f>
        <v>41760</v>
      </c>
      <c r="J4" s="119"/>
      <c r="M4" s="3">
        <v>4</v>
      </c>
      <c r="N4" s="3">
        <v>2017</v>
      </c>
      <c r="P4" s="12" t="s">
        <v>212</v>
      </c>
      <c r="Q4" s="165" t="s">
        <v>190</v>
      </c>
      <c r="R4" s="159"/>
      <c r="S4" s="159">
        <v>1</v>
      </c>
      <c r="T4" s="161">
        <v>1</v>
      </c>
      <c r="U4" s="161">
        <v>1</v>
      </c>
      <c r="V4" s="163">
        <v>1</v>
      </c>
      <c r="W4" s="163">
        <v>1</v>
      </c>
    </row>
    <row r="5" spans="1:23" ht="15" customHeight="1">
      <c r="A5" s="36" t="s">
        <v>6</v>
      </c>
      <c r="B5" s="5" t="s">
        <v>26</v>
      </c>
      <c r="C5" s="39"/>
      <c r="E5" s="102" t="s">
        <v>132</v>
      </c>
      <c r="F5" s="103">
        <v>1</v>
      </c>
      <c r="G5" s="141"/>
      <c r="H5" s="115" t="s">
        <v>145</v>
      </c>
      <c r="I5" s="116">
        <f>DATE(I1,5,8)</f>
        <v>41767</v>
      </c>
      <c r="M5" s="3">
        <v>5</v>
      </c>
      <c r="N5" s="3">
        <v>2018</v>
      </c>
      <c r="P5" s="12" t="s">
        <v>137</v>
      </c>
      <c r="Q5" s="165" t="s">
        <v>4</v>
      </c>
      <c r="R5" s="159"/>
      <c r="S5" s="159">
        <v>1</v>
      </c>
      <c r="T5" s="161">
        <v>1</v>
      </c>
      <c r="U5" s="161">
        <v>1</v>
      </c>
      <c r="V5" s="163">
        <v>1</v>
      </c>
      <c r="W5" s="163">
        <v>1</v>
      </c>
    </row>
    <row r="6" spans="1:23" ht="15" customHeight="1">
      <c r="A6" s="36" t="s">
        <v>4</v>
      </c>
      <c r="B6" s="5" t="s">
        <v>5</v>
      </c>
      <c r="C6" s="40"/>
      <c r="E6" s="108" t="s">
        <v>133</v>
      </c>
      <c r="F6" s="109">
        <v>1</v>
      </c>
      <c r="G6" s="140" t="s">
        <v>140</v>
      </c>
      <c r="H6" s="115" t="s">
        <v>146</v>
      </c>
      <c r="I6" s="116">
        <f>K3+39</f>
        <v>41788</v>
      </c>
      <c r="M6" s="3">
        <v>6</v>
      </c>
      <c r="N6" s="3">
        <v>2019</v>
      </c>
      <c r="P6" s="12" t="s">
        <v>123</v>
      </c>
      <c r="Q6" s="165" t="s">
        <v>191</v>
      </c>
      <c r="R6" s="159"/>
      <c r="S6" s="159">
        <v>1</v>
      </c>
      <c r="T6" s="161">
        <v>1</v>
      </c>
      <c r="U6" s="161">
        <v>1</v>
      </c>
      <c r="V6" s="163">
        <v>1</v>
      </c>
      <c r="W6" s="163">
        <v>1</v>
      </c>
    </row>
    <row r="7" spans="1:23" ht="15" customHeight="1">
      <c r="A7" s="36" t="s">
        <v>20</v>
      </c>
      <c r="B7" s="5" t="s">
        <v>18</v>
      </c>
      <c r="C7" s="41"/>
      <c r="E7" s="110" t="s">
        <v>134</v>
      </c>
      <c r="F7" s="111">
        <v>1</v>
      </c>
      <c r="G7" s="141"/>
      <c r="H7" s="115" t="s">
        <v>147</v>
      </c>
      <c r="I7" s="120">
        <f>K3+50</f>
        <v>41799</v>
      </c>
      <c r="M7" s="3">
        <v>7</v>
      </c>
      <c r="N7" s="3">
        <v>2020</v>
      </c>
      <c r="P7" s="12" t="s">
        <v>213</v>
      </c>
      <c r="Q7" s="165" t="s">
        <v>203</v>
      </c>
      <c r="R7" s="159"/>
      <c r="S7" s="159"/>
      <c r="T7" s="161"/>
      <c r="U7" s="161"/>
      <c r="V7" s="163"/>
      <c r="W7" s="163"/>
    </row>
    <row r="8" spans="1:23" ht="15" customHeight="1">
      <c r="A8" s="36" t="s">
        <v>21</v>
      </c>
      <c r="B8" s="5" t="s">
        <v>19</v>
      </c>
      <c r="C8" s="42"/>
      <c r="E8" s="136" t="s">
        <v>156</v>
      </c>
      <c r="H8" s="115" t="s">
        <v>148</v>
      </c>
      <c r="I8" s="116">
        <f>DATE(I1,7,14)</f>
        <v>41834</v>
      </c>
      <c r="M8" s="3">
        <v>8</v>
      </c>
      <c r="N8" s="3">
        <v>2021</v>
      </c>
      <c r="P8" s="12" t="s">
        <v>138</v>
      </c>
      <c r="Q8" s="165" t="s">
        <v>6</v>
      </c>
      <c r="R8" s="159"/>
      <c r="S8" s="159"/>
      <c r="T8" s="161"/>
      <c r="U8" s="161"/>
      <c r="V8" s="163"/>
      <c r="W8" s="163"/>
    </row>
    <row r="9" spans="1:23" ht="15" customHeight="1">
      <c r="A9" s="36" t="s">
        <v>22</v>
      </c>
      <c r="B9" s="5" t="s">
        <v>24</v>
      </c>
      <c r="C9" s="43"/>
      <c r="E9" s="104" t="s">
        <v>129</v>
      </c>
      <c r="F9" s="105"/>
      <c r="G9" s="141"/>
      <c r="H9" s="115" t="s">
        <v>149</v>
      </c>
      <c r="I9" s="116">
        <f>DATE(I1,8,15)</f>
        <v>41866</v>
      </c>
      <c r="M9" s="3">
        <v>9</v>
      </c>
      <c r="N9" s="3">
        <v>2022</v>
      </c>
      <c r="P9" s="12" t="s">
        <v>139</v>
      </c>
      <c r="Q9" s="165" t="s">
        <v>204</v>
      </c>
      <c r="R9" s="159"/>
      <c r="S9" s="159"/>
      <c r="T9" s="161"/>
      <c r="U9" s="161"/>
      <c r="V9" s="163"/>
      <c r="W9" s="163"/>
    </row>
    <row r="10" spans="1:23" ht="15" customHeight="1">
      <c r="A10" s="44" t="s">
        <v>23</v>
      </c>
      <c r="B10" s="45" t="s">
        <v>25</v>
      </c>
      <c r="C10" s="46"/>
      <c r="E10" s="106" t="s">
        <v>130</v>
      </c>
      <c r="F10" s="107">
        <v>5</v>
      </c>
      <c r="G10" s="141"/>
      <c r="H10" s="115" t="s">
        <v>150</v>
      </c>
      <c r="I10" s="116">
        <f>DATE(I1,11,1)</f>
        <v>41944</v>
      </c>
      <c r="M10" s="3">
        <v>10</v>
      </c>
      <c r="N10" s="3">
        <v>2023</v>
      </c>
      <c r="P10" s="12" t="s">
        <v>214</v>
      </c>
      <c r="Q10" s="165" t="s">
        <v>205</v>
      </c>
      <c r="R10" s="159"/>
      <c r="S10" s="159"/>
      <c r="T10" s="161"/>
      <c r="U10" s="161"/>
      <c r="V10" s="163"/>
      <c r="W10" s="163"/>
    </row>
    <row r="11" spans="1:23" ht="15">
      <c r="A11" s="17"/>
      <c r="B11" s="17"/>
      <c r="E11" s="102" t="s">
        <v>131</v>
      </c>
      <c r="F11" s="103">
        <v>4</v>
      </c>
      <c r="G11" s="141"/>
      <c r="H11" s="115" t="s">
        <v>151</v>
      </c>
      <c r="I11" s="116">
        <f>DATE(I1,11,11)</f>
        <v>41954</v>
      </c>
      <c r="M11" s="3">
        <v>11</v>
      </c>
      <c r="N11" s="3">
        <v>2024</v>
      </c>
      <c r="Q11" s="165" t="s">
        <v>209</v>
      </c>
      <c r="R11" s="159"/>
      <c r="S11" s="159"/>
      <c r="T11" s="161"/>
      <c r="U11" s="161"/>
      <c r="V11" s="163"/>
      <c r="W11" s="163"/>
    </row>
    <row r="12" spans="1:23" ht="15">
      <c r="E12" s="102" t="s">
        <v>132</v>
      </c>
      <c r="F12" s="103">
        <v>5</v>
      </c>
      <c r="G12" s="141"/>
      <c r="H12" s="121" t="s">
        <v>152</v>
      </c>
      <c r="I12" s="122">
        <f>DATE(I1,12,25)</f>
        <v>41998</v>
      </c>
      <c r="M12" s="3">
        <v>12</v>
      </c>
      <c r="N12" s="3">
        <v>2025</v>
      </c>
      <c r="Q12" s="165" t="s">
        <v>210</v>
      </c>
      <c r="R12" s="159"/>
      <c r="S12" s="159"/>
      <c r="T12" s="161"/>
      <c r="U12" s="161"/>
      <c r="V12" s="163"/>
      <c r="W12" s="163"/>
    </row>
    <row r="13" spans="1:23">
      <c r="E13" s="108" t="s">
        <v>133</v>
      </c>
      <c r="F13" s="109">
        <v>4</v>
      </c>
      <c r="G13" s="141"/>
      <c r="N13" s="3">
        <v>2026</v>
      </c>
    </row>
    <row r="14" spans="1:23">
      <c r="E14" s="110" t="s">
        <v>134</v>
      </c>
      <c r="F14" s="111">
        <v>5</v>
      </c>
      <c r="G14" s="141"/>
      <c r="N14" s="3">
        <v>2027</v>
      </c>
    </row>
    <row r="15" spans="1:23">
      <c r="N15" s="3">
        <v>2028</v>
      </c>
    </row>
    <row r="16" spans="1:23">
      <c r="N16" s="3">
        <v>2029</v>
      </c>
    </row>
    <row r="17" spans="14:14">
      <c r="N17" s="3">
        <v>2030</v>
      </c>
    </row>
    <row r="18" spans="14:14">
      <c r="N18" s="3">
        <v>2031</v>
      </c>
    </row>
    <row r="19" spans="14:14">
      <c r="N19" s="3">
        <v>2032</v>
      </c>
    </row>
    <row r="20" spans="14:14">
      <c r="N20" s="3">
        <v>2033</v>
      </c>
    </row>
  </sheetData>
  <mergeCells count="3">
    <mergeCell ref="R1:S1"/>
    <mergeCell ref="T1:U1"/>
    <mergeCell ref="V1:W1"/>
  </mergeCells>
  <phoneticPr fontId="4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BO64"/>
  <sheetViews>
    <sheetView zoomScaleNormal="100" workbookViewId="0">
      <selection activeCell="A10" sqref="A10"/>
    </sheetView>
  </sheetViews>
  <sheetFormatPr baseColWidth="10" defaultColWidth="6.7109375" defaultRowHeight="12.75"/>
  <cols>
    <col min="1" max="1" width="26.85546875" customWidth="1"/>
    <col min="2" max="2" width="17.5703125" bestFit="1" customWidth="1"/>
    <col min="3" max="64" width="4.7109375" customWidth="1"/>
  </cols>
  <sheetData>
    <row r="1" spans="1:67" ht="25.5" customHeight="1">
      <c r="A1" s="178"/>
      <c r="T1" s="12" t="s">
        <v>186</v>
      </c>
    </row>
    <row r="2" spans="1:67" ht="24.75" customHeight="1"/>
    <row r="3" spans="1:67" ht="12.75" customHeight="1" thickBot="1">
      <c r="A3" s="153" t="s">
        <v>187</v>
      </c>
      <c r="B3" s="154"/>
      <c r="C3" s="168">
        <f>IF(ISERROR(VLOOKUP(C4,Fer,1,FALSE))=TRUE,IF(NETWORKDAYS(C$4,C$4,Fer)&gt;0,IF(C5="jour",Codes!$F$2,Codes!$F$3),IF(C5="jour",Codes!$F$4,Codes!$F$5)),IF(C5="jour",Codes!$F$6,Codes!$F$7))</f>
        <v>1</v>
      </c>
      <c r="D3" s="168">
        <f>IF(ISERROR(VLOOKUP(C4,Fer,1,FALSE))=TRUE,IF(NETWORKDAYS(C$4,C$4,Fer)&gt;0,IF(D5="jour",Codes!$F$2,Codes!$F$3),IF(D5="jour",Codes!$F$4,Codes!$F$5)),IF(D5="jour",Codes!$F$6,Codes!$F$7))</f>
        <v>1</v>
      </c>
      <c r="E3" s="168">
        <f>IF(ISERROR(VLOOKUP(E4,Fer,1,FALSE))=TRUE,IF(NETWORKDAYS(E$4,E$4,Fer)&gt;0,IF(E5="jour",Codes!$F$2,Codes!$F$3),IF(E5="jour",Codes!$F$4,Codes!$F$5)),IF(E5="jour",Codes!$F$6,Codes!$F$7))</f>
        <v>7</v>
      </c>
      <c r="F3" s="168">
        <f>IF(ISERROR(VLOOKUP(E4,Fer,1,FALSE))=TRUE,IF(NETWORKDAYS(E$4,E$4,Fer)&gt;0,IF(F5="jour",Codes!$F$2,Codes!$F$3),IF(F5="jour",Codes!$F$4,Codes!$F$5)),IF(F5="jour",Codes!$F$6,Codes!$F$7))</f>
        <v>1</v>
      </c>
      <c r="G3" s="168">
        <f>IF(ISERROR(VLOOKUP(G4,Fer,1,FALSE))=TRUE,IF(NETWORKDAYS(G$4,G$4,Fer)&gt;0,IF(G5="jour",Codes!$F$2,Codes!$F$3),IF(G5="jour",Codes!$F$4,Codes!$F$5)),IF(G5="jour",Codes!$F$6,Codes!$F$7))</f>
        <v>1</v>
      </c>
      <c r="H3" s="168">
        <f>IF(ISERROR(VLOOKUP(G4,Fer,1,FALSE))=TRUE,IF(NETWORKDAYS(G$4,G$4,Fer)&gt;0,IF(H5="jour",Codes!$F$2,Codes!$F$3),IF(H5="jour",Codes!$F$4,Codes!$F$5)),IF(H5="jour",Codes!$F$6,Codes!$F$7))</f>
        <v>1</v>
      </c>
      <c r="I3" s="168">
        <f>IF(ISERROR(VLOOKUP(I4,Fer,1,FALSE))=TRUE,IF(NETWORKDAYS(I$4,I$4,Fer)&gt;0,IF(I5="jour",Codes!$F$2,Codes!$F$3),IF(I5="jour",Codes!$F$4,Codes!$F$5)),IF(I5="jour",Codes!$F$6,Codes!$F$7))</f>
        <v>1</v>
      </c>
      <c r="J3" s="168">
        <f>IF(ISERROR(VLOOKUP(I4,Fer,1,FALSE))=TRUE,IF(NETWORKDAYS(I$4,I$4,Fer)&gt;0,IF(J5="jour",Codes!$F$2,Codes!$F$3),IF(J5="jour",Codes!$F$4,Codes!$F$5)),IF(J5="jour",Codes!$F$6,Codes!$F$7))</f>
        <v>1</v>
      </c>
      <c r="K3" s="168">
        <f>IF(ISERROR(VLOOKUP(K4,Fer,1,FALSE))=TRUE,IF(NETWORKDAYS(K$4,K$4,Fer)&gt;0,IF(K5="jour",Codes!$F$2,Codes!$F$3),IF(K5="jour",Codes!$F$4,Codes!$F$5)),IF(K5="jour",Codes!$F$6,Codes!$F$7))</f>
        <v>7</v>
      </c>
      <c r="L3" s="168">
        <f>IF(ISERROR(VLOOKUP(K4,Fer,1,FALSE))=TRUE,IF(NETWORKDAYS(K$4,K$4,Fer)&gt;0,IF(L5="jour",Codes!$F$2,Codes!$F$3),IF(L5="jour",Codes!$F$4,Codes!$F$5)),IF(L5="jour",Codes!$F$6,Codes!$F$7))</f>
        <v>1</v>
      </c>
      <c r="M3" s="168">
        <f>IF(ISERROR(VLOOKUP(M4,Fer,1,FALSE))=TRUE,IF(NETWORKDAYS(M$4,M$4,Fer)&gt;0,IF(M5="jour",Codes!$F$2,Codes!$F$3),IF(M5="jour",Codes!$F$4,Codes!$F$5)),IF(M5="jour",Codes!$F$6,Codes!$F$7))</f>
        <v>7</v>
      </c>
      <c r="N3" s="168">
        <f>IF(ISERROR(VLOOKUP(M4,Fer,1,FALSE))=TRUE,IF(NETWORKDAYS(M$4,M$4,Fer)&gt;0,IF(N5="jour",Codes!$F$2,Codes!$F$3),IF(N5="jour",Codes!$F$4,Codes!$F$5)),IF(N5="jour",Codes!$F$6,Codes!$F$7))</f>
        <v>1</v>
      </c>
      <c r="O3" s="168">
        <f>IF(ISERROR(VLOOKUP(O4,Fer,1,FALSE))=TRUE,IF(NETWORKDAYS(O$4,O$4,Fer)&gt;0,IF(O5="jour",Codes!$F$2,Codes!$F$3),IF(O5="jour",Codes!$F$4,Codes!$F$5)),IF(O5="jour",Codes!$F$6,Codes!$F$7))</f>
        <v>7</v>
      </c>
      <c r="P3" s="168">
        <f>IF(ISERROR(VLOOKUP(O4,Fer,1,FALSE))=TRUE,IF(NETWORKDAYS(O$4,O$4,Fer)&gt;0,IF(P5="jour",Codes!$F$2,Codes!$F$3),IF(P5="jour",Codes!$F$4,Codes!$F$5)),IF(P5="jour",Codes!$F$6,Codes!$F$7))</f>
        <v>1</v>
      </c>
      <c r="Q3" s="168">
        <f>IF(ISERROR(VLOOKUP(Q4,Fer,1,FALSE))=TRUE,IF(NETWORKDAYS(Q$4,Q$4,Fer)&gt;0,IF(Q5="jour",Codes!$F$2,Codes!$F$3),IF(Q5="jour",Codes!$F$4,Codes!$F$5)),IF(Q5="jour",Codes!$F$6,Codes!$F$7))</f>
        <v>1</v>
      </c>
      <c r="R3" s="168">
        <f>IF(ISERROR(VLOOKUP(Q4,Fer,1,FALSE))=TRUE,IF(NETWORKDAYS(Q$4,Q$4,Fer)&gt;0,IF(R5="jour",Codes!$F$2,Codes!$F$3),IF(R5="jour",Codes!$F$4,Codes!$F$5)),IF(R5="jour",Codes!$F$6,Codes!$F$7))</f>
        <v>1</v>
      </c>
      <c r="S3" s="168">
        <f>IF(ISERROR(VLOOKUP(S4,Fer,1,FALSE))=TRUE,IF(NETWORKDAYS(S$4,S$4,Fer)&gt;0,IF(S5="jour",Codes!$F$2,Codes!$F$3),IF(S5="jour",Codes!$F$4,Codes!$F$5)),IF(S5="jour",Codes!$F$6,Codes!$F$7))</f>
        <v>7</v>
      </c>
      <c r="T3" s="168">
        <f>IF(ISERROR(VLOOKUP(S4,Fer,1,FALSE))=TRUE,IF(NETWORKDAYS(S$4,S$4,Fer)&gt;0,IF(T5="jour",Codes!$F$2,Codes!$F$3),IF(T5="jour",Codes!$F$4,Codes!$F$5)),IF(T5="jour",Codes!$F$6,Codes!$F$7))</f>
        <v>1</v>
      </c>
      <c r="U3" s="168">
        <f>IF(ISERROR(VLOOKUP(U4,Fer,1,FALSE))=TRUE,IF(NETWORKDAYS(U$4,U$4,Fer)&gt;0,IF(U5="jour",Codes!$F$2,Codes!$F$3),IF(U5="jour",Codes!$F$4,Codes!$F$5)),IF(U5="jour",Codes!$F$6,Codes!$F$7))</f>
        <v>1</v>
      </c>
      <c r="V3" s="168">
        <f>IF(ISERROR(VLOOKUP(U4,Fer,1,FALSE))=TRUE,IF(NETWORKDAYS(U$4,U$4,Fer)&gt;0,IF(V5="jour",Codes!$F$2,Codes!$F$3),IF(V5="jour",Codes!$F$4,Codes!$F$5)),IF(V5="jour",Codes!$F$6,Codes!$F$7))</f>
        <v>1</v>
      </c>
      <c r="W3" s="168">
        <f>IF(ISERROR(VLOOKUP(W4,Fer,1,FALSE))=TRUE,IF(NETWORKDAYS(W$4,W$4,Fer)&gt;0,IF(W5="jour",Codes!$F$2,Codes!$F$3),IF(W5="jour",Codes!$F$4,Codes!$F$5)),IF(W5="jour",Codes!$F$6,Codes!$F$7))</f>
        <v>1</v>
      </c>
      <c r="X3" s="168">
        <f>IF(ISERROR(VLOOKUP(W4,Fer,1,FALSE))=TRUE,IF(NETWORKDAYS(W$4,W$4,Fer)&gt;0,IF(X5="jour",Codes!$F$2,Codes!$F$3),IF(X5="jour",Codes!$F$4,Codes!$F$5)),IF(X5="jour",Codes!$F$6,Codes!$F$7))</f>
        <v>1</v>
      </c>
      <c r="Y3" s="168">
        <f>IF(ISERROR(VLOOKUP(Y4,Fer,1,FALSE))=TRUE,IF(NETWORKDAYS(Y$4,Y$4,Fer)&gt;0,IF(Y5="jour",Codes!$F$2,Codes!$F$3),IF(Y5="jour",Codes!$F$4,Codes!$F$5)),IF(Y5="jour",Codes!$F$6,Codes!$F$7))</f>
        <v>7</v>
      </c>
      <c r="Z3" s="168">
        <f>IF(ISERROR(VLOOKUP(Y4,Fer,1,FALSE))=TRUE,IF(NETWORKDAYS(Y$4,Y$4,Fer)&gt;0,IF(Z5="jour",Codes!$F$2,Codes!$F$3),IF(Z5="jour",Codes!$F$4,Codes!$F$5)),IF(Z5="jour",Codes!$F$6,Codes!$F$7))</f>
        <v>1</v>
      </c>
      <c r="AA3" s="168">
        <f>IF(ISERROR(VLOOKUP(AA4,Fer,1,FALSE))=TRUE,IF(NETWORKDAYS(AA$4,AA$4,Fer)&gt;0,IF(AA5="jour",Codes!$F$2,Codes!$F$3),IF(AA5="jour",Codes!$F$4,Codes!$F$5)),IF(AA5="jour",Codes!$F$6,Codes!$F$7))</f>
        <v>7</v>
      </c>
      <c r="AB3" s="168">
        <f>IF(ISERROR(VLOOKUP(AA4,Fer,1,FALSE))=TRUE,IF(NETWORKDAYS(AA$4,AA$4,Fer)&gt;0,IF(AB5="jour",Codes!$F$2,Codes!$F$3),IF(AB5="jour",Codes!$F$4,Codes!$F$5)),IF(AB5="jour",Codes!$F$6,Codes!$F$7))</f>
        <v>1</v>
      </c>
      <c r="AC3" s="168">
        <f>IF(ISERROR(VLOOKUP(AC4,Fer,1,FALSE))=TRUE,IF(NETWORKDAYS(AC$4,AC$4,Fer)&gt;0,IF(AC5="jour",Codes!$F$2,Codes!$F$3),IF(AC5="jour",Codes!$F$4,Codes!$F$5)),IF(AC5="jour",Codes!$F$6,Codes!$F$7))</f>
        <v>7</v>
      </c>
      <c r="AD3" s="168">
        <f>IF(ISERROR(VLOOKUP(AC4,Fer,1,FALSE))=TRUE,IF(NETWORKDAYS(AC$4,AC$4,Fer)&gt;0,IF(AD5="jour",Codes!$F$2,Codes!$F$3),IF(AD5="jour",Codes!$F$4,Codes!$F$5)),IF(AD5="jour",Codes!$F$6,Codes!$F$7))</f>
        <v>1</v>
      </c>
      <c r="AE3" s="168">
        <f>IF(ISERROR(VLOOKUP(AE4,Fer,1,FALSE))=TRUE,IF(NETWORKDAYS(AE$4,AE$4,Fer)&gt;0,IF(AE5="jour",Codes!$F$2,Codes!$F$3),IF(AE5="jour",Codes!$F$4,Codes!$F$5)),IF(AE5="jour",Codes!$F$6,Codes!$F$7))</f>
        <v>7</v>
      </c>
      <c r="AF3" s="168">
        <f>IF(ISERROR(VLOOKUP(AE4,Fer,1,FALSE))=TRUE,IF(NETWORKDAYS(AE$4,AE$4,Fer)&gt;0,IF(AF5="jour",Codes!$F$2,Codes!$F$3),IF(AF5="jour",Codes!$F$4,Codes!$F$5)),IF(AF5="jour",Codes!$F$6,Codes!$F$7))</f>
        <v>1</v>
      </c>
      <c r="AG3" s="168">
        <f>IF(ISERROR(VLOOKUP(AG4,Fer,1,FALSE))=TRUE,IF(NETWORKDAYS(AG$4,AG$4,Fer)&gt;0,IF(AG5="jour",Codes!$F$2,Codes!$F$3),IF(AG5="jour",Codes!$F$4,Codes!$F$5)),IF(AG5="jour",Codes!$F$6,Codes!$F$7))</f>
        <v>7</v>
      </c>
      <c r="AH3" s="168">
        <f>IF(ISERROR(VLOOKUP(AG4,Fer,1,FALSE))=TRUE,IF(NETWORKDAYS(AG$4,AG$4,Fer)&gt;0,IF(AH5="jour",Codes!$F$2,Codes!$F$3),IF(AH5="jour",Codes!$F$4,Codes!$F$5)),IF(AH5="jour",Codes!$F$6,Codes!$F$7))</f>
        <v>1</v>
      </c>
      <c r="AI3" s="168">
        <f>IF(ISERROR(VLOOKUP(AI4,Fer,1,FALSE))=TRUE,IF(NETWORKDAYS(AI$4,AI$4,Fer)&gt;0,IF(AI5="jour",Codes!$F$2,Codes!$F$3),IF(AI5="jour",Codes!$F$4,Codes!$F$5)),IF(AI5="jour",Codes!$F$6,Codes!$F$7))</f>
        <v>1</v>
      </c>
      <c r="AJ3" s="168">
        <f>IF(ISERROR(VLOOKUP(AI4,Fer,1,FALSE))=TRUE,IF(NETWORKDAYS(AI$4,AI$4,Fer)&gt;0,IF(AJ5="jour",Codes!$F$2,Codes!$F$3),IF(AJ5="jour",Codes!$F$4,Codes!$F$5)),IF(AJ5="jour",Codes!$F$6,Codes!$F$7))</f>
        <v>1</v>
      </c>
      <c r="AK3" s="168">
        <f>IF(ISERROR(VLOOKUP(AK4,Fer,1,FALSE))=TRUE,IF(NETWORKDAYS(AK$4,AK$4,Fer)&gt;0,IF(AK5="jour",Codes!$F$2,Codes!$F$3),IF(AK5="jour",Codes!$F$4,Codes!$F$5)),IF(AK5="jour",Codes!$F$6,Codes!$F$7))</f>
        <v>1</v>
      </c>
      <c r="AL3" s="168">
        <f>IF(ISERROR(VLOOKUP(AK4,Fer,1,FALSE))=TRUE,IF(NETWORKDAYS(AK$4,AK$4,Fer)&gt;0,IF(AL5="jour",Codes!$F$2,Codes!$F$3),IF(AL5="jour",Codes!$F$4,Codes!$F$5)),IF(AL5="jour",Codes!$F$6,Codes!$F$7))</f>
        <v>1</v>
      </c>
      <c r="AM3" s="168">
        <f>IF(ISERROR(VLOOKUP(AM4,Fer,1,FALSE))=TRUE,IF(NETWORKDAYS(AM$4,AM$4,Fer)&gt;0,IF(AM5="jour",Codes!$F$2,Codes!$F$3),IF(AM5="jour",Codes!$F$4,Codes!$F$5)),IF(AM5="jour",Codes!$F$6,Codes!$F$7))</f>
        <v>7</v>
      </c>
      <c r="AN3" s="168">
        <f>IF(ISERROR(VLOOKUP(AM4,Fer,1,FALSE))=TRUE,IF(NETWORKDAYS(AM$4,AM$4,Fer)&gt;0,IF(AN5="jour",Codes!$F$2,Codes!$F$3),IF(AN5="jour",Codes!$F$4,Codes!$F$5)),IF(AN5="jour",Codes!$F$6,Codes!$F$7))</f>
        <v>1</v>
      </c>
      <c r="AO3" s="168">
        <f>IF(ISERROR(VLOOKUP(AO4,Fer,1,FALSE))=TRUE,IF(NETWORKDAYS(AO$4,AO$4,Fer)&gt;0,IF(AO5="jour",Codes!$F$2,Codes!$F$3),IF(AO5="jour",Codes!$F$4,Codes!$F$5)),IF(AO5="jour",Codes!$F$6,Codes!$F$7))</f>
        <v>7</v>
      </c>
      <c r="AP3" s="168">
        <f>IF(ISERROR(VLOOKUP(AO4,Fer,1,FALSE))=TRUE,IF(NETWORKDAYS(AO$4,AO$4,Fer)&gt;0,IF(AP5="jour",Codes!$F$2,Codes!$F$3),IF(AP5="jour",Codes!$F$4,Codes!$F$5)),IF(AP5="jour",Codes!$F$6,Codes!$F$7))</f>
        <v>1</v>
      </c>
      <c r="AQ3" s="168">
        <f>IF(ISERROR(VLOOKUP(AQ4,Fer,1,FALSE))=TRUE,IF(NETWORKDAYS(AQ$4,AQ$4,Fer)&gt;0,IF(AQ5="jour",Codes!$F$2,Codes!$F$3),IF(AQ5="jour",Codes!$F$4,Codes!$F$5)),IF(AQ5="jour",Codes!$F$6,Codes!$F$7))</f>
        <v>7</v>
      </c>
      <c r="AR3" s="168">
        <f>IF(ISERROR(VLOOKUP(AQ4,Fer,1,FALSE))=TRUE,IF(NETWORKDAYS(AQ$4,AQ$4,Fer)&gt;0,IF(AR5="jour",Codes!$F$2,Codes!$F$3),IF(AR5="jour",Codes!$F$4,Codes!$F$5)),IF(AR5="jour",Codes!$F$6,Codes!$F$7))</f>
        <v>1</v>
      </c>
      <c r="AS3" s="168">
        <f>IF(ISERROR(VLOOKUP(AS4,Fer,1,FALSE))=TRUE,IF(NETWORKDAYS(AS$4,AS$4,Fer)&gt;0,IF(AS5="jour",Codes!$F$2,Codes!$F$3),IF(AS5="jour",Codes!$F$4,Codes!$F$5)),IF(AS5="jour",Codes!$F$6,Codes!$F$7))</f>
        <v>7</v>
      </c>
      <c r="AT3" s="168">
        <f>IF(ISERROR(VLOOKUP(AS4,Fer,1,FALSE))=TRUE,IF(NETWORKDAYS(AS$4,AS$4,Fer)&gt;0,IF(AT5="jour",Codes!$F$2,Codes!$F$3),IF(AT5="jour",Codes!$F$4,Codes!$F$5)),IF(AT5="jour",Codes!$F$6,Codes!$F$7))</f>
        <v>1</v>
      </c>
      <c r="AU3" s="168">
        <f>IF(ISERROR(VLOOKUP(AU4,Fer,1,FALSE))=TRUE,IF(NETWORKDAYS(AU$4,AU$4,Fer)&gt;0,IF(AU5="jour",Codes!$F$2,Codes!$F$3),IF(AU5="jour",Codes!$F$4,Codes!$F$5)),IF(AU5="jour",Codes!$F$6,Codes!$F$7))</f>
        <v>7</v>
      </c>
      <c r="AV3" s="168">
        <f>IF(ISERROR(VLOOKUP(AU4,Fer,1,FALSE))=TRUE,IF(NETWORKDAYS(AU$4,AU$4,Fer)&gt;0,IF(AV5="jour",Codes!$F$2,Codes!$F$3),IF(AV5="jour",Codes!$F$4,Codes!$F$5)),IF(AV5="jour",Codes!$F$6,Codes!$F$7))</f>
        <v>1</v>
      </c>
      <c r="AW3" s="168">
        <f>IF(ISERROR(VLOOKUP(AW4,Fer,1,FALSE))=TRUE,IF(NETWORKDAYS(AW$4,AW$4,Fer)&gt;0,IF(AW5="jour",Codes!$F$2,Codes!$F$3),IF(AW5="jour",Codes!$F$4,Codes!$F$5)),IF(AW5="jour",Codes!$F$6,Codes!$F$7))</f>
        <v>1</v>
      </c>
      <c r="AX3" s="168">
        <f>IF(ISERROR(VLOOKUP(AW4,Fer,1,FALSE))=TRUE,IF(NETWORKDAYS(AW$4,AW$4,Fer)&gt;0,IF(AX5="jour",Codes!$F$2,Codes!$F$3),IF(AX5="jour",Codes!$F$4,Codes!$F$5)),IF(AX5="jour",Codes!$F$6,Codes!$F$7))</f>
        <v>1</v>
      </c>
      <c r="AY3" s="168">
        <f>IF(ISERROR(VLOOKUP(AY4,Fer,1,FALSE))=TRUE,IF(NETWORKDAYS(AY$4,AY$4,Fer)&gt;0,IF(AY5="jour",Codes!$F$2,Codes!$F$3),IF(AY5="jour",Codes!$F$4,Codes!$F$5)),IF(AY5="jour",Codes!$F$6,Codes!$F$7))</f>
        <v>1</v>
      </c>
      <c r="AZ3" s="168">
        <f>IF(ISERROR(VLOOKUP(AY4,Fer,1,FALSE))=TRUE,IF(NETWORKDAYS(AY$4,AY$4,Fer)&gt;0,IF(AZ5="jour",Codes!$F$2,Codes!$F$3),IF(AZ5="jour",Codes!$F$4,Codes!$F$5)),IF(AZ5="jour",Codes!$F$6,Codes!$F$7))</f>
        <v>1</v>
      </c>
      <c r="BA3" s="168">
        <f>IF(ISERROR(VLOOKUP(BA4,Fer,1,FALSE))=TRUE,IF(NETWORKDAYS(BA$4,BA$4,Fer)&gt;0,IF(BA5="jour",Codes!$F$2,Codes!$F$3),IF(BA5="jour",Codes!$F$4,Codes!$F$5)),IF(BA5="jour",Codes!$F$6,Codes!$F$7))</f>
        <v>7</v>
      </c>
      <c r="BB3" s="168">
        <f>IF(ISERROR(VLOOKUP(BA4,Fer,1,FALSE))=TRUE,IF(NETWORKDAYS(BA$4,BA$4,Fer)&gt;0,IF(BB5="jour",Codes!$F$2,Codes!$F$3),IF(BB5="jour",Codes!$F$4,Codes!$F$5)),IF(BB5="jour",Codes!$F$6,Codes!$F$7))</f>
        <v>1</v>
      </c>
      <c r="BC3" s="168">
        <f>IF(ISERROR(VLOOKUP(BC4,Fer,1,FALSE))=TRUE,IF(NETWORKDAYS(BC$4,BC$4,Fer)&gt;0,IF(BC5="jour",Codes!$F$2,Codes!$F$3),IF(BC5="jour",Codes!$F$4,Codes!$F$5)),IF(BC5="jour",Codes!$F$6,Codes!$F$7))</f>
        <v>7</v>
      </c>
      <c r="BD3" s="168">
        <f>IF(ISERROR(VLOOKUP(BC4,Fer,1,FALSE))=TRUE,IF(NETWORKDAYS(BC$4,BC$4,Fer)&gt;0,IF(BD5="jour",Codes!$F$2,Codes!$F$3),IF(BD5="jour",Codes!$F$4,Codes!$F$5)),IF(BD5="jour",Codes!$F$6,Codes!$F$7))</f>
        <v>1</v>
      </c>
      <c r="BE3" s="168">
        <f>IF(ISERROR(VLOOKUP(BE4,Fer,1,FALSE))=TRUE,IF(NETWORKDAYS(BE$4,BE$4,Fer)&gt;0,IF(BE5="jour",Codes!$F$2,Codes!$F$3),IF(BE5="jour",Codes!$F$4,Codes!$F$5)),IF(BE5="jour",Codes!$F$6,Codes!$F$7))</f>
        <v>7</v>
      </c>
      <c r="BF3" s="168">
        <f>IF(ISERROR(VLOOKUP(BE4,Fer,1,FALSE))=TRUE,IF(NETWORKDAYS(BE$4,BE$4,Fer)&gt;0,IF(BF5="jour",Codes!$F$2,Codes!$F$3),IF(BF5="jour",Codes!$F$4,Codes!$F$5)),IF(BF5="jour",Codes!$F$6,Codes!$F$7))</f>
        <v>1</v>
      </c>
      <c r="BG3" s="168">
        <f>IF(BG4="","",IF(ISERROR(VLOOKUP(BG4,Fer,1,FALSE))=TRUE,IF(NETWORKDAYS(BG$4,BG$4,Fer)&gt;0,IF(BG5="jour",Codes!$F$2,Codes!$F$3),IF(BG5="jour",Codes!$F$4,Codes!$F$5)),IF(BG5="jour",Codes!$F$6,Codes!$F$7)))</f>
        <v>1</v>
      </c>
      <c r="BH3" s="168">
        <f>IF(BG4="","",IF(ISERROR(VLOOKUP(BG4,Fer,1,FALSE))=TRUE,IF(NETWORKDAYS(BG$4,BG$4,Fer)&gt;0,IF(BH5="jour",Codes!$F$2,Codes!$F$3),IF(BH5="jour",Codes!$F$4,Codes!$F$5)),IF(BH5="jour",Codes!$F$6,Codes!$F$7)))</f>
        <v>1</v>
      </c>
      <c r="BI3" s="168">
        <f>IF(BI4="","",IF(ISERROR(VLOOKUP(BI4,Fer,1,FALSE))=TRUE,IF(NETWORKDAYS(BI$4,BI$4,Fer)&gt;0,IF(BI5="jour",Codes!$F$2,Codes!$F$3),IF(BI5="jour",Codes!$F$4,Codes!$F$5)),IF(BI5="jour",Codes!$F$6,Codes!$F$7)))</f>
        <v>7</v>
      </c>
      <c r="BJ3" s="168">
        <f>IF(BI4="","",IF(ISERROR(VLOOKUP(BI4,Fer,1,FALSE))=TRUE,IF(NETWORKDAYS(BI$4,BI$4,Fer)&gt;0,IF(BJ5="jour",Codes!$F$2,Codes!$F$3),IF(BJ5="jour",Codes!$F$4,Codes!$F$5)),IF(BJ5="jour",Codes!$F$6,Codes!$F$7)))</f>
        <v>1</v>
      </c>
      <c r="BK3" s="168">
        <f>IF(BK4="","",IF(ISERROR(VLOOKUP(BK4,Fer,1,FALSE))=TRUE,IF(NETWORKDAYS(BK$4,BK$4,Fer)&gt;0,IF(BK5="jour",Codes!$F$2,Codes!$F$3),IF(BK5="jour",Codes!$F$4,Codes!$F$5)),IF(BK5="jour",Codes!$F$6,Codes!$F$7)))</f>
        <v>1</v>
      </c>
      <c r="BL3" s="168">
        <f>IF(BK4="","",IF(ISERROR(VLOOKUP(BK4,Fer,1,FALSE))=TRUE,IF(NETWORKDAYS(BK$4,BK$4,Fer)&gt;0,IF(BL5="jour",Codes!$F$2,Codes!$F$3),IF(BL5="jour",Codes!$F$4,Codes!$F$5)),IF(BL5="jour",Codes!$F$6,Codes!$F$7)))</f>
        <v>1</v>
      </c>
    </row>
    <row r="4" spans="1:67">
      <c r="A4" s="156" t="s">
        <v>287</v>
      </c>
      <c r="B4" s="157"/>
      <c r="C4" s="191">
        <v>41760</v>
      </c>
      <c r="D4" s="191"/>
      <c r="E4" s="191">
        <f>C4+1</f>
        <v>41761</v>
      </c>
      <c r="F4" s="191"/>
      <c r="G4" s="191">
        <f t="shared" ref="G4" si="0">E4+1</f>
        <v>41762</v>
      </c>
      <c r="H4" s="191"/>
      <c r="I4" s="191">
        <f t="shared" ref="I4" si="1">G4+1</f>
        <v>41763</v>
      </c>
      <c r="J4" s="191"/>
      <c r="K4" s="191">
        <f t="shared" ref="K4" si="2">I4+1</f>
        <v>41764</v>
      </c>
      <c r="L4" s="191"/>
      <c r="M4" s="191">
        <f t="shared" ref="M4" si="3">K4+1</f>
        <v>41765</v>
      </c>
      <c r="N4" s="191"/>
      <c r="O4" s="191">
        <f t="shared" ref="O4" si="4">M4+1</f>
        <v>41766</v>
      </c>
      <c r="P4" s="191"/>
      <c r="Q4" s="191">
        <f t="shared" ref="Q4" si="5">O4+1</f>
        <v>41767</v>
      </c>
      <c r="R4" s="191"/>
      <c r="S4" s="191">
        <f t="shared" ref="S4" si="6">Q4+1</f>
        <v>41768</v>
      </c>
      <c r="T4" s="191"/>
      <c r="U4" s="191">
        <f t="shared" ref="U4" si="7">S4+1</f>
        <v>41769</v>
      </c>
      <c r="V4" s="191"/>
      <c r="W4" s="191">
        <f t="shared" ref="W4" si="8">U4+1</f>
        <v>41770</v>
      </c>
      <c r="X4" s="191"/>
      <c r="Y4" s="191">
        <f t="shared" ref="Y4" si="9">W4+1</f>
        <v>41771</v>
      </c>
      <c r="Z4" s="191"/>
      <c r="AA4" s="191">
        <f t="shared" ref="AA4" si="10">Y4+1</f>
        <v>41772</v>
      </c>
      <c r="AB4" s="191"/>
      <c r="AC4" s="191">
        <f t="shared" ref="AC4" si="11">AA4+1</f>
        <v>41773</v>
      </c>
      <c r="AD4" s="191"/>
      <c r="AE4" s="191">
        <f t="shared" ref="AE4" si="12">AC4+1</f>
        <v>41774</v>
      </c>
      <c r="AF4" s="191"/>
      <c r="AG4" s="191">
        <f t="shared" ref="AG4" si="13">AE4+1</f>
        <v>41775</v>
      </c>
      <c r="AH4" s="191"/>
      <c r="AI4" s="191">
        <f t="shared" ref="AI4" si="14">AG4+1</f>
        <v>41776</v>
      </c>
      <c r="AJ4" s="191"/>
      <c r="AK4" s="191">
        <f t="shared" ref="AK4" si="15">AI4+1</f>
        <v>41777</v>
      </c>
      <c r="AL4" s="191"/>
      <c r="AM4" s="191">
        <f t="shared" ref="AM4" si="16">AK4+1</f>
        <v>41778</v>
      </c>
      <c r="AN4" s="191"/>
      <c r="AO4" s="191">
        <f t="shared" ref="AO4" si="17">AM4+1</f>
        <v>41779</v>
      </c>
      <c r="AP4" s="191"/>
      <c r="AQ4" s="191">
        <f t="shared" ref="AQ4" si="18">AO4+1</f>
        <v>41780</v>
      </c>
      <c r="AR4" s="191"/>
      <c r="AS4" s="191">
        <f t="shared" ref="AS4" si="19">AQ4+1</f>
        <v>41781</v>
      </c>
      <c r="AT4" s="191"/>
      <c r="AU4" s="191">
        <f t="shared" ref="AU4" si="20">AS4+1</f>
        <v>41782</v>
      </c>
      <c r="AV4" s="191"/>
      <c r="AW4" s="191">
        <f t="shared" ref="AW4" si="21">AU4+1</f>
        <v>41783</v>
      </c>
      <c r="AX4" s="191"/>
      <c r="AY4" s="191">
        <f t="shared" ref="AY4" si="22">AW4+1</f>
        <v>41784</v>
      </c>
      <c r="AZ4" s="191"/>
      <c r="BA4" s="191">
        <f t="shared" ref="BA4" si="23">AY4+1</f>
        <v>41785</v>
      </c>
      <c r="BB4" s="191"/>
      <c r="BC4" s="191">
        <f t="shared" ref="BC4" si="24">BA4+1</f>
        <v>41786</v>
      </c>
      <c r="BD4" s="191"/>
      <c r="BE4" s="191">
        <f t="shared" ref="BE4" si="25">BC4+1</f>
        <v>41787</v>
      </c>
      <c r="BF4" s="191"/>
      <c r="BG4" s="191">
        <f>IF(BE4="","",IF(MONTH(BE4)=MONTH(BE4+1),BE4+1,""))</f>
        <v>41788</v>
      </c>
      <c r="BH4" s="191"/>
      <c r="BI4" s="191">
        <f>IF(BG4="","",IF(MONTH(BG4)=MONTH(BG4+1),BG4+1,""))</f>
        <v>41789</v>
      </c>
      <c r="BJ4" s="191"/>
      <c r="BK4" s="191">
        <f>IF(BI4="","",IF(MONTH(BI4)=MONTH(BI4+1),BI4+1,""))</f>
        <v>41790</v>
      </c>
      <c r="BL4" s="191"/>
    </row>
    <row r="5" spans="1:67" s="1" customFormat="1" ht="12.75" customHeight="1">
      <c r="A5" s="155">
        <v>10</v>
      </c>
      <c r="B5" s="155" t="s">
        <v>188</v>
      </c>
      <c r="C5" s="166" t="s">
        <v>105</v>
      </c>
      <c r="D5" s="167" t="s">
        <v>104</v>
      </c>
      <c r="E5" s="166" t="s">
        <v>105</v>
      </c>
      <c r="F5" s="167" t="s">
        <v>104</v>
      </c>
      <c r="G5" s="166" t="s">
        <v>105</v>
      </c>
      <c r="H5" s="167" t="s">
        <v>104</v>
      </c>
      <c r="I5" s="166" t="s">
        <v>105</v>
      </c>
      <c r="J5" s="167" t="s">
        <v>104</v>
      </c>
      <c r="K5" s="166" t="s">
        <v>105</v>
      </c>
      <c r="L5" s="167" t="s">
        <v>104</v>
      </c>
      <c r="M5" s="166" t="s">
        <v>105</v>
      </c>
      <c r="N5" s="167" t="s">
        <v>104</v>
      </c>
      <c r="O5" s="166" t="s">
        <v>105</v>
      </c>
      <c r="P5" s="167" t="s">
        <v>104</v>
      </c>
      <c r="Q5" s="166" t="s">
        <v>105</v>
      </c>
      <c r="R5" s="167" t="s">
        <v>104</v>
      </c>
      <c r="S5" s="166" t="s">
        <v>105</v>
      </c>
      <c r="T5" s="167" t="s">
        <v>104</v>
      </c>
      <c r="U5" s="166" t="s">
        <v>105</v>
      </c>
      <c r="V5" s="167" t="s">
        <v>104</v>
      </c>
      <c r="W5" s="166" t="s">
        <v>105</v>
      </c>
      <c r="X5" s="167" t="s">
        <v>104</v>
      </c>
      <c r="Y5" s="166" t="s">
        <v>105</v>
      </c>
      <c r="Z5" s="167" t="s">
        <v>104</v>
      </c>
      <c r="AA5" s="166" t="s">
        <v>105</v>
      </c>
      <c r="AB5" s="167" t="s">
        <v>104</v>
      </c>
      <c r="AC5" s="166" t="s">
        <v>105</v>
      </c>
      <c r="AD5" s="167" t="s">
        <v>104</v>
      </c>
      <c r="AE5" s="166" t="s">
        <v>105</v>
      </c>
      <c r="AF5" s="167" t="s">
        <v>104</v>
      </c>
      <c r="AG5" s="166" t="s">
        <v>105</v>
      </c>
      <c r="AH5" s="167" t="s">
        <v>104</v>
      </c>
      <c r="AI5" s="166" t="s">
        <v>105</v>
      </c>
      <c r="AJ5" s="167" t="s">
        <v>104</v>
      </c>
      <c r="AK5" s="166" t="s">
        <v>105</v>
      </c>
      <c r="AL5" s="167" t="s">
        <v>104</v>
      </c>
      <c r="AM5" s="166" t="s">
        <v>105</v>
      </c>
      <c r="AN5" s="167" t="s">
        <v>104</v>
      </c>
      <c r="AO5" s="166" t="s">
        <v>105</v>
      </c>
      <c r="AP5" s="167" t="s">
        <v>104</v>
      </c>
      <c r="AQ5" s="166" t="s">
        <v>105</v>
      </c>
      <c r="AR5" s="167" t="s">
        <v>104</v>
      </c>
      <c r="AS5" s="166" t="s">
        <v>105</v>
      </c>
      <c r="AT5" s="167" t="s">
        <v>104</v>
      </c>
      <c r="AU5" s="166" t="s">
        <v>105</v>
      </c>
      <c r="AV5" s="167" t="s">
        <v>104</v>
      </c>
      <c r="AW5" s="166" t="s">
        <v>105</v>
      </c>
      <c r="AX5" s="167" t="s">
        <v>104</v>
      </c>
      <c r="AY5" s="166" t="s">
        <v>105</v>
      </c>
      <c r="AZ5" s="167" t="s">
        <v>104</v>
      </c>
      <c r="BA5" s="166" t="s">
        <v>105</v>
      </c>
      <c r="BB5" s="167" t="s">
        <v>104</v>
      </c>
      <c r="BC5" s="166" t="s">
        <v>105</v>
      </c>
      <c r="BD5" s="167" t="s">
        <v>104</v>
      </c>
      <c r="BE5" s="166" t="s">
        <v>105</v>
      </c>
      <c r="BF5" s="167" t="s">
        <v>104</v>
      </c>
      <c r="BG5" s="166" t="str">
        <f>IF(BG4="","","jour")</f>
        <v>jour</v>
      </c>
      <c r="BH5" s="167" t="str">
        <f>IF(BG4="","","nuit")</f>
        <v>nuit</v>
      </c>
      <c r="BI5" s="166" t="str">
        <f>IF(BI4="","","jour")</f>
        <v>jour</v>
      </c>
      <c r="BJ5" s="167" t="str">
        <f>IF(BI4="","","nuit")</f>
        <v>nuit</v>
      </c>
      <c r="BK5" s="166" t="str">
        <f>IF(BK4="","","jour")</f>
        <v>jour</v>
      </c>
      <c r="BL5" s="167" t="str">
        <f>IF(BK4="","","nuit")</f>
        <v>nuit</v>
      </c>
    </row>
    <row r="6" spans="1:67" s="1" customFormat="1" ht="9" customHeight="1">
      <c r="A6" s="169" t="s">
        <v>189</v>
      </c>
      <c r="B6" s="170" t="s">
        <v>10</v>
      </c>
      <c r="C6" s="171">
        <f>IF(ISERROR(VLOOKUP(C4,Fer,1,FALSE))=TRUE,IF(NETWORKDAYS(C$4,C$4,Fer)&gt;0,IF(C5="jour",Codes!$R$3,Codes!$S$3),IF(C5="jour",Codes!$T$3,Codes!$U$3)),IF(C5="jour",Codes!$V$3,Codes!$W$3))</f>
        <v>1</v>
      </c>
      <c r="D6" s="171">
        <f>IF(ISERROR(VLOOKUP(C4,Fer,1,FALSE))=TRUE,IF(NETWORKDAYS(C$4,C$4,Fer)&gt;0,IF(D5="jour",Codes!$R$3,Codes!$S$3),IF(D5="jour",Codes!$T$3,Codes!$U$3)),IF(D5="jour",Codes!$V$3,Codes!$W$3))</f>
        <v>0</v>
      </c>
      <c r="E6" s="171">
        <f>IF(ISERROR(VLOOKUP(E4,Fer,1,FALSE))=TRUE,IF(NETWORKDAYS(E$4,E$4,Fer)&gt;0,IF(E5="jour",Codes!$R$3,Codes!$S$3),IF(E5="jour",Codes!$T$3,Codes!$U$3)),IF(E5="jour",Codes!$V$3,Codes!$W$3))</f>
        <v>0</v>
      </c>
      <c r="F6" s="171">
        <f>IF(ISERROR(VLOOKUP(E4,Fer,1,FALSE))=TRUE,IF(NETWORKDAYS(E$4,E$4,Fer)&gt;0,IF(F5="jour",Codes!$R$3,Codes!$S$3),IF(F5="jour",Codes!$T$3,Codes!$U$3)),IF(F5="jour",Codes!$V$3,Codes!$W$3))</f>
        <v>0</v>
      </c>
      <c r="G6" s="171">
        <f>IF(ISERROR(VLOOKUP(G4,Fer,1,FALSE))=TRUE,IF(NETWORKDAYS(G$4,G$4,Fer)&gt;0,IF(G5="jour",Codes!$R$3,Codes!$S$3),IF(G5="jour",Codes!$T$3,Codes!$U$3)),IF(G5="jour",Codes!$V$3,Codes!$W$3))</f>
        <v>1</v>
      </c>
      <c r="H6" s="171">
        <f>IF(ISERROR(VLOOKUP(G4,Fer,1,FALSE))=TRUE,IF(NETWORKDAYS(G$4,G$4,Fer)&gt;0,IF(H5="jour",Codes!$R$3,Codes!$S$3),IF(H5="jour",Codes!$T$3,Codes!$U$3)),IF(H5="jour",Codes!$V$3,Codes!$W$3))</f>
        <v>0</v>
      </c>
      <c r="I6" s="171">
        <f>IF(ISERROR(VLOOKUP(I4,Fer,1,FALSE))=TRUE,IF(NETWORKDAYS(I$4,I$4,Fer)&gt;0,IF(I5="jour",Codes!$R$3,Codes!$S$3),IF(I5="jour",Codes!$T$3,Codes!$U$3)),IF(I5="jour",Codes!$V$3,Codes!$W$3))</f>
        <v>1</v>
      </c>
      <c r="J6" s="171">
        <f>IF(ISERROR(VLOOKUP(I4,Fer,1,FALSE))=TRUE,IF(NETWORKDAYS(I$4,I$4,Fer)&gt;0,IF(J5="jour",Codes!$R$3,Codes!$S$3),IF(J5="jour",Codes!$T$3,Codes!$U$3)),IF(J5="jour",Codes!$V$3,Codes!$W$3))</f>
        <v>0</v>
      </c>
      <c r="K6" s="171">
        <f>IF(ISERROR(VLOOKUP(K4,Fer,1,FALSE))=TRUE,IF(NETWORKDAYS(K$4,K$4,Fer)&gt;0,IF(K5="jour",Codes!$R$3,Codes!$S$3),IF(K5="jour",Codes!$T$3,Codes!$U$3)),IF(K5="jour",Codes!$V$3,Codes!$W$3))</f>
        <v>0</v>
      </c>
      <c r="L6" s="171">
        <f>IF(ISERROR(VLOOKUP(K4,Fer,1,FALSE))=TRUE,IF(NETWORKDAYS(K$4,K$4,Fer)&gt;0,IF(L5="jour",Codes!$R$3,Codes!$S$3),IF(L5="jour",Codes!$T$3,Codes!$U$3)),IF(L5="jour",Codes!$V$3,Codes!$W$3))</f>
        <v>0</v>
      </c>
      <c r="M6" s="171">
        <f>IF(ISERROR(VLOOKUP(M4,Fer,1,FALSE))=TRUE,IF(NETWORKDAYS(M$4,M$4,Fer)&gt;0,IF(M5="jour",Codes!$R$3,Codes!$S$3),IF(M5="jour",Codes!$T$3,Codes!$U$3)),IF(M5="jour",Codes!$V$3,Codes!$W$3))</f>
        <v>0</v>
      </c>
      <c r="N6" s="171">
        <f>IF(ISERROR(VLOOKUP(M4,Fer,1,FALSE))=TRUE,IF(NETWORKDAYS(M$4,M$4,Fer)&gt;0,IF(N5="jour",Codes!$R$3,Codes!$S$3),IF(N5="jour",Codes!$T$3,Codes!$U$3)),IF(N5="jour",Codes!$V$3,Codes!$W$3))</f>
        <v>0</v>
      </c>
      <c r="O6" s="171">
        <f>IF(ISERROR(VLOOKUP(O4,Fer,1,FALSE))=TRUE,IF(NETWORKDAYS(O$4,O$4,Fer)&gt;0,IF(O5="jour",Codes!$R$3,Codes!$S$3),IF(O5="jour",Codes!$T$3,Codes!$U$3)),IF(O5="jour",Codes!$V$3,Codes!$W$3))</f>
        <v>0</v>
      </c>
      <c r="P6" s="171">
        <f>IF(ISERROR(VLOOKUP(O4,Fer,1,FALSE))=TRUE,IF(NETWORKDAYS(O$4,O$4,Fer)&gt;0,IF(P5="jour",Codes!$R$3,Codes!$S$3),IF(P5="jour",Codes!$T$3,Codes!$U$3)),IF(P5="jour",Codes!$V$3,Codes!$W$3))</f>
        <v>0</v>
      </c>
      <c r="Q6" s="171">
        <f>IF(ISERROR(VLOOKUP(Q4,Fer,1,FALSE))=TRUE,IF(NETWORKDAYS(Q$4,Q$4,Fer)&gt;0,IF(Q5="jour",Codes!$R$3,Codes!$S$3),IF(Q5="jour",Codes!$T$3,Codes!$U$3)),IF(Q5="jour",Codes!$V$3,Codes!$W$3))</f>
        <v>1</v>
      </c>
      <c r="R6" s="171">
        <f>IF(ISERROR(VLOOKUP(Q4,Fer,1,FALSE))=TRUE,IF(NETWORKDAYS(Q$4,Q$4,Fer)&gt;0,IF(R5="jour",Codes!$R$3,Codes!$S$3),IF(R5="jour",Codes!$T$3,Codes!$U$3)),IF(R5="jour",Codes!$V$3,Codes!$W$3))</f>
        <v>0</v>
      </c>
      <c r="S6" s="171">
        <f>IF(ISERROR(VLOOKUP(S4,Fer,1,FALSE))=TRUE,IF(NETWORKDAYS(S$4,S$4,Fer)&gt;0,IF(S5="jour",Codes!$R$3,Codes!$S$3),IF(S5="jour",Codes!$T$3,Codes!$U$3)),IF(S5="jour",Codes!$V$3,Codes!$W$3))</f>
        <v>0</v>
      </c>
      <c r="T6" s="171">
        <f>IF(ISERROR(VLOOKUP(S4,Fer,1,FALSE))=TRUE,IF(NETWORKDAYS(S$4,S$4,Fer)&gt;0,IF(T5="jour",Codes!$R$3,Codes!$S$3),IF(T5="jour",Codes!$T$3,Codes!$U$3)),IF(T5="jour",Codes!$V$3,Codes!$W$3))</f>
        <v>0</v>
      </c>
      <c r="U6" s="171">
        <f>IF(ISERROR(VLOOKUP(U4,Fer,1,FALSE))=TRUE,IF(NETWORKDAYS(U$4,U$4,Fer)&gt;0,IF(U5="jour",Codes!$R$3,Codes!$S$3),IF(U5="jour",Codes!$T$3,Codes!$U$3)),IF(U5="jour",Codes!$V$3,Codes!$W$3))</f>
        <v>1</v>
      </c>
      <c r="V6" s="171">
        <f>IF(ISERROR(VLOOKUP(U4,Fer,1,FALSE))=TRUE,IF(NETWORKDAYS(U$4,U$4,Fer)&gt;0,IF(V5="jour",Codes!$R$3,Codes!$S$3),IF(V5="jour",Codes!$T$3,Codes!$U$3)),IF(V5="jour",Codes!$V$3,Codes!$W$3))</f>
        <v>0</v>
      </c>
      <c r="W6" s="171">
        <f>IF(ISERROR(VLOOKUP(W4,Fer,1,FALSE))=TRUE,IF(NETWORKDAYS(W$4,W$4,Fer)&gt;0,IF(W5="jour",Codes!$R$3,Codes!$S$3),IF(W5="jour",Codes!$T$3,Codes!$U$3)),IF(W5="jour",Codes!$V$3,Codes!$W$3))</f>
        <v>1</v>
      </c>
      <c r="X6" s="171">
        <f>IF(ISERROR(VLOOKUP(W4,Fer,1,FALSE))=TRUE,IF(NETWORKDAYS(W$4,W$4,Fer)&gt;0,IF(X5="jour",Codes!$R$3,Codes!$S$3),IF(X5="jour",Codes!$T$3,Codes!$U$3)),IF(X5="jour",Codes!$V$3,Codes!$W$3))</f>
        <v>0</v>
      </c>
      <c r="Y6" s="171">
        <f>IF(ISERROR(VLOOKUP(Y4,Fer,1,FALSE))=TRUE,IF(NETWORKDAYS(Y$4,Y$4,Fer)&gt;0,IF(Y5="jour",Codes!$R$3,Codes!$S$3),IF(Y5="jour",Codes!$T$3,Codes!$U$3)),IF(Y5="jour",Codes!$V$3,Codes!$W$3))</f>
        <v>0</v>
      </c>
      <c r="Z6" s="171">
        <f>IF(ISERROR(VLOOKUP(Y4,Fer,1,FALSE))=TRUE,IF(NETWORKDAYS(Y$4,Y$4,Fer)&gt;0,IF(Z5="jour",Codes!$R$3,Codes!$S$3),IF(Z5="jour",Codes!$T$3,Codes!$U$3)),IF(Z5="jour",Codes!$V$3,Codes!$W$3))</f>
        <v>0</v>
      </c>
      <c r="AA6" s="171">
        <f>IF(ISERROR(VLOOKUP(AA4,Fer,1,FALSE))=TRUE,IF(NETWORKDAYS(AA$4,AA$4,Fer)&gt;0,IF(AA5="jour",Codes!$R$3,Codes!$S$3),IF(AA5="jour",Codes!$T$3,Codes!$U$3)),IF(AA5="jour",Codes!$V$3,Codes!$W$3))</f>
        <v>0</v>
      </c>
      <c r="AB6" s="171">
        <f>IF(ISERROR(VLOOKUP(AA4,Fer,1,FALSE))=TRUE,IF(NETWORKDAYS(AA$4,AA$4,Fer)&gt;0,IF(AB5="jour",Codes!$R$3,Codes!$S$3),IF(AB5="jour",Codes!$T$3,Codes!$U$3)),IF(AB5="jour",Codes!$V$3,Codes!$W$3))</f>
        <v>0</v>
      </c>
      <c r="AC6" s="171">
        <f>IF(ISERROR(VLOOKUP(AC4,Fer,1,FALSE))=TRUE,IF(NETWORKDAYS(AC$4,AC$4,Fer)&gt;0,IF(AC5="jour",Codes!$R$3,Codes!$S$3),IF(AC5="jour",Codes!$T$3,Codes!$U$3)),IF(AC5="jour",Codes!$V$3,Codes!$W$3))</f>
        <v>0</v>
      </c>
      <c r="AD6" s="171">
        <f>IF(ISERROR(VLOOKUP(AC4,Fer,1,FALSE))=TRUE,IF(NETWORKDAYS(AC$4,AC$4,Fer)&gt;0,IF(AD5="jour",Codes!$R$3,Codes!$S$3),IF(AD5="jour",Codes!$T$3,Codes!$U$3)),IF(AD5="jour",Codes!$V$3,Codes!$W$3))</f>
        <v>0</v>
      </c>
      <c r="AE6" s="171">
        <f>IF(ISERROR(VLOOKUP(AE4,Fer,1,FALSE))=TRUE,IF(NETWORKDAYS(AE$4,AE$4,Fer)&gt;0,IF(AE5="jour",Codes!$R$3,Codes!$S$3),IF(AE5="jour",Codes!$T$3,Codes!$U$3)),IF(AE5="jour",Codes!$V$3,Codes!$W$3))</f>
        <v>0</v>
      </c>
      <c r="AF6" s="171">
        <f>IF(ISERROR(VLOOKUP(AE4,Fer,1,FALSE))=TRUE,IF(NETWORKDAYS(AE$4,AE$4,Fer)&gt;0,IF(AF5="jour",Codes!$R$3,Codes!$S$3),IF(AF5="jour",Codes!$T$3,Codes!$U$3)),IF(AF5="jour",Codes!$V$3,Codes!$W$3))</f>
        <v>0</v>
      </c>
      <c r="AG6" s="171">
        <f>IF(ISERROR(VLOOKUP(AG4,Fer,1,FALSE))=TRUE,IF(NETWORKDAYS(AG$4,AG$4,Fer)&gt;0,IF(AG5="jour",Codes!$R$3,Codes!$S$3),IF(AG5="jour",Codes!$T$3,Codes!$U$3)),IF(AG5="jour",Codes!$V$3,Codes!$W$3))</f>
        <v>0</v>
      </c>
      <c r="AH6" s="171">
        <f>IF(ISERROR(VLOOKUP(AG4,Fer,1,FALSE))=TRUE,IF(NETWORKDAYS(AG$4,AG$4,Fer)&gt;0,IF(AH5="jour",Codes!$R$3,Codes!$S$3),IF(AH5="jour",Codes!$T$3,Codes!$U$3)),IF(AH5="jour",Codes!$V$3,Codes!$W$3))</f>
        <v>0</v>
      </c>
      <c r="AI6" s="171">
        <f>IF(ISERROR(VLOOKUP(AI4,Fer,1,FALSE))=TRUE,IF(NETWORKDAYS(AI$4,AI$4,Fer)&gt;0,IF(AI5="jour",Codes!$R$3,Codes!$S$3),IF(AI5="jour",Codes!$T$3,Codes!$U$3)),IF(AI5="jour",Codes!$V$3,Codes!$W$3))</f>
        <v>1</v>
      </c>
      <c r="AJ6" s="171">
        <f>IF(ISERROR(VLOOKUP(AI4,Fer,1,FALSE))=TRUE,IF(NETWORKDAYS(AI$4,AI$4,Fer)&gt;0,IF(AJ5="jour",Codes!$R$3,Codes!$S$3),IF(AJ5="jour",Codes!$T$3,Codes!$U$3)),IF(AJ5="jour",Codes!$V$3,Codes!$W$3))</f>
        <v>0</v>
      </c>
      <c r="AK6" s="171">
        <f>IF(ISERROR(VLOOKUP(AK4,Fer,1,FALSE))=TRUE,IF(NETWORKDAYS(AK$4,AK$4,Fer)&gt;0,IF(AK5="jour",Codes!$R$3,Codes!$S$3),IF(AK5="jour",Codes!$T$3,Codes!$U$3)),IF(AK5="jour",Codes!$V$3,Codes!$W$3))</f>
        <v>1</v>
      </c>
      <c r="AL6" s="171">
        <f>IF(ISERROR(VLOOKUP(AK4,Fer,1,FALSE))=TRUE,IF(NETWORKDAYS(AK$4,AK$4,Fer)&gt;0,IF(AL5="jour",Codes!$R$3,Codes!$S$3),IF(AL5="jour",Codes!$T$3,Codes!$U$3)),IF(AL5="jour",Codes!$V$3,Codes!$W$3))</f>
        <v>0</v>
      </c>
      <c r="AM6" s="171">
        <f>IF(ISERROR(VLOOKUP(AM4,Fer,1,FALSE))=TRUE,IF(NETWORKDAYS(AM$4,AM$4,Fer)&gt;0,IF(AM5="jour",Codes!$R$3,Codes!$S$3),IF(AM5="jour",Codes!$T$3,Codes!$U$3)),IF(AM5="jour",Codes!$V$3,Codes!$W$3))</f>
        <v>0</v>
      </c>
      <c r="AN6" s="171">
        <f>IF(ISERROR(VLOOKUP(AM4,Fer,1,FALSE))=TRUE,IF(NETWORKDAYS(AM$4,AM$4,Fer)&gt;0,IF(AN5="jour",Codes!$R$3,Codes!$S$3),IF(AN5="jour",Codes!$T$3,Codes!$U$3)),IF(AN5="jour",Codes!$V$3,Codes!$W$3))</f>
        <v>0</v>
      </c>
      <c r="AO6" s="171">
        <f>IF(ISERROR(VLOOKUP(AO4,Fer,1,FALSE))=TRUE,IF(NETWORKDAYS(AO$4,AO$4,Fer)&gt;0,IF(AO5="jour",Codes!$R$3,Codes!$S$3),IF(AO5="jour",Codes!$T$3,Codes!$U$3)),IF(AO5="jour",Codes!$V$3,Codes!$W$3))</f>
        <v>0</v>
      </c>
      <c r="AP6" s="171">
        <f>IF(ISERROR(VLOOKUP(AO4,Fer,1,FALSE))=TRUE,IF(NETWORKDAYS(AO$4,AO$4,Fer)&gt;0,IF(AP5="jour",Codes!$R$3,Codes!$S$3),IF(AP5="jour",Codes!$T$3,Codes!$U$3)),IF(AP5="jour",Codes!$V$3,Codes!$W$3))</f>
        <v>0</v>
      </c>
      <c r="AQ6" s="171">
        <f>IF(ISERROR(VLOOKUP(AQ4,Fer,1,FALSE))=TRUE,IF(NETWORKDAYS(AQ$4,AQ$4,Fer)&gt;0,IF(AQ5="jour",Codes!$R$3,Codes!$S$3),IF(AQ5="jour",Codes!$T$3,Codes!$U$3)),IF(AQ5="jour",Codes!$V$3,Codes!$W$3))</f>
        <v>0</v>
      </c>
      <c r="AR6" s="171">
        <f>IF(ISERROR(VLOOKUP(AQ4,Fer,1,FALSE))=TRUE,IF(NETWORKDAYS(AQ$4,AQ$4,Fer)&gt;0,IF(AR5="jour",Codes!$R$3,Codes!$S$3),IF(AR5="jour",Codes!$T$3,Codes!$U$3)),IF(AR5="jour",Codes!$V$3,Codes!$W$3))</f>
        <v>0</v>
      </c>
      <c r="AS6" s="171">
        <f>IF(ISERROR(VLOOKUP(AS4,Fer,1,FALSE))=TRUE,IF(NETWORKDAYS(AS$4,AS$4,Fer)&gt;0,IF(AS5="jour",Codes!$R$3,Codes!$S$3),IF(AS5="jour",Codes!$T$3,Codes!$U$3)),IF(AS5="jour",Codes!$V$3,Codes!$W$3))</f>
        <v>0</v>
      </c>
      <c r="AT6" s="171">
        <f>IF(ISERROR(VLOOKUP(AS4,Fer,1,FALSE))=TRUE,IF(NETWORKDAYS(AS$4,AS$4,Fer)&gt;0,IF(AT5="jour",Codes!$R$3,Codes!$S$3),IF(AT5="jour",Codes!$T$3,Codes!$U$3)),IF(AT5="jour",Codes!$V$3,Codes!$W$3))</f>
        <v>0</v>
      </c>
      <c r="AU6" s="171">
        <f>IF(ISERROR(VLOOKUP(AU4,Fer,1,FALSE))=TRUE,IF(NETWORKDAYS(AU$4,AU$4,Fer)&gt;0,IF(AU5="jour",Codes!$R$3,Codes!$S$3),IF(AU5="jour",Codes!$T$3,Codes!$U$3)),IF(AU5="jour",Codes!$V$3,Codes!$W$3))</f>
        <v>0</v>
      </c>
      <c r="AV6" s="171">
        <f>IF(ISERROR(VLOOKUP(AU4,Fer,1,FALSE))=TRUE,IF(NETWORKDAYS(AU$4,AU$4,Fer)&gt;0,IF(AV5="jour",Codes!$R$3,Codes!$S$3),IF(AV5="jour",Codes!$T$3,Codes!$U$3)),IF(AV5="jour",Codes!$V$3,Codes!$W$3))</f>
        <v>0</v>
      </c>
      <c r="AW6" s="171">
        <f>IF(ISERROR(VLOOKUP(AW4,Fer,1,FALSE))=TRUE,IF(NETWORKDAYS(AW$4,AW$4,Fer)&gt;0,IF(AW5="jour",Codes!$R$3,Codes!$S$3),IF(AW5="jour",Codes!$T$3,Codes!$U$3)),IF(AW5="jour",Codes!$V$3,Codes!$W$3))</f>
        <v>1</v>
      </c>
      <c r="AX6" s="171">
        <f>IF(ISERROR(VLOOKUP(AW4,Fer,1,FALSE))=TRUE,IF(NETWORKDAYS(AW$4,AW$4,Fer)&gt;0,IF(AX5="jour",Codes!$R$3,Codes!$S$3),IF(AX5="jour",Codes!$T$3,Codes!$U$3)),IF(AX5="jour",Codes!$V$3,Codes!$W$3))</f>
        <v>0</v>
      </c>
      <c r="AY6" s="171">
        <f>IF(ISERROR(VLOOKUP(AY4,Fer,1,FALSE))=TRUE,IF(NETWORKDAYS(AY$4,AY$4,Fer)&gt;0,IF(AY5="jour",Codes!$R$3,Codes!$S$3),IF(AY5="jour",Codes!$T$3,Codes!$U$3)),IF(AY5="jour",Codes!$V$3,Codes!$W$3))</f>
        <v>1</v>
      </c>
      <c r="AZ6" s="171">
        <f>IF(ISERROR(VLOOKUP(AY4,Fer,1,FALSE))=TRUE,IF(NETWORKDAYS(AY$4,AY$4,Fer)&gt;0,IF(AZ5="jour",Codes!$R$3,Codes!$S$3),IF(AZ5="jour",Codes!$T$3,Codes!$U$3)),IF(AZ5="jour",Codes!$V$3,Codes!$W$3))</f>
        <v>0</v>
      </c>
      <c r="BA6" s="171">
        <f>IF(ISERROR(VLOOKUP(BA4,Fer,1,FALSE))=TRUE,IF(NETWORKDAYS(BA$4,BA$4,Fer)&gt;0,IF(BA5="jour",Codes!$R$3,Codes!$S$3),IF(BA5="jour",Codes!$T$3,Codes!$U$3)),IF(BA5="jour",Codes!$V$3,Codes!$W$3))</f>
        <v>0</v>
      </c>
      <c r="BB6" s="171">
        <f>IF(ISERROR(VLOOKUP(BA4,Fer,1,FALSE))=TRUE,IF(NETWORKDAYS(BA$4,BA$4,Fer)&gt;0,IF(BB5="jour",Codes!$R$3,Codes!$S$3),IF(BB5="jour",Codes!$T$3,Codes!$U$3)),IF(BB5="jour",Codes!$V$3,Codes!$W$3))</f>
        <v>0</v>
      </c>
      <c r="BC6" s="171">
        <f>IF(ISERROR(VLOOKUP(BC4,Fer,1,FALSE))=TRUE,IF(NETWORKDAYS(BC$4,BC$4,Fer)&gt;0,IF(BC5="jour",Codes!$R$3,Codes!$S$3),IF(BC5="jour",Codes!$T$3,Codes!$U$3)),IF(BC5="jour",Codes!$V$3,Codes!$W$3))</f>
        <v>0</v>
      </c>
      <c r="BD6" s="171">
        <f>IF(ISERROR(VLOOKUP(BC4,Fer,1,FALSE))=TRUE,IF(NETWORKDAYS(BC$4,BC$4,Fer)&gt;0,IF(BD5="jour",Codes!$R$3,Codes!$S$3),IF(BD5="jour",Codes!$T$3,Codes!$U$3)),IF(BD5="jour",Codes!$V$3,Codes!$W$3))</f>
        <v>0</v>
      </c>
      <c r="BE6" s="171">
        <f>IF(ISERROR(VLOOKUP(BE4,Fer,1,FALSE))=TRUE,IF(NETWORKDAYS(BE$4,BE$4,Fer)&gt;0,IF(BE5="jour",Codes!$R$3,Codes!$S$3),IF(BE5="jour",Codes!$T$3,Codes!$U$3)),IF(BE5="jour",Codes!$V$3,Codes!$W$3))</f>
        <v>0</v>
      </c>
      <c r="BF6" s="171">
        <f>IF(ISERROR(VLOOKUP(BE4,Fer,1,FALSE))=TRUE,IF(NETWORKDAYS(BE$4,BE$4,Fer)&gt;0,IF(BF5="jour",Codes!$R$3,Codes!$S$3),IF(BF5="jour",Codes!$T$3,Codes!$U$3)),IF(BF5="jour",Codes!$V$3,Codes!$W$3))</f>
        <v>0</v>
      </c>
      <c r="BG6" s="171">
        <f>IF(BG4="","",IF(ISERROR(VLOOKUP(BG4,Fer,1,FALSE))=TRUE,IF(NETWORKDAYS(BG$4,BG$4,Fer)&gt;0,IF(BG5="jour",Codes!$R$3,Codes!$S$3),IF(BG5="jour",Codes!$T$3,Codes!$U$3)),IF(BG5="jour",Codes!$V$3,Codes!$W$3)))</f>
        <v>1</v>
      </c>
      <c r="BH6" s="171">
        <f>IF(BG4="","",IF(ISERROR(VLOOKUP(BG4,Fer,1,FALSE))=TRUE,IF(NETWORKDAYS(BG$4,BG$4,Fer)&gt;0,IF(BH5="jour",Codes!$R$3,Codes!$S$3),IF(BH5="jour",Codes!$T$3,Codes!$U$3)),IF(BH5="jour",Codes!$V$3,Codes!$W$3)))</f>
        <v>0</v>
      </c>
      <c r="BI6" s="171">
        <f>IF(BI4="","",IF(ISERROR(VLOOKUP(BI4,Fer,1,FALSE))=TRUE,IF(NETWORKDAYS(BI$4,BI$4,Fer)&gt;0,IF(BI5="jour",Codes!$R$3,Codes!$S$3),IF(BI5="jour",Codes!$T$3,Codes!$U$3)),IF(BI5="jour",Codes!$V$3,Codes!$W$3)))</f>
        <v>0</v>
      </c>
      <c r="BJ6" s="171">
        <f>IF(BI4="","",IF(ISERROR(VLOOKUP(BI4,Fer,1,FALSE))=TRUE,IF(NETWORKDAYS(BI$4,BI$4,Fer)&gt;0,IF(BJ5="jour",Codes!$R$3,Codes!$S$3),IF(BJ5="jour",Codes!$T$3,Codes!$U$3)),IF(BJ5="jour",Codes!$V$3,Codes!$W$3)))</f>
        <v>0</v>
      </c>
      <c r="BK6" s="171">
        <f>IF(BK4="","",IF(ISERROR(VLOOKUP(BK4,Fer,1,FALSE))=TRUE,IF(NETWORKDAYS(BK$4,BK$4,Fer)&gt;0,IF(BK5="jour",Codes!$R$3,Codes!$S$3),IF(BK5="jour",Codes!$T$3,Codes!$U$3)),IF(BK5="jour",Codes!$V$3,Codes!$W$3)))</f>
        <v>1</v>
      </c>
      <c r="BL6" s="171">
        <f>IF(BK4="","",IF(ISERROR(VLOOKUP(BK4,Fer,1,FALSE))=TRUE,IF(NETWORKDAYS(BK$4,BK$4,Fer)&gt;0,IF(BL5="jour",Codes!$R$3,Codes!$S$3),IF(BL5="jour",Codes!$T$3,Codes!$U$3)),IF(BL5="jour",Codes!$V$3,Codes!$W$3)))</f>
        <v>0</v>
      </c>
    </row>
    <row r="7" spans="1:67" s="1" customFormat="1" ht="9" customHeight="1">
      <c r="A7" s="169" t="s">
        <v>189</v>
      </c>
      <c r="B7" s="170" t="s">
        <v>190</v>
      </c>
      <c r="C7" s="171">
        <f>IF(ISERROR(VLOOKUP(C4,Fer,1,FALSE))=TRUE,IF(NETWORKDAYS(C$4,C$4,Fer)&gt;0,IF(C5="jour",Codes!$R$4,Codes!$S$4),IF(C5="jour",Codes!$T$4,Codes!$U$4)),IF(C5="jour",Codes!$V$4,Codes!$W$4))</f>
        <v>1</v>
      </c>
      <c r="D7" s="171">
        <f>IF(ISERROR(VLOOKUP(C4,Fer,1,FALSE))=TRUE,IF(NETWORKDAYS(C$4,C$4,Fer)&gt;0,IF(D5="jour",Codes!$R$4,Codes!$S$4),IF(D5="jour",Codes!$T$4,Codes!$U$4)),IF(D5="jour",Codes!$V$4,Codes!$W$4))</f>
        <v>1</v>
      </c>
      <c r="E7" s="171">
        <f>IF(ISERROR(VLOOKUP(E4,Fer,1,FALSE))=TRUE,IF(NETWORKDAYS(E$4,E$4,Fer)&gt;0,IF(E5="jour",Codes!$R$4,Codes!$S$4),IF(E5="jour",Codes!$T$4,Codes!$U$4)),IF(E5="jour",Codes!$V$4,Codes!$W$4))</f>
        <v>0</v>
      </c>
      <c r="F7" s="171">
        <f>IF(ISERROR(VLOOKUP(E4,Fer,1,FALSE))=TRUE,IF(NETWORKDAYS(E$4,E$4,Fer)&gt;0,IF(F5="jour",Codes!$R$4,Codes!$S$4),IF(F5="jour",Codes!$T$4,Codes!$U$4)),IF(F5="jour",Codes!$V$4,Codes!$W$4))</f>
        <v>1</v>
      </c>
      <c r="G7" s="171">
        <f>IF(ISERROR(VLOOKUP(G4,Fer,1,FALSE))=TRUE,IF(NETWORKDAYS(G$4,G$4,Fer)&gt;0,IF(G5="jour",Codes!$R$4,Codes!$S$4),IF(G5="jour",Codes!$T$4,Codes!$U$4)),IF(G5="jour",Codes!$V$4,Codes!$W$4))</f>
        <v>1</v>
      </c>
      <c r="H7" s="171">
        <f>IF(ISERROR(VLOOKUP(G4,Fer,1,FALSE))=TRUE,IF(NETWORKDAYS(G$4,G$4,Fer)&gt;0,IF(H5="jour",Codes!$R$4,Codes!$S$4),IF(H5="jour",Codes!$T$4,Codes!$U$4)),IF(H5="jour",Codes!$V$4,Codes!$W$4))</f>
        <v>1</v>
      </c>
      <c r="I7" s="171">
        <f>IF(ISERROR(VLOOKUP(I4,Fer,1,FALSE))=TRUE,IF(NETWORKDAYS(I$4,I$4,Fer)&gt;0,IF(I5="jour",Codes!$R$4,Codes!$S$4),IF(I5="jour",Codes!$T$4,Codes!$U$4)),IF(I5="jour",Codes!$V$4,Codes!$W$4))</f>
        <v>1</v>
      </c>
      <c r="J7" s="171">
        <f>IF(ISERROR(VLOOKUP(I4,Fer,1,FALSE))=TRUE,IF(NETWORKDAYS(I$4,I$4,Fer)&gt;0,IF(J5="jour",Codes!$R$4,Codes!$S$4),IF(J5="jour",Codes!$T$4,Codes!$U$4)),IF(J5="jour",Codes!$V$4,Codes!$W$4))</f>
        <v>1</v>
      </c>
      <c r="K7" s="171">
        <f>IF(ISERROR(VLOOKUP(K4,Fer,1,FALSE))=TRUE,IF(NETWORKDAYS(K$4,K$4,Fer)&gt;0,IF(K5="jour",Codes!$R$4,Codes!$S$4),IF(K5="jour",Codes!$T$4,Codes!$U$4)),IF(K5="jour",Codes!$V$4,Codes!$W$4))</f>
        <v>0</v>
      </c>
      <c r="L7" s="171">
        <f>IF(ISERROR(VLOOKUP(K4,Fer,1,FALSE))=TRUE,IF(NETWORKDAYS(K$4,K$4,Fer)&gt;0,IF(L5="jour",Codes!$R$4,Codes!$S$4),IF(L5="jour",Codes!$T$4,Codes!$U$4)),IF(L5="jour",Codes!$V$4,Codes!$W$4))</f>
        <v>1</v>
      </c>
      <c r="M7" s="171">
        <f>IF(ISERROR(VLOOKUP(M4,Fer,1,FALSE))=TRUE,IF(NETWORKDAYS(M$4,M$4,Fer)&gt;0,IF(M5="jour",Codes!$R$4,Codes!$S$4),IF(M5="jour",Codes!$T$4,Codes!$U$4)),IF(M5="jour",Codes!$V$4,Codes!$W$4))</f>
        <v>0</v>
      </c>
      <c r="N7" s="171">
        <f>IF(ISERROR(VLOOKUP(M4,Fer,1,FALSE))=TRUE,IF(NETWORKDAYS(M$4,M$4,Fer)&gt;0,IF(N5="jour",Codes!$R$4,Codes!$S$4),IF(N5="jour",Codes!$T$4,Codes!$U$4)),IF(N5="jour",Codes!$V$4,Codes!$W$4))</f>
        <v>1</v>
      </c>
      <c r="O7" s="171">
        <f>IF(ISERROR(VLOOKUP(O4,Fer,1,FALSE))=TRUE,IF(NETWORKDAYS(O$4,O$4,Fer)&gt;0,IF(O5="jour",Codes!$R$4,Codes!$S$4),IF(O5="jour",Codes!$T$4,Codes!$U$4)),IF(O5="jour",Codes!$V$4,Codes!$W$4))</f>
        <v>0</v>
      </c>
      <c r="P7" s="171">
        <f>IF(ISERROR(VLOOKUP(O4,Fer,1,FALSE))=TRUE,IF(NETWORKDAYS(O$4,O$4,Fer)&gt;0,IF(P5="jour",Codes!$R$4,Codes!$S$4),IF(P5="jour",Codes!$T$4,Codes!$U$4)),IF(P5="jour",Codes!$V$4,Codes!$W$4))</f>
        <v>1</v>
      </c>
      <c r="Q7" s="171">
        <f>IF(ISERROR(VLOOKUP(Q4,Fer,1,FALSE))=TRUE,IF(NETWORKDAYS(Q$4,Q$4,Fer)&gt;0,IF(Q5="jour",Codes!$R$4,Codes!$S$4),IF(Q5="jour",Codes!$T$4,Codes!$U$4)),IF(Q5="jour",Codes!$V$4,Codes!$W$4))</f>
        <v>1</v>
      </c>
      <c r="R7" s="171">
        <f>IF(ISERROR(VLOOKUP(Q4,Fer,1,FALSE))=TRUE,IF(NETWORKDAYS(Q$4,Q$4,Fer)&gt;0,IF(R5="jour",Codes!$R$4,Codes!$S$4),IF(R5="jour",Codes!$T$4,Codes!$U$4)),IF(R5="jour",Codes!$V$4,Codes!$W$4))</f>
        <v>1</v>
      </c>
      <c r="S7" s="171">
        <f>IF(ISERROR(VLOOKUP(S4,Fer,1,FALSE))=TRUE,IF(NETWORKDAYS(S$4,S$4,Fer)&gt;0,IF(S5="jour",Codes!$R$4,Codes!$S$4),IF(S5="jour",Codes!$T$4,Codes!$U$4)),IF(S5="jour",Codes!$V$4,Codes!$W$4))</f>
        <v>0</v>
      </c>
      <c r="T7" s="171">
        <f>IF(ISERROR(VLOOKUP(S4,Fer,1,FALSE))=TRUE,IF(NETWORKDAYS(S$4,S$4,Fer)&gt;0,IF(T5="jour",Codes!$R$4,Codes!$S$4),IF(T5="jour",Codes!$T$4,Codes!$U$4)),IF(T5="jour",Codes!$V$4,Codes!$W$4))</f>
        <v>1</v>
      </c>
      <c r="U7" s="171">
        <f>IF(ISERROR(VLOOKUP(U4,Fer,1,FALSE))=TRUE,IF(NETWORKDAYS(U$4,U$4,Fer)&gt;0,IF(U5="jour",Codes!$R$4,Codes!$S$4),IF(U5="jour",Codes!$T$4,Codes!$U$4)),IF(U5="jour",Codes!$V$4,Codes!$W$4))</f>
        <v>1</v>
      </c>
      <c r="V7" s="171">
        <f>IF(ISERROR(VLOOKUP(U4,Fer,1,FALSE))=TRUE,IF(NETWORKDAYS(U$4,U$4,Fer)&gt;0,IF(V5="jour",Codes!$R$4,Codes!$S$4),IF(V5="jour",Codes!$T$4,Codes!$U$4)),IF(V5="jour",Codes!$V$4,Codes!$W$4))</f>
        <v>1</v>
      </c>
      <c r="W7" s="171">
        <f>IF(ISERROR(VLOOKUP(W4,Fer,1,FALSE))=TRUE,IF(NETWORKDAYS(W$4,W$4,Fer)&gt;0,IF(W5="jour",Codes!$R$4,Codes!$S$4),IF(W5="jour",Codes!$T$4,Codes!$U$4)),IF(W5="jour",Codes!$V$4,Codes!$W$4))</f>
        <v>1</v>
      </c>
      <c r="X7" s="171">
        <f>IF(ISERROR(VLOOKUP(W4,Fer,1,FALSE))=TRUE,IF(NETWORKDAYS(W$4,W$4,Fer)&gt;0,IF(X5="jour",Codes!$R$4,Codes!$S$4),IF(X5="jour",Codes!$T$4,Codes!$U$4)),IF(X5="jour",Codes!$V$4,Codes!$W$4))</f>
        <v>1</v>
      </c>
      <c r="Y7" s="171">
        <f>IF(ISERROR(VLOOKUP(Y4,Fer,1,FALSE))=TRUE,IF(NETWORKDAYS(Y$4,Y$4,Fer)&gt;0,IF(Y5="jour",Codes!$R$4,Codes!$S$4),IF(Y5="jour",Codes!$T$4,Codes!$U$4)),IF(Y5="jour",Codes!$V$4,Codes!$W$4))</f>
        <v>0</v>
      </c>
      <c r="Z7" s="171">
        <f>IF(ISERROR(VLOOKUP(Y4,Fer,1,FALSE))=TRUE,IF(NETWORKDAYS(Y$4,Y$4,Fer)&gt;0,IF(Z5="jour",Codes!$R$4,Codes!$S$4),IF(Z5="jour",Codes!$T$4,Codes!$U$4)),IF(Z5="jour",Codes!$V$4,Codes!$W$4))</f>
        <v>1</v>
      </c>
      <c r="AA7" s="171">
        <f>IF(ISERROR(VLOOKUP(AA4,Fer,1,FALSE))=TRUE,IF(NETWORKDAYS(AA$4,AA$4,Fer)&gt;0,IF(AA5="jour",Codes!$R$4,Codes!$S$4),IF(AA5="jour",Codes!$T$4,Codes!$U$4)),IF(AA5="jour",Codes!$V$4,Codes!$W$4))</f>
        <v>0</v>
      </c>
      <c r="AB7" s="171">
        <f>IF(ISERROR(VLOOKUP(AA4,Fer,1,FALSE))=TRUE,IF(NETWORKDAYS(AA$4,AA$4,Fer)&gt;0,IF(AB5="jour",Codes!$R$4,Codes!$S$4),IF(AB5="jour",Codes!$T$4,Codes!$U$4)),IF(AB5="jour",Codes!$V$4,Codes!$W$4))</f>
        <v>1</v>
      </c>
      <c r="AC7" s="171">
        <f>IF(ISERROR(VLOOKUP(AC4,Fer,1,FALSE))=TRUE,IF(NETWORKDAYS(AC$4,AC$4,Fer)&gt;0,IF(AC5="jour",Codes!$R$4,Codes!$S$4),IF(AC5="jour",Codes!$T$4,Codes!$U$4)),IF(AC5="jour",Codes!$V$4,Codes!$W$4))</f>
        <v>0</v>
      </c>
      <c r="AD7" s="171">
        <f>IF(ISERROR(VLOOKUP(AC4,Fer,1,FALSE))=TRUE,IF(NETWORKDAYS(AC$4,AC$4,Fer)&gt;0,IF(AD5="jour",Codes!$R$4,Codes!$S$4),IF(AD5="jour",Codes!$T$4,Codes!$U$4)),IF(AD5="jour",Codes!$V$4,Codes!$W$4))</f>
        <v>1</v>
      </c>
      <c r="AE7" s="171">
        <f>IF(ISERROR(VLOOKUP(AE4,Fer,1,FALSE))=TRUE,IF(NETWORKDAYS(AE$4,AE$4,Fer)&gt;0,IF(AE5="jour",Codes!$R$4,Codes!$S$4),IF(AE5="jour",Codes!$T$4,Codes!$U$4)),IF(AE5="jour",Codes!$V$4,Codes!$W$4))</f>
        <v>0</v>
      </c>
      <c r="AF7" s="171">
        <f>IF(ISERROR(VLOOKUP(AE4,Fer,1,FALSE))=TRUE,IF(NETWORKDAYS(AE$4,AE$4,Fer)&gt;0,IF(AF5="jour",Codes!$R$4,Codes!$S$4),IF(AF5="jour",Codes!$T$4,Codes!$U$4)),IF(AF5="jour",Codes!$V$4,Codes!$W$4))</f>
        <v>1</v>
      </c>
      <c r="AG7" s="171">
        <f>IF(ISERROR(VLOOKUP(AG4,Fer,1,FALSE))=TRUE,IF(NETWORKDAYS(AG$4,AG$4,Fer)&gt;0,IF(AG5="jour",Codes!$R$4,Codes!$S$4),IF(AG5="jour",Codes!$T$4,Codes!$U$4)),IF(AG5="jour",Codes!$V$4,Codes!$W$4))</f>
        <v>0</v>
      </c>
      <c r="AH7" s="171">
        <f>IF(ISERROR(VLOOKUP(AG4,Fer,1,FALSE))=TRUE,IF(NETWORKDAYS(AG$4,AG$4,Fer)&gt;0,IF(AH5="jour",Codes!$R$4,Codes!$S$4),IF(AH5="jour",Codes!$T$4,Codes!$U$4)),IF(AH5="jour",Codes!$V$4,Codes!$W$4))</f>
        <v>1</v>
      </c>
      <c r="AI7" s="171">
        <f>IF(ISERROR(VLOOKUP(AI4,Fer,1,FALSE))=TRUE,IF(NETWORKDAYS(AI$4,AI$4,Fer)&gt;0,IF(AI5="jour",Codes!$R$4,Codes!$S$4),IF(AI5="jour",Codes!$T$4,Codes!$U$4)),IF(AI5="jour",Codes!$V$4,Codes!$W$4))</f>
        <v>1</v>
      </c>
      <c r="AJ7" s="171">
        <f>IF(ISERROR(VLOOKUP(AI4,Fer,1,FALSE))=TRUE,IF(NETWORKDAYS(AI$4,AI$4,Fer)&gt;0,IF(AJ5="jour",Codes!$R$4,Codes!$S$4),IF(AJ5="jour",Codes!$T$4,Codes!$U$4)),IF(AJ5="jour",Codes!$V$4,Codes!$W$4))</f>
        <v>1</v>
      </c>
      <c r="AK7" s="171">
        <f>IF(ISERROR(VLOOKUP(AK4,Fer,1,FALSE))=TRUE,IF(NETWORKDAYS(AK$4,AK$4,Fer)&gt;0,IF(AK5="jour",Codes!$R$4,Codes!$S$4),IF(AK5="jour",Codes!$T$4,Codes!$U$4)),IF(AK5="jour",Codes!$V$4,Codes!$W$4))</f>
        <v>1</v>
      </c>
      <c r="AL7" s="171">
        <f>IF(ISERROR(VLOOKUP(AK4,Fer,1,FALSE))=TRUE,IF(NETWORKDAYS(AK$4,AK$4,Fer)&gt;0,IF(AL5="jour",Codes!$R$4,Codes!$S$4),IF(AL5="jour",Codes!$T$4,Codes!$U$4)),IF(AL5="jour",Codes!$V$4,Codes!$W$4))</f>
        <v>1</v>
      </c>
      <c r="AM7" s="171">
        <f>IF(ISERROR(VLOOKUP(AM4,Fer,1,FALSE))=TRUE,IF(NETWORKDAYS(AM$4,AM$4,Fer)&gt;0,IF(AM5="jour",Codes!$R$4,Codes!$S$4),IF(AM5="jour",Codes!$T$4,Codes!$U$4)),IF(AM5="jour",Codes!$V$4,Codes!$W$4))</f>
        <v>0</v>
      </c>
      <c r="AN7" s="171">
        <f>IF(ISERROR(VLOOKUP(AM4,Fer,1,FALSE))=TRUE,IF(NETWORKDAYS(AM$4,AM$4,Fer)&gt;0,IF(AN5="jour",Codes!$R$4,Codes!$S$4),IF(AN5="jour",Codes!$T$4,Codes!$U$4)),IF(AN5="jour",Codes!$V$4,Codes!$W$4))</f>
        <v>1</v>
      </c>
      <c r="AO7" s="171">
        <f>IF(ISERROR(VLOOKUP(AO4,Fer,1,FALSE))=TRUE,IF(NETWORKDAYS(AO$4,AO$4,Fer)&gt;0,IF(AO5="jour",Codes!$R$4,Codes!$S$4),IF(AO5="jour",Codes!$T$4,Codes!$U$4)),IF(AO5="jour",Codes!$V$4,Codes!$W$4))</f>
        <v>0</v>
      </c>
      <c r="AP7" s="171">
        <f>IF(ISERROR(VLOOKUP(AO4,Fer,1,FALSE))=TRUE,IF(NETWORKDAYS(AO$4,AO$4,Fer)&gt;0,IF(AP5="jour",Codes!$R$4,Codes!$S$4),IF(AP5="jour",Codes!$T$4,Codes!$U$4)),IF(AP5="jour",Codes!$V$4,Codes!$W$4))</f>
        <v>1</v>
      </c>
      <c r="AQ7" s="171">
        <f>IF(ISERROR(VLOOKUP(AQ4,Fer,1,FALSE))=TRUE,IF(NETWORKDAYS(AQ$4,AQ$4,Fer)&gt;0,IF(AQ5="jour",Codes!$R$4,Codes!$S$4),IF(AQ5="jour",Codes!$T$4,Codes!$U$4)),IF(AQ5="jour",Codes!$V$4,Codes!$W$4))</f>
        <v>0</v>
      </c>
      <c r="AR7" s="171">
        <f>IF(ISERROR(VLOOKUP(AQ4,Fer,1,FALSE))=TRUE,IF(NETWORKDAYS(AQ$4,AQ$4,Fer)&gt;0,IF(AR5="jour",Codes!$R$4,Codes!$S$4),IF(AR5="jour",Codes!$T$4,Codes!$U$4)),IF(AR5="jour",Codes!$V$4,Codes!$W$4))</f>
        <v>1</v>
      </c>
      <c r="AS7" s="171">
        <f>IF(ISERROR(VLOOKUP(AS4,Fer,1,FALSE))=TRUE,IF(NETWORKDAYS(AS$4,AS$4,Fer)&gt;0,IF(AS5="jour",Codes!$R$4,Codes!$S$4),IF(AS5="jour",Codes!$T$4,Codes!$U$4)),IF(AS5="jour",Codes!$V$4,Codes!$W$4))</f>
        <v>0</v>
      </c>
      <c r="AT7" s="171">
        <f>IF(ISERROR(VLOOKUP(AS4,Fer,1,FALSE))=TRUE,IF(NETWORKDAYS(AS$4,AS$4,Fer)&gt;0,IF(AT5="jour",Codes!$R$4,Codes!$S$4),IF(AT5="jour",Codes!$T$4,Codes!$U$4)),IF(AT5="jour",Codes!$V$4,Codes!$W$4))</f>
        <v>1</v>
      </c>
      <c r="AU7" s="171">
        <f>IF(ISERROR(VLOOKUP(AU4,Fer,1,FALSE))=TRUE,IF(NETWORKDAYS(AU$4,AU$4,Fer)&gt;0,IF(AU5="jour",Codes!$R$4,Codes!$S$4),IF(AU5="jour",Codes!$T$4,Codes!$U$4)),IF(AU5="jour",Codes!$V$4,Codes!$W$4))</f>
        <v>0</v>
      </c>
      <c r="AV7" s="171">
        <f>IF(ISERROR(VLOOKUP(AU4,Fer,1,FALSE))=TRUE,IF(NETWORKDAYS(AU$4,AU$4,Fer)&gt;0,IF(AV5="jour",Codes!$R$4,Codes!$S$4),IF(AV5="jour",Codes!$T$4,Codes!$U$4)),IF(AV5="jour",Codes!$V$4,Codes!$W$4))</f>
        <v>1</v>
      </c>
      <c r="AW7" s="171">
        <f>IF(ISERROR(VLOOKUP(AW4,Fer,1,FALSE))=TRUE,IF(NETWORKDAYS(AW$4,AW$4,Fer)&gt;0,IF(AW5="jour",Codes!$R$4,Codes!$S$4),IF(AW5="jour",Codes!$T$4,Codes!$U$4)),IF(AW5="jour",Codes!$V$4,Codes!$W$4))</f>
        <v>1</v>
      </c>
      <c r="AX7" s="171">
        <f>IF(ISERROR(VLOOKUP(AW4,Fer,1,FALSE))=TRUE,IF(NETWORKDAYS(AW$4,AW$4,Fer)&gt;0,IF(AX5="jour",Codes!$R$4,Codes!$S$4),IF(AX5="jour",Codes!$T$4,Codes!$U$4)),IF(AX5="jour",Codes!$V$4,Codes!$W$4))</f>
        <v>1</v>
      </c>
      <c r="AY7" s="171">
        <f>IF(ISERROR(VLOOKUP(AY4,Fer,1,FALSE))=TRUE,IF(NETWORKDAYS(AY$4,AY$4,Fer)&gt;0,IF(AY5="jour",Codes!$R$4,Codes!$S$4),IF(AY5="jour",Codes!$T$4,Codes!$U$4)),IF(AY5="jour",Codes!$V$4,Codes!$W$4))</f>
        <v>1</v>
      </c>
      <c r="AZ7" s="171">
        <f>IF(ISERROR(VLOOKUP(AY4,Fer,1,FALSE))=TRUE,IF(NETWORKDAYS(AY$4,AY$4,Fer)&gt;0,IF(AZ5="jour",Codes!$R$4,Codes!$S$4),IF(AZ5="jour",Codes!$T$4,Codes!$U$4)),IF(AZ5="jour",Codes!$V$4,Codes!$W$4))</f>
        <v>1</v>
      </c>
      <c r="BA7" s="171">
        <f>IF(ISERROR(VLOOKUP(BA4,Fer,1,FALSE))=TRUE,IF(NETWORKDAYS(BA$4,BA$4,Fer)&gt;0,IF(BA5="jour",Codes!$R$4,Codes!$S$4),IF(BA5="jour",Codes!$T$4,Codes!$U$4)),IF(BA5="jour",Codes!$V$4,Codes!$W$4))</f>
        <v>0</v>
      </c>
      <c r="BB7" s="171">
        <f>IF(ISERROR(VLOOKUP(BA4,Fer,1,FALSE))=TRUE,IF(NETWORKDAYS(BA$4,BA$4,Fer)&gt;0,IF(BB5="jour",Codes!$R$4,Codes!$S$4),IF(BB5="jour",Codes!$T$4,Codes!$U$4)),IF(BB5="jour",Codes!$V$4,Codes!$W$4))</f>
        <v>1</v>
      </c>
      <c r="BC7" s="171">
        <f>IF(ISERROR(VLOOKUP(BC4,Fer,1,FALSE))=TRUE,IF(NETWORKDAYS(BC$4,BC$4,Fer)&gt;0,IF(BC5="jour",Codes!$R$4,Codes!$S$4),IF(BC5="jour",Codes!$T$4,Codes!$U$4)),IF(BC5="jour",Codes!$V$4,Codes!$W$4))</f>
        <v>0</v>
      </c>
      <c r="BD7" s="171">
        <f>IF(ISERROR(VLOOKUP(BC4,Fer,1,FALSE))=TRUE,IF(NETWORKDAYS(BC$4,BC$4,Fer)&gt;0,IF(BD5="jour",Codes!$R$4,Codes!$S$4),IF(BD5="jour",Codes!$T$4,Codes!$U$4)),IF(BD5="jour",Codes!$V$4,Codes!$W$4))</f>
        <v>1</v>
      </c>
      <c r="BE7" s="171">
        <f>IF(ISERROR(VLOOKUP(BE4,Fer,1,FALSE))=TRUE,IF(NETWORKDAYS(BE$4,BE$4,Fer)&gt;0,IF(BE5="jour",Codes!$R$4,Codes!$S$4),IF(BE5="jour",Codes!$T$4,Codes!$U$4)),IF(BE5="jour",Codes!$V$4,Codes!$W$4))</f>
        <v>0</v>
      </c>
      <c r="BF7" s="171">
        <f>IF(ISERROR(VLOOKUP(BE4,Fer,1,FALSE))=TRUE,IF(NETWORKDAYS(BE$4,BE$4,Fer)&gt;0,IF(BF5="jour",Codes!$R$4,Codes!$S$4),IF(BF5="jour",Codes!$T$4,Codes!$U$4)),IF(BF5="jour",Codes!$V$4,Codes!$W$4))</f>
        <v>1</v>
      </c>
      <c r="BG7" s="171">
        <f>IF(BG4="","",IF(ISERROR(VLOOKUP(BG4,Fer,1,FALSE))=TRUE,IF(NETWORKDAYS(BG$4,BG$4,Fer)&gt;0,IF(BG5="jour",Codes!$R$4,Codes!$S$4),IF(BG5="jour",Codes!$T$4,Codes!$U$4)),IF(BG5="jour",Codes!$V$4,Codes!$W$4)))</f>
        <v>1</v>
      </c>
      <c r="BH7" s="171">
        <f>IF(BG4="","",IF(ISERROR(VLOOKUP(BG4,Fer,1,FALSE))=TRUE,IF(NETWORKDAYS(BG$4,BG$4,Fer)&gt;0,IF(BH5="jour",Codes!$R$4,Codes!$S$4),IF(BH5="jour",Codes!$T$4,Codes!$U$4)),IF(BH5="jour",Codes!$V$4,Codes!$W$4)))</f>
        <v>1</v>
      </c>
      <c r="BI7" s="171">
        <f>IF(BI4="","",IF(ISERROR(VLOOKUP(BI4,Fer,1,FALSE))=TRUE,IF(NETWORKDAYS(BI$4,BI$4,Fer)&gt;0,IF(BI5="jour",Codes!$R$4,Codes!$S$4),IF(BI5="jour",Codes!$T$4,Codes!$U$4)),IF(BI5="jour",Codes!$V$4,Codes!$W$4)))</f>
        <v>0</v>
      </c>
      <c r="BJ7" s="171">
        <f>IF(BI4="","",IF(ISERROR(VLOOKUP(BI4,Fer,1,FALSE))=TRUE,IF(NETWORKDAYS(BI$4,BI$4,Fer)&gt;0,IF(BJ5="jour",Codes!$R$4,Codes!$S$4),IF(BJ5="jour",Codes!$T$4,Codes!$U$4)),IF(BJ5="jour",Codes!$V$4,Codes!$W$4)))</f>
        <v>1</v>
      </c>
      <c r="BK7" s="171">
        <f>IF(BK4="","",IF(ISERROR(VLOOKUP(BK4,Fer,1,FALSE))=TRUE,IF(NETWORKDAYS(BK$4,BK$4,Fer)&gt;0,IF(BK5="jour",Codes!$R$4,Codes!$S$4),IF(BK5="jour",Codes!$T$4,Codes!$U$4)),IF(BK5="jour",Codes!$V$4,Codes!$W$4)))</f>
        <v>1</v>
      </c>
      <c r="BL7" s="171">
        <f>IF(BK4="","",IF(ISERROR(VLOOKUP(BK4,Fer,1,FALSE))=TRUE,IF(NETWORKDAYS(BK$4,BK$4,Fer)&gt;0,IF(BL5="jour",Codes!$R$4,Codes!$S$4),IF(BL5="jour",Codes!$T$4,Codes!$U$4)),IF(BL5="jour",Codes!$V$4,Codes!$W$4)))</f>
        <v>1</v>
      </c>
    </row>
    <row r="8" spans="1:67" s="1" customFormat="1" ht="9" customHeight="1">
      <c r="A8" s="169" t="s">
        <v>189</v>
      </c>
      <c r="B8" s="170" t="s">
        <v>4</v>
      </c>
      <c r="C8" s="171">
        <f>IF(ISERROR(VLOOKUP(C4,Fer,1,FALSE))=TRUE,IF(NETWORKDAYS(C$4,C$4,Fer)&gt;0,IF(C5="jour",Codes!$R$5,Codes!$S$5),IF(C5="jour",Codes!$T$5,Codes!$U$5)),IF(C5="jour",Codes!$V$5,Codes!$W$5))</f>
        <v>1</v>
      </c>
      <c r="D8" s="171">
        <f>IF(ISERROR(VLOOKUP(C4,Fer,1,FALSE))=TRUE,IF(NETWORKDAYS(C$4,C$4,Fer)&gt;0,IF(D5="jour",Codes!$R$5,Codes!$S$5),IF(D5="jour",Codes!$T$5,Codes!$U$5)),IF(D5="jour",Codes!$V$5,Codes!$W$5))</f>
        <v>1</v>
      </c>
      <c r="E8" s="171">
        <f>IF(ISERROR(VLOOKUP(E4,Fer,1,FALSE))=TRUE,IF(NETWORKDAYS(E$4,E$4,Fer)&gt;0,IF(E5="jour",Codes!$R$5,Codes!$S$5),IF(E5="jour",Codes!$T$5,Codes!$U$5)),IF(E5="jour",Codes!$V$5,Codes!$W$5))</f>
        <v>0</v>
      </c>
      <c r="F8" s="171">
        <f>IF(ISERROR(VLOOKUP(E4,Fer,1,FALSE))=TRUE,IF(NETWORKDAYS(E$4,E$4,Fer)&gt;0,IF(F5="jour",Codes!$R$5,Codes!$S$5),IF(F5="jour",Codes!$T$5,Codes!$U$5)),IF(F5="jour",Codes!$V$5,Codes!$W$5))</f>
        <v>1</v>
      </c>
      <c r="G8" s="171">
        <f>IF(ISERROR(VLOOKUP(G4,Fer,1,FALSE))=TRUE,IF(NETWORKDAYS(G$4,G$4,Fer)&gt;0,IF(G5="jour",Codes!$R$5,Codes!$S$5),IF(G5="jour",Codes!$T$5,Codes!$U$5)),IF(G5="jour",Codes!$V$5,Codes!$W$5))</f>
        <v>1</v>
      </c>
      <c r="H8" s="171">
        <f>IF(ISERROR(VLOOKUP(G4,Fer,1,FALSE))=TRUE,IF(NETWORKDAYS(G$4,G$4,Fer)&gt;0,IF(H5="jour",Codes!$R$5,Codes!$S$5),IF(H5="jour",Codes!$T$5,Codes!$U$5)),IF(H5="jour",Codes!$V$5,Codes!$W$5))</f>
        <v>1</v>
      </c>
      <c r="I8" s="171">
        <f>IF(ISERROR(VLOOKUP(I4,Fer,1,FALSE))=TRUE,IF(NETWORKDAYS(I$4,I$4,Fer)&gt;0,IF(I5="jour",Codes!$R$5,Codes!$S$5),IF(I5="jour",Codes!$T$5,Codes!$U$5)),IF(I5="jour",Codes!$V$5,Codes!$W$5))</f>
        <v>1</v>
      </c>
      <c r="J8" s="171">
        <f>IF(ISERROR(VLOOKUP(I4,Fer,1,FALSE))=TRUE,IF(NETWORKDAYS(I$4,I$4,Fer)&gt;0,IF(J5="jour",Codes!$R$5,Codes!$S$5),IF(J5="jour",Codes!$T$5,Codes!$U$5)),IF(J5="jour",Codes!$V$5,Codes!$W$5))</f>
        <v>1</v>
      </c>
      <c r="K8" s="171">
        <f>IF(ISERROR(VLOOKUP(K4,Fer,1,FALSE))=TRUE,IF(NETWORKDAYS(K$4,K$4,Fer)&gt;0,IF(K5="jour",Codes!$R$5,Codes!$S$5),IF(K5="jour",Codes!$T$5,Codes!$U$5)),IF(K5="jour",Codes!$V$5,Codes!$W$5))</f>
        <v>0</v>
      </c>
      <c r="L8" s="171">
        <f>IF(ISERROR(VLOOKUP(K4,Fer,1,FALSE))=TRUE,IF(NETWORKDAYS(K$4,K$4,Fer)&gt;0,IF(L5="jour",Codes!$R$5,Codes!$S$5),IF(L5="jour",Codes!$T$5,Codes!$U$5)),IF(L5="jour",Codes!$V$5,Codes!$W$5))</f>
        <v>1</v>
      </c>
      <c r="M8" s="171">
        <f>IF(ISERROR(VLOOKUP(M4,Fer,1,FALSE))=TRUE,IF(NETWORKDAYS(M$4,M$4,Fer)&gt;0,IF(M5="jour",Codes!$R$5,Codes!$S$5),IF(M5="jour",Codes!$T$5,Codes!$U$5)),IF(M5="jour",Codes!$V$5,Codes!$W$5))</f>
        <v>0</v>
      </c>
      <c r="N8" s="171">
        <f>IF(ISERROR(VLOOKUP(M4,Fer,1,FALSE))=TRUE,IF(NETWORKDAYS(M$4,M$4,Fer)&gt;0,IF(N5="jour",Codes!$R$5,Codes!$S$5),IF(N5="jour",Codes!$T$5,Codes!$U$5)),IF(N5="jour",Codes!$V$5,Codes!$W$5))</f>
        <v>1</v>
      </c>
      <c r="O8" s="171">
        <f>IF(ISERROR(VLOOKUP(O4,Fer,1,FALSE))=TRUE,IF(NETWORKDAYS(O$4,O$4,Fer)&gt;0,IF(O5="jour",Codes!$R$5,Codes!$S$5),IF(O5="jour",Codes!$T$5,Codes!$U$5)),IF(O5="jour",Codes!$V$5,Codes!$W$5))</f>
        <v>0</v>
      </c>
      <c r="P8" s="171">
        <f>IF(ISERROR(VLOOKUP(O4,Fer,1,FALSE))=TRUE,IF(NETWORKDAYS(O$4,O$4,Fer)&gt;0,IF(P5="jour",Codes!$R$5,Codes!$S$5),IF(P5="jour",Codes!$T$5,Codes!$U$5)),IF(P5="jour",Codes!$V$5,Codes!$W$5))</f>
        <v>1</v>
      </c>
      <c r="Q8" s="171">
        <f>IF(ISERROR(VLOOKUP(Q4,Fer,1,FALSE))=TRUE,IF(NETWORKDAYS(Q$4,Q$4,Fer)&gt;0,IF(Q5="jour",Codes!$R$5,Codes!$S$5),IF(Q5="jour",Codes!$T$5,Codes!$U$5)),IF(Q5="jour",Codes!$V$5,Codes!$W$5))</f>
        <v>1</v>
      </c>
      <c r="R8" s="171">
        <f>IF(ISERROR(VLOOKUP(Q4,Fer,1,FALSE))=TRUE,IF(NETWORKDAYS(Q$4,Q$4,Fer)&gt;0,IF(R5="jour",Codes!$R$5,Codes!$S$5),IF(R5="jour",Codes!$T$5,Codes!$U$5)),IF(R5="jour",Codes!$V$5,Codes!$W$5))</f>
        <v>1</v>
      </c>
      <c r="S8" s="171">
        <f>IF(ISERROR(VLOOKUP(S4,Fer,1,FALSE))=TRUE,IF(NETWORKDAYS(S$4,S$4,Fer)&gt;0,IF(S5="jour",Codes!$R$5,Codes!$S$5),IF(S5="jour",Codes!$T$5,Codes!$U$5)),IF(S5="jour",Codes!$V$5,Codes!$W$5))</f>
        <v>0</v>
      </c>
      <c r="T8" s="171">
        <f>IF(ISERROR(VLOOKUP(S4,Fer,1,FALSE))=TRUE,IF(NETWORKDAYS(S$4,S$4,Fer)&gt;0,IF(T5="jour",Codes!$R$5,Codes!$S$5),IF(T5="jour",Codes!$T$5,Codes!$U$5)),IF(T5="jour",Codes!$V$5,Codes!$W$5))</f>
        <v>1</v>
      </c>
      <c r="U8" s="171">
        <f>IF(ISERROR(VLOOKUP(U4,Fer,1,FALSE))=TRUE,IF(NETWORKDAYS(U$4,U$4,Fer)&gt;0,IF(U5="jour",Codes!$R$5,Codes!$S$5),IF(U5="jour",Codes!$T$5,Codes!$U$5)),IF(U5="jour",Codes!$V$5,Codes!$W$5))</f>
        <v>1</v>
      </c>
      <c r="V8" s="171">
        <f>IF(ISERROR(VLOOKUP(U4,Fer,1,FALSE))=TRUE,IF(NETWORKDAYS(U$4,U$4,Fer)&gt;0,IF(V5="jour",Codes!$R$5,Codes!$S$5),IF(V5="jour",Codes!$T$5,Codes!$U$5)),IF(V5="jour",Codes!$V$5,Codes!$W$5))</f>
        <v>1</v>
      </c>
      <c r="W8" s="171">
        <f>IF(ISERROR(VLOOKUP(W4,Fer,1,FALSE))=TRUE,IF(NETWORKDAYS(W$4,W$4,Fer)&gt;0,IF(W5="jour",Codes!$R$5,Codes!$S$5),IF(W5="jour",Codes!$T$5,Codes!$U$5)),IF(W5="jour",Codes!$V$5,Codes!$W$5))</f>
        <v>1</v>
      </c>
      <c r="X8" s="171">
        <f>IF(ISERROR(VLOOKUP(W4,Fer,1,FALSE))=TRUE,IF(NETWORKDAYS(W$4,W$4,Fer)&gt;0,IF(X5="jour",Codes!$R$5,Codes!$S$5),IF(X5="jour",Codes!$T$5,Codes!$U$5)),IF(X5="jour",Codes!$V$5,Codes!$W$5))</f>
        <v>1</v>
      </c>
      <c r="Y8" s="171">
        <f>IF(ISERROR(VLOOKUP(Y4,Fer,1,FALSE))=TRUE,IF(NETWORKDAYS(Y$4,Y$4,Fer)&gt;0,IF(Y5="jour",Codes!$R$5,Codes!$S$5),IF(Y5="jour",Codes!$T$5,Codes!$U$5)),IF(Y5="jour",Codes!$V$5,Codes!$W$5))</f>
        <v>0</v>
      </c>
      <c r="Z8" s="171">
        <f>IF(ISERROR(VLOOKUP(Y4,Fer,1,FALSE))=TRUE,IF(NETWORKDAYS(Y$4,Y$4,Fer)&gt;0,IF(Z5="jour",Codes!$R$5,Codes!$S$5),IF(Z5="jour",Codes!$T$5,Codes!$U$5)),IF(Z5="jour",Codes!$V$5,Codes!$W$5))</f>
        <v>1</v>
      </c>
      <c r="AA8" s="171">
        <f>IF(ISERROR(VLOOKUP(AA4,Fer,1,FALSE))=TRUE,IF(NETWORKDAYS(AA$4,AA$4,Fer)&gt;0,IF(AA5="jour",Codes!$R$5,Codes!$S$5),IF(AA5="jour",Codes!$T$5,Codes!$U$5)),IF(AA5="jour",Codes!$V$5,Codes!$W$5))</f>
        <v>0</v>
      </c>
      <c r="AB8" s="171">
        <f>IF(ISERROR(VLOOKUP(AA4,Fer,1,FALSE))=TRUE,IF(NETWORKDAYS(AA$4,AA$4,Fer)&gt;0,IF(AB5="jour",Codes!$R$5,Codes!$S$5),IF(AB5="jour",Codes!$T$5,Codes!$U$5)),IF(AB5="jour",Codes!$V$5,Codes!$W$5))</f>
        <v>1</v>
      </c>
      <c r="AC8" s="171">
        <f>IF(ISERROR(VLOOKUP(AC4,Fer,1,FALSE))=TRUE,IF(NETWORKDAYS(AC$4,AC$4,Fer)&gt;0,IF(AC5="jour",Codes!$R$5,Codes!$S$5),IF(AC5="jour",Codes!$T$5,Codes!$U$5)),IF(AC5="jour",Codes!$V$5,Codes!$W$5))</f>
        <v>0</v>
      </c>
      <c r="AD8" s="171">
        <f>IF(ISERROR(VLOOKUP(AC4,Fer,1,FALSE))=TRUE,IF(NETWORKDAYS(AC$4,AC$4,Fer)&gt;0,IF(AD5="jour",Codes!$R$5,Codes!$S$5),IF(AD5="jour",Codes!$T$5,Codes!$U$5)),IF(AD5="jour",Codes!$V$5,Codes!$W$5))</f>
        <v>1</v>
      </c>
      <c r="AE8" s="171">
        <f>IF(ISERROR(VLOOKUP(AE4,Fer,1,FALSE))=TRUE,IF(NETWORKDAYS(AE$4,AE$4,Fer)&gt;0,IF(AE5="jour",Codes!$R$5,Codes!$S$5),IF(AE5="jour",Codes!$T$5,Codes!$U$5)),IF(AE5="jour",Codes!$V$5,Codes!$W$5))</f>
        <v>0</v>
      </c>
      <c r="AF8" s="171">
        <f>IF(ISERROR(VLOOKUP(AE4,Fer,1,FALSE))=TRUE,IF(NETWORKDAYS(AE$4,AE$4,Fer)&gt;0,IF(AF5="jour",Codes!$R$5,Codes!$S$5),IF(AF5="jour",Codes!$T$5,Codes!$U$5)),IF(AF5="jour",Codes!$V$5,Codes!$W$5))</f>
        <v>1</v>
      </c>
      <c r="AG8" s="171">
        <f>IF(ISERROR(VLOOKUP(AG4,Fer,1,FALSE))=TRUE,IF(NETWORKDAYS(AG$4,AG$4,Fer)&gt;0,IF(AG5="jour",Codes!$R$5,Codes!$S$5),IF(AG5="jour",Codes!$T$5,Codes!$U$5)),IF(AG5="jour",Codes!$V$5,Codes!$W$5))</f>
        <v>0</v>
      </c>
      <c r="AH8" s="171">
        <f>IF(ISERROR(VLOOKUP(AG4,Fer,1,FALSE))=TRUE,IF(NETWORKDAYS(AG$4,AG$4,Fer)&gt;0,IF(AH5="jour",Codes!$R$5,Codes!$S$5),IF(AH5="jour",Codes!$T$5,Codes!$U$5)),IF(AH5="jour",Codes!$V$5,Codes!$W$5))</f>
        <v>1</v>
      </c>
      <c r="AI8" s="171">
        <f>IF(ISERROR(VLOOKUP(AI4,Fer,1,FALSE))=TRUE,IF(NETWORKDAYS(AI$4,AI$4,Fer)&gt;0,IF(AI5="jour",Codes!$R$5,Codes!$S$5),IF(AI5="jour",Codes!$T$5,Codes!$U$5)),IF(AI5="jour",Codes!$V$5,Codes!$W$5))</f>
        <v>1</v>
      </c>
      <c r="AJ8" s="171">
        <f>IF(ISERROR(VLOOKUP(AI4,Fer,1,FALSE))=TRUE,IF(NETWORKDAYS(AI$4,AI$4,Fer)&gt;0,IF(AJ5="jour",Codes!$R$5,Codes!$S$5),IF(AJ5="jour",Codes!$T$5,Codes!$U$5)),IF(AJ5="jour",Codes!$V$5,Codes!$W$5))</f>
        <v>1</v>
      </c>
      <c r="AK8" s="171">
        <f>IF(ISERROR(VLOOKUP(AK4,Fer,1,FALSE))=TRUE,IF(NETWORKDAYS(AK$4,AK$4,Fer)&gt;0,IF(AK5="jour",Codes!$R$5,Codes!$S$5),IF(AK5="jour",Codes!$T$5,Codes!$U$5)),IF(AK5="jour",Codes!$V$5,Codes!$W$5))</f>
        <v>1</v>
      </c>
      <c r="AL8" s="171">
        <f>IF(ISERROR(VLOOKUP(AK4,Fer,1,FALSE))=TRUE,IF(NETWORKDAYS(AK$4,AK$4,Fer)&gt;0,IF(AL5="jour",Codes!$R$5,Codes!$S$5),IF(AL5="jour",Codes!$T$5,Codes!$U$5)),IF(AL5="jour",Codes!$V$5,Codes!$W$5))</f>
        <v>1</v>
      </c>
      <c r="AM8" s="171">
        <f>IF(ISERROR(VLOOKUP(AM4,Fer,1,FALSE))=TRUE,IF(NETWORKDAYS(AM$4,AM$4,Fer)&gt;0,IF(AM5="jour",Codes!$R$5,Codes!$S$5),IF(AM5="jour",Codes!$T$5,Codes!$U$5)),IF(AM5="jour",Codes!$V$5,Codes!$W$5))</f>
        <v>0</v>
      </c>
      <c r="AN8" s="171">
        <f>IF(ISERROR(VLOOKUP(AM4,Fer,1,FALSE))=TRUE,IF(NETWORKDAYS(AM$4,AM$4,Fer)&gt;0,IF(AN5="jour",Codes!$R$5,Codes!$S$5),IF(AN5="jour",Codes!$T$5,Codes!$U$5)),IF(AN5="jour",Codes!$V$5,Codes!$W$5))</f>
        <v>1</v>
      </c>
      <c r="AO8" s="171">
        <f>IF(ISERROR(VLOOKUP(AO4,Fer,1,FALSE))=TRUE,IF(NETWORKDAYS(AO$4,AO$4,Fer)&gt;0,IF(AO5="jour",Codes!$R$5,Codes!$S$5),IF(AO5="jour",Codes!$T$5,Codes!$U$5)),IF(AO5="jour",Codes!$V$5,Codes!$W$5))</f>
        <v>0</v>
      </c>
      <c r="AP8" s="171">
        <f>IF(ISERROR(VLOOKUP(AO4,Fer,1,FALSE))=TRUE,IF(NETWORKDAYS(AO$4,AO$4,Fer)&gt;0,IF(AP5="jour",Codes!$R$5,Codes!$S$5),IF(AP5="jour",Codes!$T$5,Codes!$U$5)),IF(AP5="jour",Codes!$V$5,Codes!$W$5))</f>
        <v>1</v>
      </c>
      <c r="AQ8" s="171">
        <f>IF(ISERROR(VLOOKUP(AQ4,Fer,1,FALSE))=TRUE,IF(NETWORKDAYS(AQ$4,AQ$4,Fer)&gt;0,IF(AQ5="jour",Codes!$R$5,Codes!$S$5),IF(AQ5="jour",Codes!$T$5,Codes!$U$5)),IF(AQ5="jour",Codes!$V$5,Codes!$W$5))</f>
        <v>0</v>
      </c>
      <c r="AR8" s="171">
        <f>IF(ISERROR(VLOOKUP(AQ4,Fer,1,FALSE))=TRUE,IF(NETWORKDAYS(AQ$4,AQ$4,Fer)&gt;0,IF(AR5="jour",Codes!$R$5,Codes!$S$5),IF(AR5="jour",Codes!$T$5,Codes!$U$5)),IF(AR5="jour",Codes!$V$5,Codes!$W$5))</f>
        <v>1</v>
      </c>
      <c r="AS8" s="171">
        <f>IF(ISERROR(VLOOKUP(AS4,Fer,1,FALSE))=TRUE,IF(NETWORKDAYS(AS$4,AS$4,Fer)&gt;0,IF(AS5="jour",Codes!$R$5,Codes!$S$5),IF(AS5="jour",Codes!$T$5,Codes!$U$5)),IF(AS5="jour",Codes!$V$5,Codes!$W$5))</f>
        <v>0</v>
      </c>
      <c r="AT8" s="171">
        <f>IF(ISERROR(VLOOKUP(AS4,Fer,1,FALSE))=TRUE,IF(NETWORKDAYS(AS$4,AS$4,Fer)&gt;0,IF(AT5="jour",Codes!$R$5,Codes!$S$5),IF(AT5="jour",Codes!$T$5,Codes!$U$5)),IF(AT5="jour",Codes!$V$5,Codes!$W$5))</f>
        <v>1</v>
      </c>
      <c r="AU8" s="171">
        <f>IF(ISERROR(VLOOKUP(AU4,Fer,1,FALSE))=TRUE,IF(NETWORKDAYS(AU$4,AU$4,Fer)&gt;0,IF(AU5="jour",Codes!$R$5,Codes!$S$5),IF(AU5="jour",Codes!$T$5,Codes!$U$5)),IF(AU5="jour",Codes!$V$5,Codes!$W$5))</f>
        <v>0</v>
      </c>
      <c r="AV8" s="171">
        <f>IF(ISERROR(VLOOKUP(AU4,Fer,1,FALSE))=TRUE,IF(NETWORKDAYS(AU$4,AU$4,Fer)&gt;0,IF(AV5="jour",Codes!$R$5,Codes!$S$5),IF(AV5="jour",Codes!$T$5,Codes!$U$5)),IF(AV5="jour",Codes!$V$5,Codes!$W$5))</f>
        <v>1</v>
      </c>
      <c r="AW8" s="171">
        <f>IF(ISERROR(VLOOKUP(AW4,Fer,1,FALSE))=TRUE,IF(NETWORKDAYS(AW$4,AW$4,Fer)&gt;0,IF(AW5="jour",Codes!$R$5,Codes!$S$5),IF(AW5="jour",Codes!$T$5,Codes!$U$5)),IF(AW5="jour",Codes!$V$5,Codes!$W$5))</f>
        <v>1</v>
      </c>
      <c r="AX8" s="171">
        <f>IF(ISERROR(VLOOKUP(AW4,Fer,1,FALSE))=TRUE,IF(NETWORKDAYS(AW$4,AW$4,Fer)&gt;0,IF(AX5="jour",Codes!$R$5,Codes!$S$5),IF(AX5="jour",Codes!$T$5,Codes!$U$5)),IF(AX5="jour",Codes!$V$5,Codes!$W$5))</f>
        <v>1</v>
      </c>
      <c r="AY8" s="171">
        <f>IF(ISERROR(VLOOKUP(AY4,Fer,1,FALSE))=TRUE,IF(NETWORKDAYS(AY$4,AY$4,Fer)&gt;0,IF(AY5="jour",Codes!$R$5,Codes!$S$5),IF(AY5="jour",Codes!$T$5,Codes!$U$5)),IF(AY5="jour",Codes!$V$5,Codes!$W$5))</f>
        <v>1</v>
      </c>
      <c r="AZ8" s="171">
        <f>IF(ISERROR(VLOOKUP(AY4,Fer,1,FALSE))=TRUE,IF(NETWORKDAYS(AY$4,AY$4,Fer)&gt;0,IF(AZ5="jour",Codes!$R$5,Codes!$S$5),IF(AZ5="jour",Codes!$T$5,Codes!$U$5)),IF(AZ5="jour",Codes!$V$5,Codes!$W$5))</f>
        <v>1</v>
      </c>
      <c r="BA8" s="171">
        <f>IF(ISERROR(VLOOKUP(BA4,Fer,1,FALSE))=TRUE,IF(NETWORKDAYS(BA$4,BA$4,Fer)&gt;0,IF(BA5="jour",Codes!$R$5,Codes!$S$5),IF(BA5="jour",Codes!$T$5,Codes!$U$5)),IF(BA5="jour",Codes!$V$5,Codes!$W$5))</f>
        <v>0</v>
      </c>
      <c r="BB8" s="171">
        <f>IF(ISERROR(VLOOKUP(BA4,Fer,1,FALSE))=TRUE,IF(NETWORKDAYS(BA$4,BA$4,Fer)&gt;0,IF(BB5="jour",Codes!$R$5,Codes!$S$5),IF(BB5="jour",Codes!$T$5,Codes!$U$5)),IF(BB5="jour",Codes!$V$5,Codes!$W$5))</f>
        <v>1</v>
      </c>
      <c r="BC8" s="171">
        <f>IF(ISERROR(VLOOKUP(BC4,Fer,1,FALSE))=TRUE,IF(NETWORKDAYS(BC$4,BC$4,Fer)&gt;0,IF(BC5="jour",Codes!$R$5,Codes!$S$5),IF(BC5="jour",Codes!$T$5,Codes!$U$5)),IF(BC5="jour",Codes!$V$5,Codes!$W$5))</f>
        <v>0</v>
      </c>
      <c r="BD8" s="171">
        <f>IF(ISERROR(VLOOKUP(BC4,Fer,1,FALSE))=TRUE,IF(NETWORKDAYS(BC$4,BC$4,Fer)&gt;0,IF(BD5="jour",Codes!$R$5,Codes!$S$5),IF(BD5="jour",Codes!$T$5,Codes!$U$5)),IF(BD5="jour",Codes!$V$5,Codes!$W$5))</f>
        <v>1</v>
      </c>
      <c r="BE8" s="171">
        <f>IF(ISERROR(VLOOKUP(BE4,Fer,1,FALSE))=TRUE,IF(NETWORKDAYS(BE$4,BE$4,Fer)&gt;0,IF(BE5="jour",Codes!$R$5,Codes!$S$5),IF(BE5="jour",Codes!$T$5,Codes!$U$5)),IF(BE5="jour",Codes!$V$5,Codes!$W$5))</f>
        <v>0</v>
      </c>
      <c r="BF8" s="171">
        <f>IF(ISERROR(VLOOKUP(BE4,Fer,1,FALSE))=TRUE,IF(NETWORKDAYS(BE$4,BE$4,Fer)&gt;0,IF(BF5="jour",Codes!$R$5,Codes!$S$5),IF(BF5="jour",Codes!$T$5,Codes!$U$5)),IF(BF5="jour",Codes!$V$5,Codes!$W$5))</f>
        <v>1</v>
      </c>
      <c r="BG8" s="171">
        <f>IF(BG4="","",IF(ISERROR(VLOOKUP(BG4,Fer,1,FALSE))=TRUE,IF(NETWORKDAYS(BG$4,BG$4,Fer)&gt;0,IF(BG5="jour",Codes!$R$5,Codes!$S$5),IF(BG5="jour",Codes!$T$5,Codes!$U$5)),IF(BG5="jour",Codes!$V$5,Codes!$W$5)))</f>
        <v>1</v>
      </c>
      <c r="BH8" s="171">
        <f>IF(BG4="","",IF(ISERROR(VLOOKUP(BG4,Fer,1,FALSE))=TRUE,IF(NETWORKDAYS(BG$4,BG$4,Fer)&gt;0,IF(BH5="jour",Codes!$R$5,Codes!$S$5),IF(BH5="jour",Codes!$T$5,Codes!$U$5)),IF(BH5="jour",Codes!$V$5,Codes!$W$5)))</f>
        <v>1</v>
      </c>
      <c r="BI8" s="171">
        <f>IF(BI4="","",IF(ISERROR(VLOOKUP(BI4,Fer,1,FALSE))=TRUE,IF(NETWORKDAYS(BI$4,BI$4,Fer)&gt;0,IF(BI5="jour",Codes!$R$5,Codes!$S$5),IF(BI5="jour",Codes!$T$5,Codes!$U$5)),IF(BI5="jour",Codes!$V$5,Codes!$W$5)))</f>
        <v>0</v>
      </c>
      <c r="BJ8" s="171">
        <f>IF(BI4="","",IF(ISERROR(VLOOKUP(BI4,Fer,1,FALSE))=TRUE,IF(NETWORKDAYS(BI$4,BI$4,Fer)&gt;0,IF(BJ5="jour",Codes!$R$5,Codes!$S$5),IF(BJ5="jour",Codes!$T$5,Codes!$U$5)),IF(BJ5="jour",Codes!$V$5,Codes!$W$5)))</f>
        <v>1</v>
      </c>
      <c r="BK8" s="171">
        <f>IF(BK4="","",IF(ISERROR(VLOOKUP(BK4,Fer,1,FALSE))=TRUE,IF(NETWORKDAYS(BK$4,BK$4,Fer)&gt;0,IF(BK5="jour",Codes!$R$5,Codes!$S$5),IF(BK5="jour",Codes!$T$5,Codes!$U$5)),IF(BK5="jour",Codes!$V$5,Codes!$W$5)))</f>
        <v>1</v>
      </c>
      <c r="BL8" s="171">
        <f>IF(BK4="","",IF(ISERROR(VLOOKUP(BK4,Fer,1,FALSE))=TRUE,IF(NETWORKDAYS(BK$4,BK$4,Fer)&gt;0,IF(BL5="jour",Codes!$R$5,Codes!$S$5),IF(BL5="jour",Codes!$T$5,Codes!$U$5)),IF(BL5="jour",Codes!$V$5,Codes!$W$5)))</f>
        <v>1</v>
      </c>
    </row>
    <row r="9" spans="1:67" s="1" customFormat="1" ht="9" customHeight="1">
      <c r="A9" s="169" t="s">
        <v>189</v>
      </c>
      <c r="B9" s="170" t="s">
        <v>203</v>
      </c>
      <c r="C9" s="172">
        <f>IF(ISERROR(VLOOKUP(C4,Fer,1,FALSE))=TRUE,IF(NETWORKDAYS(C$4,C$4,Fer)&gt;0,IF(C5="jour",Codes!$R$6,Codes!$S$6),IF(C5="jour",Codes!$T$6,Codes!$U$6)),IF(C5="jour",Codes!$V$6,Codes!$W$6))</f>
        <v>1</v>
      </c>
      <c r="D9" s="174">
        <f>IF(ISERROR(VLOOKUP(C4,Fer,1,FALSE))=TRUE,IF(NETWORKDAYS(C$4,C$4,Fer)&gt;0,IF(D5="jour",Codes!$R$6,Codes!$S$6),IF(D5="jour",Codes!$T$6,Codes!$U$6)),IF(D5="jour",Codes!$V$6,Codes!$W$6))</f>
        <v>1</v>
      </c>
      <c r="E9" s="173">
        <f>IF(ISERROR(VLOOKUP(E4,Fer,1,FALSE))=TRUE,IF(NETWORKDAYS(E$4,E$4,Fer)&gt;0,IF(E5="jour",Codes!$R$6,Codes!$S$6),IF(E5="jour",Codes!$T$6,Codes!$U$6)),IF(E5="jour",Codes!$V$6,Codes!$W$6))</f>
        <v>0</v>
      </c>
      <c r="F9" s="173">
        <f>IF(ISERROR(VLOOKUP(E4,Fer,1,FALSE))=TRUE,IF(NETWORKDAYS(E$4,E$4,Fer)&gt;0,IF(F5="jour",Codes!$R$6,Codes!$S$6),IF(F5="jour",Codes!$T$6,Codes!$U$6)),IF(F5="jour",Codes!$V$6,Codes!$W$6))</f>
        <v>1</v>
      </c>
      <c r="G9" s="173">
        <f>IF(ISERROR(VLOOKUP(G4,Fer,1,FALSE))=TRUE,IF(NETWORKDAYS(G$4,G$4,Fer)&gt;0,IF(G5="jour",Codes!$R$6,Codes!$S$6),IF(G5="jour",Codes!$T$6,Codes!$U$6)),IF(G5="jour",Codes!$V$6,Codes!$W$6))</f>
        <v>1</v>
      </c>
      <c r="H9" s="173">
        <f>IF(ISERROR(VLOOKUP(G4,Fer,1,FALSE))=TRUE,IF(NETWORKDAYS(G$4,G$4,Fer)&gt;0,IF(H5="jour",Codes!$R$6,Codes!$S$6),IF(H5="jour",Codes!$T$6,Codes!$U$6)),IF(H5="jour",Codes!$V$6,Codes!$W$6))</f>
        <v>1</v>
      </c>
      <c r="I9" s="173">
        <f>IF(ISERROR(VLOOKUP(I4,Fer,1,FALSE))=TRUE,IF(NETWORKDAYS(I$4,I$4,Fer)&gt;0,IF(I5="jour",Codes!$R$6,Codes!$S$6),IF(I5="jour",Codes!$T$6,Codes!$U$6)),IF(I5="jour",Codes!$V$6,Codes!$W$6))</f>
        <v>1</v>
      </c>
      <c r="J9" s="173">
        <f>IF(ISERROR(VLOOKUP(I4,Fer,1,FALSE))=TRUE,IF(NETWORKDAYS(I$4,I$4,Fer)&gt;0,IF(J5="jour",Codes!$R$6,Codes!$S$6),IF(J5="jour",Codes!$T$6,Codes!$U$6)),IF(J5="jour",Codes!$V$6,Codes!$W$6))</f>
        <v>1</v>
      </c>
      <c r="K9" s="173">
        <f>IF(ISERROR(VLOOKUP(K4,Fer,1,FALSE))=TRUE,IF(NETWORKDAYS(K$4,K$4,Fer)&gt;0,IF(K5="jour",Codes!$R$6,Codes!$S$6),IF(K5="jour",Codes!$T$6,Codes!$U$6)),IF(K5="jour",Codes!$V$6,Codes!$W$6))</f>
        <v>0</v>
      </c>
      <c r="L9" s="173">
        <f>IF(ISERROR(VLOOKUP(K4,Fer,1,FALSE))=TRUE,IF(NETWORKDAYS(K$4,K$4,Fer)&gt;0,IF(L5="jour",Codes!$R$6,Codes!$S$6),IF(L5="jour",Codes!$T$6,Codes!$U$6)),IF(L5="jour",Codes!$V$6,Codes!$W$6))</f>
        <v>1</v>
      </c>
      <c r="M9" s="173">
        <f>IF(ISERROR(VLOOKUP(M4,Fer,1,FALSE))=TRUE,IF(NETWORKDAYS(M$4,M$4,Fer)&gt;0,IF(M5="jour",Codes!$R$6,Codes!$S$6),IF(M5="jour",Codes!$T$6,Codes!$U$6)),IF(M5="jour",Codes!$V$6,Codes!$W$6))</f>
        <v>0</v>
      </c>
      <c r="N9" s="173">
        <f>IF(ISERROR(VLOOKUP(M4,Fer,1,FALSE))=TRUE,IF(NETWORKDAYS(M$4,M$4,Fer)&gt;0,IF(N5="jour",Codes!$R$6,Codes!$S$6),IF(N5="jour",Codes!$T$6,Codes!$U$6)),IF(N5="jour",Codes!$V$6,Codes!$W$6))</f>
        <v>1</v>
      </c>
      <c r="O9" s="173">
        <f>IF(ISERROR(VLOOKUP(O4,Fer,1,FALSE))=TRUE,IF(NETWORKDAYS(O$4,O$4,Fer)&gt;0,IF(O5="jour",Codes!$R$6,Codes!$S$6),IF(O5="jour",Codes!$T$6,Codes!$U$6)),IF(O5="jour",Codes!$V$6,Codes!$W$6))</f>
        <v>0</v>
      </c>
      <c r="P9" s="173">
        <f>IF(ISERROR(VLOOKUP(O4,Fer,1,FALSE))=TRUE,IF(NETWORKDAYS(O$4,O$4,Fer)&gt;0,IF(P5="jour",Codes!$R$6,Codes!$S$6),IF(P5="jour",Codes!$T$6,Codes!$U$6)),IF(P5="jour",Codes!$V$6,Codes!$W$6))</f>
        <v>1</v>
      </c>
      <c r="Q9" s="173">
        <f>IF(ISERROR(VLOOKUP(Q4,Fer,1,FALSE))=TRUE,IF(NETWORKDAYS(Q$4,Q$4,Fer)&gt;0,IF(Q5="jour",Codes!$R$6,Codes!$S$6),IF(Q5="jour",Codes!$T$6,Codes!$U$6)),IF(Q5="jour",Codes!$V$6,Codes!$W$6))</f>
        <v>1</v>
      </c>
      <c r="R9" s="173">
        <f>IF(ISERROR(VLOOKUP(Q4,Fer,1,FALSE))=TRUE,IF(NETWORKDAYS(Q$4,Q$4,Fer)&gt;0,IF(R5="jour",Codes!$R$6,Codes!$S$6),IF(R5="jour",Codes!$T$6,Codes!$U$6)),IF(R5="jour",Codes!$V$6,Codes!$W$6))</f>
        <v>1</v>
      </c>
      <c r="S9" s="173">
        <f>IF(ISERROR(VLOOKUP(S4,Fer,1,FALSE))=TRUE,IF(NETWORKDAYS(S$4,S$4,Fer)&gt;0,IF(S5="jour",Codes!$R$6,Codes!$S$6),IF(S5="jour",Codes!$T$6,Codes!$U$6)),IF(S5="jour",Codes!$V$6,Codes!$W$6))</f>
        <v>0</v>
      </c>
      <c r="T9" s="173">
        <f>IF(ISERROR(VLOOKUP(S4,Fer,1,FALSE))=TRUE,IF(NETWORKDAYS(S$4,S$4,Fer)&gt;0,IF(T5="jour",Codes!$R$6,Codes!$S$6),IF(T5="jour",Codes!$T$6,Codes!$U$6)),IF(T5="jour",Codes!$V$6,Codes!$W$6))</f>
        <v>1</v>
      </c>
      <c r="U9" s="173">
        <f>IF(ISERROR(VLOOKUP(U4,Fer,1,FALSE))=TRUE,IF(NETWORKDAYS(U$4,U$4,Fer)&gt;0,IF(U5="jour",Codes!$R$6,Codes!$S$6),IF(U5="jour",Codes!$T$6,Codes!$U$6)),IF(U5="jour",Codes!$V$6,Codes!$W$6))</f>
        <v>1</v>
      </c>
      <c r="V9" s="173">
        <f>IF(ISERROR(VLOOKUP(U4,Fer,1,FALSE))=TRUE,IF(NETWORKDAYS(U$4,U$4,Fer)&gt;0,IF(V5="jour",Codes!$R$6,Codes!$S$6),IF(V5="jour",Codes!$T$6,Codes!$U$6)),IF(V5="jour",Codes!$V$6,Codes!$W$6))</f>
        <v>1</v>
      </c>
      <c r="W9" s="173">
        <f>IF(ISERROR(VLOOKUP(W4,Fer,1,FALSE))=TRUE,IF(NETWORKDAYS(W$4,W$4,Fer)&gt;0,IF(W5="jour",Codes!$R$6,Codes!$S$6),IF(W5="jour",Codes!$T$6,Codes!$U$6)),IF(W5="jour",Codes!$V$6,Codes!$W$6))</f>
        <v>1</v>
      </c>
      <c r="X9" s="173">
        <f>IF(ISERROR(VLOOKUP(W4,Fer,1,FALSE))=TRUE,IF(NETWORKDAYS(W$4,W$4,Fer)&gt;0,IF(X5="jour",Codes!$R$6,Codes!$S$6),IF(X5="jour",Codes!$T$6,Codes!$U$6)),IF(X5="jour",Codes!$V$6,Codes!$W$6))</f>
        <v>1</v>
      </c>
      <c r="Y9" s="173">
        <f>IF(ISERROR(VLOOKUP(Y4,Fer,1,FALSE))=TRUE,IF(NETWORKDAYS(Y$4,Y$4,Fer)&gt;0,IF(Y5="jour",Codes!$R$6,Codes!$S$6),IF(Y5="jour",Codes!$T$6,Codes!$U$6)),IF(Y5="jour",Codes!$V$6,Codes!$W$6))</f>
        <v>0</v>
      </c>
      <c r="Z9" s="173">
        <f>IF(ISERROR(VLOOKUP(Y4,Fer,1,FALSE))=TRUE,IF(NETWORKDAYS(Y$4,Y$4,Fer)&gt;0,IF(Z5="jour",Codes!$R$6,Codes!$S$6),IF(Z5="jour",Codes!$T$6,Codes!$U$6)),IF(Z5="jour",Codes!$V$6,Codes!$W$6))</f>
        <v>1</v>
      </c>
      <c r="AA9" s="173">
        <f>IF(ISERROR(VLOOKUP(AA4,Fer,1,FALSE))=TRUE,IF(NETWORKDAYS(AA$4,AA$4,Fer)&gt;0,IF(AA5="jour",Codes!$R$6,Codes!$S$6),IF(AA5="jour",Codes!$T$6,Codes!$U$6)),IF(AA5="jour",Codes!$V$6,Codes!$W$6))</f>
        <v>0</v>
      </c>
      <c r="AB9" s="173">
        <f>IF(ISERROR(VLOOKUP(AA4,Fer,1,FALSE))=TRUE,IF(NETWORKDAYS(AA$4,AA$4,Fer)&gt;0,IF(AB5="jour",Codes!$R$6,Codes!$S$6),IF(AB5="jour",Codes!$T$6,Codes!$U$6)),IF(AB5="jour",Codes!$V$6,Codes!$W$6))</f>
        <v>1</v>
      </c>
      <c r="AC9" s="173">
        <f>IF(ISERROR(VLOOKUP(AC4,Fer,1,FALSE))=TRUE,IF(NETWORKDAYS(AC$4,AC$4,Fer)&gt;0,IF(AC5="jour",Codes!$R$6,Codes!$S$6),IF(AC5="jour",Codes!$T$6,Codes!$U$6)),IF(AC5="jour",Codes!$V$6,Codes!$W$6))</f>
        <v>0</v>
      </c>
      <c r="AD9" s="173">
        <f>IF(ISERROR(VLOOKUP(AC4,Fer,1,FALSE))=TRUE,IF(NETWORKDAYS(AC$4,AC$4,Fer)&gt;0,IF(AD5="jour",Codes!$R$6,Codes!$S$6),IF(AD5="jour",Codes!$T$6,Codes!$U$6)),IF(AD5="jour",Codes!$V$6,Codes!$W$6))</f>
        <v>1</v>
      </c>
      <c r="AE9" s="173">
        <f>IF(ISERROR(VLOOKUP(AE4,Fer,1,FALSE))=TRUE,IF(NETWORKDAYS(AE$4,AE$4,Fer)&gt;0,IF(AE5="jour",Codes!$R$6,Codes!$S$6),IF(AE5="jour",Codes!$T$6,Codes!$U$6)),IF(AE5="jour",Codes!$V$6,Codes!$W$6))</f>
        <v>0</v>
      </c>
      <c r="AF9" s="173">
        <f>IF(ISERROR(VLOOKUP(AE4,Fer,1,FALSE))=TRUE,IF(NETWORKDAYS(AE$4,AE$4,Fer)&gt;0,IF(AF5="jour",Codes!$R$6,Codes!$S$6),IF(AF5="jour",Codes!$T$6,Codes!$U$6)),IF(AF5="jour",Codes!$V$6,Codes!$W$6))</f>
        <v>1</v>
      </c>
      <c r="AG9" s="173">
        <f>IF(ISERROR(VLOOKUP(AG4,Fer,1,FALSE))=TRUE,IF(NETWORKDAYS(AG$4,AG$4,Fer)&gt;0,IF(AG5="jour",Codes!$R$6,Codes!$S$6),IF(AG5="jour",Codes!$T$6,Codes!$U$6)),IF(AG5="jour",Codes!$V$6,Codes!$W$6))</f>
        <v>0</v>
      </c>
      <c r="AH9" s="173">
        <f>IF(ISERROR(VLOOKUP(AG4,Fer,1,FALSE))=TRUE,IF(NETWORKDAYS(AG$4,AG$4,Fer)&gt;0,IF(AH5="jour",Codes!$R$6,Codes!$S$6),IF(AH5="jour",Codes!$T$6,Codes!$U$6)),IF(AH5="jour",Codes!$V$6,Codes!$W$6))</f>
        <v>1</v>
      </c>
      <c r="AI9" s="173">
        <f>IF(ISERROR(VLOOKUP(AI4,Fer,1,FALSE))=TRUE,IF(NETWORKDAYS(AI$4,AI$4,Fer)&gt;0,IF(AI5="jour",Codes!$R$6,Codes!$S$6),IF(AI5="jour",Codes!$T$6,Codes!$U$6)),IF(AI5="jour",Codes!$V$6,Codes!$W$6))</f>
        <v>1</v>
      </c>
      <c r="AJ9" s="173">
        <f>IF(ISERROR(VLOOKUP(AI4,Fer,1,FALSE))=TRUE,IF(NETWORKDAYS(AI$4,AI$4,Fer)&gt;0,IF(AJ5="jour",Codes!$R$6,Codes!$S$6),IF(AJ5="jour",Codes!$T$6,Codes!$U$6)),IF(AJ5="jour",Codes!$V$6,Codes!$W$6))</f>
        <v>1</v>
      </c>
      <c r="AK9" s="173">
        <f>IF(ISERROR(VLOOKUP(AK4,Fer,1,FALSE))=TRUE,IF(NETWORKDAYS(AK$4,AK$4,Fer)&gt;0,IF(AK5="jour",Codes!$R$6,Codes!$S$6),IF(AK5="jour",Codes!$T$6,Codes!$U$6)),IF(AK5="jour",Codes!$V$6,Codes!$W$6))</f>
        <v>1</v>
      </c>
      <c r="AL9" s="173">
        <f>IF(ISERROR(VLOOKUP(AK4,Fer,1,FALSE))=TRUE,IF(NETWORKDAYS(AK$4,AK$4,Fer)&gt;0,IF(AL5="jour",Codes!$R$6,Codes!$S$6),IF(AL5="jour",Codes!$T$6,Codes!$U$6)),IF(AL5="jour",Codes!$V$6,Codes!$W$6))</f>
        <v>1</v>
      </c>
      <c r="AM9" s="173">
        <f>IF(ISERROR(VLOOKUP(AM4,Fer,1,FALSE))=TRUE,IF(NETWORKDAYS(AM$4,AM$4,Fer)&gt;0,IF(AM5="jour",Codes!$R$6,Codes!$S$6),IF(AM5="jour",Codes!$T$6,Codes!$U$6)),IF(AM5="jour",Codes!$V$6,Codes!$W$6))</f>
        <v>0</v>
      </c>
      <c r="AN9" s="173">
        <f>IF(ISERROR(VLOOKUP(AM4,Fer,1,FALSE))=TRUE,IF(NETWORKDAYS(AM$4,AM$4,Fer)&gt;0,IF(AN5="jour",Codes!$R$6,Codes!$S$6),IF(AN5="jour",Codes!$T$6,Codes!$U$6)),IF(AN5="jour",Codes!$V$6,Codes!$W$6))</f>
        <v>1</v>
      </c>
      <c r="AO9" s="173">
        <f>IF(ISERROR(VLOOKUP(AO4,Fer,1,FALSE))=TRUE,IF(NETWORKDAYS(AO$4,AO$4,Fer)&gt;0,IF(AO5="jour",Codes!$R$6,Codes!$S$6),IF(AO5="jour",Codes!$T$6,Codes!$U$6)),IF(AO5="jour",Codes!$V$6,Codes!$W$6))</f>
        <v>0</v>
      </c>
      <c r="AP9" s="173">
        <f>IF(ISERROR(VLOOKUP(AO4,Fer,1,FALSE))=TRUE,IF(NETWORKDAYS(AO$4,AO$4,Fer)&gt;0,IF(AP5="jour",Codes!$R$6,Codes!$S$6),IF(AP5="jour",Codes!$T$6,Codes!$U$6)),IF(AP5="jour",Codes!$V$6,Codes!$W$6))</f>
        <v>1</v>
      </c>
      <c r="AQ9" s="173">
        <f>IF(ISERROR(VLOOKUP(AQ4,Fer,1,FALSE))=TRUE,IF(NETWORKDAYS(AQ$4,AQ$4,Fer)&gt;0,IF(AQ5="jour",Codes!$R$6,Codes!$S$6),IF(AQ5="jour",Codes!$T$6,Codes!$U$6)),IF(AQ5="jour",Codes!$V$6,Codes!$W$6))</f>
        <v>0</v>
      </c>
      <c r="AR9" s="173">
        <f>IF(ISERROR(VLOOKUP(AQ4,Fer,1,FALSE))=TRUE,IF(NETWORKDAYS(AQ$4,AQ$4,Fer)&gt;0,IF(AR5="jour",Codes!$R$6,Codes!$S$6),IF(AR5="jour",Codes!$T$6,Codes!$U$6)),IF(AR5="jour",Codes!$V$6,Codes!$W$6))</f>
        <v>1</v>
      </c>
      <c r="AS9" s="173">
        <f>IF(ISERROR(VLOOKUP(AS4,Fer,1,FALSE))=TRUE,IF(NETWORKDAYS(AS$4,AS$4,Fer)&gt;0,IF(AS5="jour",Codes!$R$6,Codes!$S$6),IF(AS5="jour",Codes!$T$6,Codes!$U$6)),IF(AS5="jour",Codes!$V$6,Codes!$W$6))</f>
        <v>0</v>
      </c>
      <c r="AT9" s="173">
        <f>IF(ISERROR(VLOOKUP(AS4,Fer,1,FALSE))=TRUE,IF(NETWORKDAYS(AS$4,AS$4,Fer)&gt;0,IF(AT5="jour",Codes!$R$6,Codes!$S$6),IF(AT5="jour",Codes!$T$6,Codes!$U$6)),IF(AT5="jour",Codes!$V$6,Codes!$W$6))</f>
        <v>1</v>
      </c>
      <c r="AU9" s="173">
        <f>IF(ISERROR(VLOOKUP(AU4,Fer,1,FALSE))=TRUE,IF(NETWORKDAYS(AU$4,AU$4,Fer)&gt;0,IF(AU5="jour",Codes!$R$6,Codes!$S$6),IF(AU5="jour",Codes!$T$6,Codes!$U$6)),IF(AU5="jour",Codes!$V$6,Codes!$W$6))</f>
        <v>0</v>
      </c>
      <c r="AV9" s="173">
        <f>IF(ISERROR(VLOOKUP(AU4,Fer,1,FALSE))=TRUE,IF(NETWORKDAYS(AU$4,AU$4,Fer)&gt;0,IF(AV5="jour",Codes!$R$6,Codes!$S$6),IF(AV5="jour",Codes!$T$6,Codes!$U$6)),IF(AV5="jour",Codes!$V$6,Codes!$W$6))</f>
        <v>1</v>
      </c>
      <c r="AW9" s="173">
        <f>IF(ISERROR(VLOOKUP(AW4,Fer,1,FALSE))=TRUE,IF(NETWORKDAYS(AW$4,AW$4,Fer)&gt;0,IF(AW5="jour",Codes!$R$6,Codes!$S$6),IF(AW5="jour",Codes!$T$6,Codes!$U$6)),IF(AW5="jour",Codes!$V$6,Codes!$W$6))</f>
        <v>1</v>
      </c>
      <c r="AX9" s="173">
        <f>IF(ISERROR(VLOOKUP(AW4,Fer,1,FALSE))=TRUE,IF(NETWORKDAYS(AW$4,AW$4,Fer)&gt;0,IF(AX5="jour",Codes!$R$6,Codes!$S$6),IF(AX5="jour",Codes!$T$6,Codes!$U$6)),IF(AX5="jour",Codes!$V$6,Codes!$W$6))</f>
        <v>1</v>
      </c>
      <c r="AY9" s="173">
        <f>IF(ISERROR(VLOOKUP(AY4,Fer,1,FALSE))=TRUE,IF(NETWORKDAYS(AY$4,AY$4,Fer)&gt;0,IF(AY5="jour",Codes!$R$6,Codes!$S$6),IF(AY5="jour",Codes!$T$6,Codes!$U$6)),IF(AY5="jour",Codes!$V$6,Codes!$W$6))</f>
        <v>1</v>
      </c>
      <c r="AZ9" s="173">
        <f>IF(ISERROR(VLOOKUP(AY4,Fer,1,FALSE))=TRUE,IF(NETWORKDAYS(AY$4,AY$4,Fer)&gt;0,IF(AZ5="jour",Codes!$R$6,Codes!$S$6),IF(AZ5="jour",Codes!$T$6,Codes!$U$6)),IF(AZ5="jour",Codes!$V$6,Codes!$W$6))</f>
        <v>1</v>
      </c>
      <c r="BA9" s="173">
        <f>IF(ISERROR(VLOOKUP(BA4,Fer,1,FALSE))=TRUE,IF(NETWORKDAYS(BA$4,BA$4,Fer)&gt;0,IF(BA5="jour",Codes!$R$6,Codes!$S$6),IF(BA5="jour",Codes!$T$6,Codes!$U$6)),IF(BA5="jour",Codes!$V$6,Codes!$W$6))</f>
        <v>0</v>
      </c>
      <c r="BB9" s="173">
        <f>IF(ISERROR(VLOOKUP(BA4,Fer,1,FALSE))=TRUE,IF(NETWORKDAYS(BA$4,BA$4,Fer)&gt;0,IF(BB5="jour",Codes!$R$6,Codes!$S$6),IF(BB5="jour",Codes!$T$6,Codes!$U$6)),IF(BB5="jour",Codes!$V$6,Codes!$W$6))</f>
        <v>1</v>
      </c>
      <c r="BC9" s="173">
        <f>IF(ISERROR(VLOOKUP(BC4,Fer,1,FALSE))=TRUE,IF(NETWORKDAYS(BC$4,BC$4,Fer)&gt;0,IF(BC5="jour",Codes!$R$6,Codes!$S$6),IF(BC5="jour",Codes!$T$6,Codes!$U$6)),IF(BC5="jour",Codes!$V$6,Codes!$W$6))</f>
        <v>0</v>
      </c>
      <c r="BD9" s="173">
        <f>IF(ISERROR(VLOOKUP(BC4,Fer,1,FALSE))=TRUE,IF(NETWORKDAYS(BC$4,BC$4,Fer)&gt;0,IF(BD5="jour",Codes!$R$6,Codes!$S$6),IF(BD5="jour",Codes!$T$6,Codes!$U$6)),IF(BD5="jour",Codes!$V$6,Codes!$W$6))</f>
        <v>1</v>
      </c>
      <c r="BE9" s="173">
        <f>IF(ISERROR(VLOOKUP(BE4,Fer,1,FALSE))=TRUE,IF(NETWORKDAYS(BE$4,BE$4,Fer)&gt;0,IF(BE5="jour",Codes!$R$6,Codes!$S$6),IF(BE5="jour",Codes!$T$6,Codes!$U$6)),IF(BE5="jour",Codes!$V$6,Codes!$W$6))</f>
        <v>0</v>
      </c>
      <c r="BF9" s="173">
        <f>IF(ISERROR(VLOOKUP(BE4,Fer,1,FALSE))=TRUE,IF(NETWORKDAYS(BE$4,BE$4,Fer)&gt;0,IF(BF5="jour",Codes!$R$6,Codes!$S$6),IF(BF5="jour",Codes!$T$6,Codes!$U$6)),IF(BF5="jour",Codes!$V$6,Codes!$W$6))</f>
        <v>1</v>
      </c>
      <c r="BG9" s="173">
        <f>IF(BG4="","",IF(ISERROR(VLOOKUP(BG4,Fer,1,FALSE))=TRUE,IF(NETWORKDAYS(BG$4,BG$4,Fer)&gt;0,IF(BG5="jour",Codes!$R$6,Codes!$S$6),IF(BG5="jour",Codes!$T$6,Codes!$U$6)),IF(BG5="jour",Codes!$V$6,Codes!$W$6)))</f>
        <v>1</v>
      </c>
      <c r="BH9" s="173">
        <f>IF(BG4="","",IF(ISERROR(VLOOKUP(BG4,Fer,1,FALSE))=TRUE,IF(NETWORKDAYS(BG$4,BG$4,Fer)&gt;0,IF(BH5="jour",Codes!$R$6,Codes!$S$6),IF(BH5="jour",Codes!$T$6,Codes!$U$6)),IF(BH5="jour",Codes!$V$6,Codes!$W$6)))</f>
        <v>1</v>
      </c>
      <c r="BI9" s="173">
        <f>IF(BI4="","",IF(ISERROR(VLOOKUP(BI4,Fer,1,FALSE))=TRUE,IF(NETWORKDAYS(BI$4,BI$4,Fer)&gt;0,IF(BI5="jour",Codes!$R$6,Codes!$S$6),IF(BI5="jour",Codes!$T$6,Codes!$U$6)),IF(BI5="jour",Codes!$V$6,Codes!$W$6)))</f>
        <v>0</v>
      </c>
      <c r="BJ9" s="173">
        <f>IF(BI4="","",IF(ISERROR(VLOOKUP(BI4,Fer,1,FALSE))=TRUE,IF(NETWORKDAYS(BI$4,BI$4,Fer)&gt;0,IF(BJ5="jour",Codes!$R$6,Codes!$S$6),IF(BJ5="jour",Codes!$T$6,Codes!$U$6)),IF(BJ5="jour",Codes!$V$6,Codes!$W$6)))</f>
        <v>1</v>
      </c>
      <c r="BK9" s="173">
        <f>IF(BK4="","",IF(ISERROR(VLOOKUP(BK4,Fer,1,FALSE))=TRUE,IF(NETWORKDAYS(BK$4,BK$4,Fer)&gt;0,IF(BK5="jour",Codes!$R$6,Codes!$S$6),IF(BK5="jour",Codes!$T$6,Codes!$U$6)),IF(BK5="jour",Codes!$V$6,Codes!$W$6)))</f>
        <v>1</v>
      </c>
      <c r="BL9" s="173">
        <f>IF(BK4="","",IF(ISERROR(VLOOKUP(BK4,Fer,1,FALSE))=TRUE,IF(NETWORKDAYS(BK$4,BK$4,Fer)&gt;0,IF(BL5="jour",Codes!$R$6,Codes!$S$6),IF(BL5="jour",Codes!$T$6,Codes!$U$6)),IF(BL5="jour",Codes!$V$6,Codes!$W$6)))</f>
        <v>1</v>
      </c>
    </row>
    <row r="10" spans="1:67" s="175" customFormat="1" ht="12.95" customHeight="1">
      <c r="A10" s="198" t="s">
        <v>192</v>
      </c>
      <c r="B10" s="199" t="s">
        <v>10</v>
      </c>
      <c r="C10" s="176"/>
      <c r="D10" s="176" t="s">
        <v>140</v>
      </c>
      <c r="E10" s="176"/>
      <c r="F10" s="176"/>
      <c r="G10" s="176" t="s">
        <v>140</v>
      </c>
      <c r="H10" s="176" t="s">
        <v>140</v>
      </c>
      <c r="I10" s="176" t="s">
        <v>140</v>
      </c>
      <c r="J10" s="176"/>
      <c r="K10" s="176"/>
      <c r="L10" s="176" t="s">
        <v>140</v>
      </c>
      <c r="M10" s="176"/>
      <c r="N10" s="176" t="s">
        <v>140</v>
      </c>
      <c r="O10" s="176"/>
      <c r="P10" s="176" t="s">
        <v>140</v>
      </c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6"/>
      <c r="AZ10" s="176"/>
      <c r="BA10" s="176"/>
      <c r="BB10" s="176"/>
      <c r="BC10" s="176"/>
      <c r="BD10" s="176"/>
      <c r="BE10" s="176"/>
      <c r="BF10" s="176"/>
      <c r="BG10" s="176"/>
      <c r="BH10" s="176"/>
      <c r="BI10" s="176"/>
      <c r="BJ10" s="176"/>
      <c r="BK10" s="176"/>
      <c r="BL10" s="176"/>
    </row>
    <row r="11" spans="1:67" s="158" customFormat="1" ht="12.95" customHeight="1">
      <c r="A11" s="200" t="s">
        <v>194</v>
      </c>
      <c r="B11" s="199" t="s">
        <v>288</v>
      </c>
      <c r="C11" s="177" t="s">
        <v>140</v>
      </c>
      <c r="D11" s="177"/>
      <c r="E11" s="177"/>
      <c r="F11" s="177" t="s">
        <v>140</v>
      </c>
      <c r="G11" s="177"/>
      <c r="H11" s="177"/>
      <c r="I11" s="177"/>
      <c r="J11" s="177"/>
      <c r="K11" s="177"/>
      <c r="L11" s="177" t="s">
        <v>140</v>
      </c>
      <c r="M11" s="177"/>
      <c r="N11" s="177"/>
      <c r="O11" s="177"/>
      <c r="P11" s="177" t="s">
        <v>140</v>
      </c>
      <c r="Q11" s="177"/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7"/>
      <c r="AF11" s="177"/>
      <c r="AG11" s="177"/>
      <c r="AH11" s="177"/>
      <c r="AI11" s="177"/>
      <c r="AJ11" s="177"/>
      <c r="AK11" s="177"/>
      <c r="AL11" s="177"/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177"/>
      <c r="BE11" s="177"/>
      <c r="BF11" s="177"/>
      <c r="BG11" s="177"/>
      <c r="BH11" s="177"/>
      <c r="BI11" s="177"/>
      <c r="BJ11" s="177"/>
      <c r="BK11" s="177"/>
      <c r="BL11" s="177"/>
      <c r="BM11"/>
      <c r="BN11"/>
      <c r="BO11"/>
    </row>
    <row r="12" spans="1:67" s="158" customFormat="1" ht="12.95" customHeight="1">
      <c r="A12" s="200" t="s">
        <v>195</v>
      </c>
      <c r="B12" s="199" t="s">
        <v>289</v>
      </c>
      <c r="C12" s="177"/>
      <c r="D12" s="177" t="s">
        <v>140</v>
      </c>
      <c r="E12" s="177"/>
      <c r="F12" s="177"/>
      <c r="G12" s="177"/>
      <c r="H12" s="177" t="s">
        <v>140</v>
      </c>
      <c r="I12" s="177" t="s">
        <v>140</v>
      </c>
      <c r="J12" s="177"/>
      <c r="K12" s="177"/>
      <c r="L12" s="177" t="s">
        <v>140</v>
      </c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  <c r="BH12" s="177"/>
      <c r="BI12" s="177"/>
      <c r="BJ12" s="177"/>
      <c r="BK12" s="177"/>
      <c r="BL12" s="177"/>
      <c r="BM12" s="1"/>
      <c r="BN12" s="1"/>
      <c r="BO12" s="1"/>
    </row>
    <row r="13" spans="1:67" s="158" customFormat="1" ht="12.95" customHeight="1">
      <c r="A13" s="200" t="s">
        <v>196</v>
      </c>
      <c r="B13" s="199" t="s">
        <v>307</v>
      </c>
      <c r="C13" s="177"/>
      <c r="D13" s="177" t="s">
        <v>140</v>
      </c>
      <c r="E13" s="177"/>
      <c r="F13" s="177"/>
      <c r="G13" s="177"/>
      <c r="H13" s="177"/>
      <c r="I13" s="177"/>
      <c r="J13" s="177"/>
      <c r="K13" s="177"/>
      <c r="L13" s="177" t="s">
        <v>140</v>
      </c>
      <c r="M13" s="177" t="s">
        <v>140</v>
      </c>
      <c r="N13" s="177" t="s">
        <v>140</v>
      </c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  <c r="AD13" s="177"/>
      <c r="AE13" s="177"/>
      <c r="AF13" s="177"/>
      <c r="AG13" s="177"/>
      <c r="AH13" s="177"/>
      <c r="AI13" s="177"/>
      <c r="AJ13" s="177"/>
      <c r="AK13" s="177"/>
      <c r="AL13" s="177"/>
      <c r="AM13" s="177"/>
      <c r="AN13" s="177"/>
      <c r="AO13" s="177"/>
      <c r="AP13" s="177"/>
      <c r="AQ13" s="177"/>
      <c r="AR13" s="177"/>
      <c r="AS13" s="177"/>
      <c r="AT13" s="177"/>
      <c r="AU13" s="177"/>
      <c r="AV13" s="177"/>
      <c r="AW13" s="177"/>
      <c r="AX13" s="177"/>
      <c r="AY13" s="177"/>
      <c r="AZ13" s="177"/>
      <c r="BA13" s="177"/>
      <c r="BB13" s="177"/>
      <c r="BC13" s="177"/>
      <c r="BD13" s="177"/>
      <c r="BE13" s="177"/>
      <c r="BF13" s="177"/>
      <c r="BG13" s="177"/>
      <c r="BH13" s="177"/>
      <c r="BI13" s="177"/>
      <c r="BJ13" s="177"/>
      <c r="BK13" s="177"/>
      <c r="BL13" s="177"/>
      <c r="BM13"/>
      <c r="BN13"/>
      <c r="BO13"/>
    </row>
    <row r="14" spans="1:67" s="158" customFormat="1" ht="12.95" customHeight="1">
      <c r="A14" s="200" t="s">
        <v>197</v>
      </c>
      <c r="B14" s="199" t="s">
        <v>308</v>
      </c>
      <c r="C14" s="177"/>
      <c r="D14" s="177" t="s">
        <v>140</v>
      </c>
      <c r="E14" s="177"/>
      <c r="F14" s="177"/>
      <c r="G14" s="177"/>
      <c r="H14" s="177"/>
      <c r="I14" s="177"/>
      <c r="J14" s="177"/>
      <c r="K14" s="177"/>
      <c r="L14" s="177" t="s">
        <v>140</v>
      </c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  <c r="AD14" s="177"/>
      <c r="AE14" s="177"/>
      <c r="AF14" s="177"/>
      <c r="AG14" s="177"/>
      <c r="AH14" s="177"/>
      <c r="AI14" s="177"/>
      <c r="AJ14" s="177"/>
      <c r="AK14" s="177"/>
      <c r="AL14" s="177"/>
      <c r="AM14" s="177"/>
      <c r="AN14" s="177"/>
      <c r="AO14" s="177"/>
      <c r="AP14" s="177"/>
      <c r="AQ14" s="177"/>
      <c r="AR14" s="177"/>
      <c r="AS14" s="177"/>
      <c r="AT14" s="177"/>
      <c r="AU14" s="177"/>
      <c r="AV14" s="177"/>
      <c r="AW14" s="177"/>
      <c r="AX14" s="177"/>
      <c r="AY14" s="177"/>
      <c r="AZ14" s="177"/>
      <c r="BA14" s="177"/>
      <c r="BB14" s="177"/>
      <c r="BC14" s="177"/>
      <c r="BD14" s="177"/>
      <c r="BE14" s="177"/>
      <c r="BF14" s="177"/>
      <c r="BG14" s="177"/>
      <c r="BH14" s="177"/>
      <c r="BI14" s="177"/>
      <c r="BJ14" s="177"/>
      <c r="BK14" s="177"/>
      <c r="BL14" s="177"/>
      <c r="BM14"/>
      <c r="BN14"/>
      <c r="BO14"/>
    </row>
    <row r="15" spans="1:67" s="158" customFormat="1" ht="12.95" customHeight="1">
      <c r="A15" s="200" t="s">
        <v>198</v>
      </c>
      <c r="B15" s="199" t="s">
        <v>310</v>
      </c>
      <c r="C15" s="177" t="s">
        <v>140</v>
      </c>
      <c r="D15" s="177"/>
      <c r="E15" s="177"/>
      <c r="F15" s="177" t="s">
        <v>140</v>
      </c>
      <c r="G15" s="177"/>
      <c r="H15" s="177"/>
      <c r="I15" s="177"/>
      <c r="J15" s="177"/>
      <c r="K15" s="177"/>
      <c r="L15" s="177" t="s">
        <v>140</v>
      </c>
      <c r="M15" s="177"/>
      <c r="N15" s="177" t="s">
        <v>140</v>
      </c>
      <c r="O15" s="177"/>
      <c r="P15" s="177"/>
      <c r="Q15" s="177"/>
      <c r="R15" s="177"/>
      <c r="S15" s="177"/>
      <c r="T15" s="177"/>
      <c r="U15" s="177"/>
      <c r="V15" s="177"/>
      <c r="W15" s="177"/>
      <c r="X15" s="177"/>
      <c r="Y15" s="177"/>
      <c r="Z15" s="177"/>
      <c r="AA15" s="177"/>
      <c r="AB15" s="177"/>
      <c r="AC15" s="177"/>
      <c r="AD15" s="177"/>
      <c r="AE15" s="177"/>
      <c r="AF15" s="177"/>
      <c r="AG15" s="177"/>
      <c r="AH15" s="177"/>
      <c r="AI15" s="177"/>
      <c r="AJ15" s="177"/>
      <c r="AK15" s="177"/>
      <c r="AL15" s="177"/>
      <c r="AM15" s="177"/>
      <c r="AN15" s="177"/>
      <c r="AO15" s="177"/>
      <c r="AP15" s="177"/>
      <c r="AQ15" s="177"/>
      <c r="AR15" s="177"/>
      <c r="AS15" s="177"/>
      <c r="AT15" s="177"/>
      <c r="AU15" s="177"/>
      <c r="AV15" s="177"/>
      <c r="AW15" s="177"/>
      <c r="AX15" s="177"/>
      <c r="AY15" s="177"/>
      <c r="AZ15" s="177"/>
      <c r="BA15" s="177"/>
      <c r="BB15" s="177"/>
      <c r="BC15" s="177"/>
      <c r="BD15" s="177"/>
      <c r="BE15" s="177"/>
      <c r="BF15" s="177"/>
      <c r="BG15" s="177"/>
      <c r="BH15" s="177"/>
      <c r="BI15" s="177"/>
      <c r="BJ15" s="177"/>
      <c r="BK15" s="177"/>
      <c r="BL15" s="177"/>
      <c r="BM15"/>
      <c r="BN15"/>
      <c r="BO15"/>
    </row>
    <row r="16" spans="1:67" s="1" customFormat="1" ht="12.95" customHeight="1">
      <c r="A16" s="200" t="s">
        <v>199</v>
      </c>
      <c r="B16" s="199" t="s">
        <v>309</v>
      </c>
      <c r="C16" s="177"/>
      <c r="D16" s="177" t="s">
        <v>140</v>
      </c>
      <c r="E16" s="177"/>
      <c r="F16" s="177"/>
      <c r="G16" s="177" t="s">
        <v>140</v>
      </c>
      <c r="H16" s="177" t="s">
        <v>140</v>
      </c>
      <c r="I16" s="177" t="s">
        <v>140</v>
      </c>
      <c r="J16" s="177" t="s">
        <v>140</v>
      </c>
      <c r="K16" s="177"/>
      <c r="L16" s="177"/>
      <c r="M16" s="177"/>
      <c r="N16" s="177" t="s">
        <v>140</v>
      </c>
      <c r="O16" s="177"/>
      <c r="P16" s="177" t="s">
        <v>140</v>
      </c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</row>
    <row r="17" spans="1:67" ht="12.95" customHeight="1">
      <c r="A17" s="200" t="s">
        <v>200</v>
      </c>
      <c r="B17" s="199" t="s">
        <v>311</v>
      </c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C17" s="177"/>
      <c r="BD17" s="177"/>
      <c r="BE17" s="177"/>
      <c r="BF17" s="177"/>
      <c r="BG17" s="177"/>
      <c r="BH17" s="177"/>
      <c r="BI17" s="177"/>
      <c r="BJ17" s="177"/>
      <c r="BK17" s="177"/>
      <c r="BL17" s="177"/>
      <c r="BM17" s="1"/>
      <c r="BN17" s="1"/>
      <c r="BO17" s="1"/>
    </row>
    <row r="18" spans="1:67" ht="12.95" customHeight="1">
      <c r="A18" s="200" t="s">
        <v>201</v>
      </c>
      <c r="B18" s="199" t="s">
        <v>312</v>
      </c>
      <c r="C18" s="177" t="s">
        <v>140</v>
      </c>
      <c r="D18" s="177"/>
      <c r="E18" s="177"/>
      <c r="F18" s="177" t="s">
        <v>140</v>
      </c>
      <c r="G18" s="177"/>
      <c r="H18" s="177"/>
      <c r="I18" s="177"/>
      <c r="J18" s="177"/>
      <c r="K18" s="177"/>
      <c r="L18" s="177"/>
      <c r="M18" s="177"/>
      <c r="N18" s="177" t="s">
        <v>140</v>
      </c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  <c r="BH18" s="177"/>
      <c r="BI18" s="177"/>
      <c r="BJ18" s="177"/>
      <c r="BK18" s="177"/>
      <c r="BL18" s="177"/>
    </row>
    <row r="19" spans="1:67" ht="12.95" customHeight="1">
      <c r="A19" s="200" t="s">
        <v>202</v>
      </c>
      <c r="B19" s="199" t="s">
        <v>305</v>
      </c>
      <c r="C19" s="177"/>
      <c r="D19" s="177" t="s">
        <v>140</v>
      </c>
      <c r="E19" s="177"/>
      <c r="F19" s="177"/>
      <c r="G19" s="177"/>
      <c r="H19" s="177"/>
      <c r="I19" s="177"/>
      <c r="J19" s="177"/>
      <c r="K19" s="177"/>
      <c r="L19" s="177" t="s">
        <v>140</v>
      </c>
      <c r="M19" s="177"/>
      <c r="N19" s="177"/>
      <c r="O19" s="177"/>
      <c r="P19" s="177" t="s">
        <v>140</v>
      </c>
      <c r="Q19" s="177"/>
      <c r="R19" s="177"/>
      <c r="S19" s="177"/>
      <c r="T19" s="177"/>
      <c r="U19" s="177"/>
      <c r="V19" s="177"/>
      <c r="W19" s="177"/>
      <c r="X19" s="177"/>
      <c r="Y19" s="177"/>
      <c r="Z19" s="177"/>
      <c r="AA19" s="177"/>
      <c r="AB19" s="177"/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77"/>
      <c r="BC19" s="177"/>
      <c r="BD19" s="177"/>
      <c r="BE19" s="177"/>
      <c r="BF19" s="177"/>
      <c r="BG19" s="177"/>
      <c r="BH19" s="177"/>
      <c r="BI19" s="177"/>
      <c r="BJ19" s="177"/>
      <c r="BK19" s="177"/>
      <c r="BL19" s="177"/>
    </row>
    <row r="20" spans="1:67" ht="12.95" customHeight="1">
      <c r="A20" s="200" t="s">
        <v>215</v>
      </c>
      <c r="B20" s="199" t="s">
        <v>313</v>
      </c>
      <c r="C20" s="177" t="s">
        <v>140</v>
      </c>
      <c r="D20" s="177"/>
      <c r="E20" s="177"/>
      <c r="F20" s="177" t="s">
        <v>140</v>
      </c>
      <c r="G20" s="177" t="s">
        <v>140</v>
      </c>
      <c r="H20" s="177" t="s">
        <v>140</v>
      </c>
      <c r="I20" s="177"/>
      <c r="J20" s="177" t="s">
        <v>140</v>
      </c>
      <c r="K20" s="177"/>
      <c r="L20" s="177"/>
      <c r="M20" s="177"/>
      <c r="N20" s="177" t="s">
        <v>140</v>
      </c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177"/>
      <c r="BE20" s="177"/>
      <c r="BF20" s="177"/>
      <c r="BG20" s="177"/>
      <c r="BH20" s="177"/>
      <c r="BI20" s="177"/>
      <c r="BJ20" s="177"/>
      <c r="BK20" s="177"/>
      <c r="BL20" s="177"/>
    </row>
    <row r="21" spans="1:67" ht="12.95" customHeight="1">
      <c r="A21" s="200" t="s">
        <v>216</v>
      </c>
      <c r="B21" s="199" t="s">
        <v>203</v>
      </c>
      <c r="C21" s="177"/>
      <c r="D21" s="177" t="s">
        <v>140</v>
      </c>
      <c r="E21" s="177"/>
      <c r="F21" s="177" t="s">
        <v>140</v>
      </c>
      <c r="G21" s="177"/>
      <c r="H21" s="177"/>
      <c r="I21" s="177"/>
      <c r="J21" s="177"/>
      <c r="K21" s="177"/>
      <c r="L21" s="177" t="s">
        <v>140</v>
      </c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  <c r="BH21" s="177"/>
      <c r="BI21" s="177"/>
      <c r="BJ21" s="177"/>
      <c r="BK21" s="177"/>
      <c r="BL21" s="177"/>
    </row>
    <row r="22" spans="1:67" ht="12.95" customHeight="1">
      <c r="A22" s="200" t="s">
        <v>217</v>
      </c>
      <c r="B22" s="199" t="s">
        <v>6</v>
      </c>
      <c r="C22" s="177"/>
      <c r="D22" s="177"/>
      <c r="E22" s="177"/>
      <c r="F22" s="177"/>
      <c r="G22" s="177" t="s">
        <v>140</v>
      </c>
      <c r="H22" s="177" t="s">
        <v>140</v>
      </c>
      <c r="I22" s="177" t="s">
        <v>140</v>
      </c>
      <c r="J22" s="177" t="s">
        <v>140</v>
      </c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</row>
    <row r="23" spans="1:67" ht="12.95" customHeight="1">
      <c r="A23" s="200" t="s">
        <v>218</v>
      </c>
      <c r="B23" s="199" t="s">
        <v>306</v>
      </c>
      <c r="C23" s="177" t="s">
        <v>140</v>
      </c>
      <c r="D23" s="177"/>
      <c r="E23" s="177"/>
      <c r="F23" s="177" t="s">
        <v>140</v>
      </c>
      <c r="G23" s="177"/>
      <c r="H23" s="177"/>
      <c r="I23" s="177"/>
      <c r="J23" s="177"/>
      <c r="K23" s="177"/>
      <c r="L23" s="177"/>
      <c r="M23" s="177"/>
      <c r="N23" s="177" t="s">
        <v>140</v>
      </c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</row>
    <row r="24" spans="1:67" ht="12.95" customHeight="1">
      <c r="A24" s="200" t="s">
        <v>219</v>
      </c>
      <c r="B24" s="199" t="s">
        <v>306</v>
      </c>
      <c r="C24" s="177" t="s">
        <v>140</v>
      </c>
      <c r="D24" s="177"/>
      <c r="E24" s="177"/>
      <c r="F24" s="177" t="s">
        <v>140</v>
      </c>
      <c r="G24" s="177"/>
      <c r="H24" s="177" t="s">
        <v>140</v>
      </c>
      <c r="I24" s="177" t="s">
        <v>140</v>
      </c>
      <c r="J24" s="177" t="s">
        <v>140</v>
      </c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</row>
    <row r="25" spans="1:67" ht="12.95" customHeight="1">
      <c r="A25" s="200" t="s">
        <v>220</v>
      </c>
      <c r="B25" s="199" t="s">
        <v>306</v>
      </c>
      <c r="C25" s="177"/>
      <c r="D25" s="177" t="s">
        <v>140</v>
      </c>
      <c r="E25" s="177"/>
      <c r="F25" s="177"/>
      <c r="G25" s="177" t="s">
        <v>140</v>
      </c>
      <c r="H25" s="177"/>
      <c r="I25" s="177" t="s">
        <v>140</v>
      </c>
      <c r="J25" s="177"/>
      <c r="K25" s="177"/>
      <c r="L25" s="177" t="s">
        <v>140</v>
      </c>
      <c r="M25" s="177"/>
      <c r="N25" s="177" t="s">
        <v>140</v>
      </c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7"/>
      <c r="BE25" s="177"/>
      <c r="BF25" s="177"/>
      <c r="BG25" s="177"/>
      <c r="BH25" s="177"/>
      <c r="BI25" s="177"/>
      <c r="BJ25" s="177"/>
      <c r="BK25" s="177"/>
      <c r="BL25" s="177"/>
    </row>
    <row r="26" spans="1:67" ht="12.95" customHeight="1">
      <c r="A26" s="200" t="s">
        <v>221</v>
      </c>
      <c r="B26" s="199" t="s">
        <v>306</v>
      </c>
      <c r="C26" s="177"/>
      <c r="D26" s="177"/>
      <c r="E26" s="177"/>
      <c r="F26" s="177" t="s">
        <v>140</v>
      </c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7"/>
      <c r="BE26" s="177"/>
      <c r="BF26" s="177"/>
      <c r="BG26" s="177"/>
      <c r="BH26" s="177"/>
      <c r="BI26" s="177"/>
      <c r="BJ26" s="177"/>
      <c r="BK26" s="177"/>
      <c r="BL26" s="177"/>
    </row>
    <row r="27" spans="1:67" ht="12.95" customHeight="1">
      <c r="A27" s="200" t="s">
        <v>222</v>
      </c>
      <c r="B27" s="199" t="s">
        <v>310</v>
      </c>
      <c r="C27" s="177"/>
      <c r="D27" s="177" t="s">
        <v>140</v>
      </c>
      <c r="E27" s="177"/>
      <c r="F27" s="177"/>
      <c r="G27" s="177" t="s">
        <v>140</v>
      </c>
      <c r="H27" s="177" t="s">
        <v>140</v>
      </c>
      <c r="I27" s="177" t="s">
        <v>140</v>
      </c>
      <c r="J27" s="177" t="s">
        <v>140</v>
      </c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I27" s="177"/>
      <c r="AJ27" s="177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7"/>
      <c r="BE27" s="177"/>
      <c r="BF27" s="177"/>
      <c r="BG27" s="177"/>
      <c r="BH27" s="177"/>
      <c r="BI27" s="177"/>
      <c r="BJ27" s="177"/>
      <c r="BK27" s="177"/>
      <c r="BL27" s="177"/>
    </row>
    <row r="28" spans="1:67" ht="12.95" customHeight="1">
      <c r="A28" s="200" t="s">
        <v>223</v>
      </c>
      <c r="B28" s="199" t="s">
        <v>309</v>
      </c>
      <c r="C28" s="177" t="s">
        <v>140</v>
      </c>
      <c r="D28" s="177"/>
      <c r="E28" s="177"/>
      <c r="F28" s="177" t="s">
        <v>140</v>
      </c>
      <c r="G28" s="177"/>
      <c r="H28" s="177"/>
      <c r="I28" s="177"/>
      <c r="J28" s="177"/>
      <c r="K28" s="177"/>
      <c r="L28" s="177"/>
      <c r="M28" s="177"/>
      <c r="N28" s="177" t="s">
        <v>140</v>
      </c>
      <c r="O28" s="177"/>
      <c r="P28" s="177" t="s">
        <v>140</v>
      </c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  <c r="BI28" s="177"/>
      <c r="BJ28" s="177"/>
      <c r="BK28" s="177"/>
      <c r="BL28" s="177"/>
    </row>
    <row r="29" spans="1:67" ht="12.95" customHeight="1">
      <c r="A29" s="200" t="s">
        <v>224</v>
      </c>
      <c r="B29" s="199" t="s">
        <v>311</v>
      </c>
      <c r="C29" s="177"/>
      <c r="D29" s="177"/>
      <c r="E29" s="177"/>
      <c r="F29" s="177" t="s">
        <v>140</v>
      </c>
      <c r="G29" s="177" t="s">
        <v>140</v>
      </c>
      <c r="H29" s="177" t="s">
        <v>140</v>
      </c>
      <c r="I29" s="177" t="s">
        <v>140</v>
      </c>
      <c r="J29" s="177" t="s">
        <v>140</v>
      </c>
      <c r="K29" s="177"/>
      <c r="L29" s="177"/>
      <c r="M29" s="177"/>
      <c r="N29" s="177" t="s">
        <v>140</v>
      </c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</row>
    <row r="30" spans="1:67" ht="12.95" customHeight="1">
      <c r="A30" s="200" t="s">
        <v>225</v>
      </c>
      <c r="B30" s="199" t="s">
        <v>312</v>
      </c>
      <c r="C30" s="177" t="s">
        <v>140</v>
      </c>
      <c r="D30" s="177"/>
      <c r="E30" s="177"/>
      <c r="F30" s="177"/>
      <c r="G30" s="177"/>
      <c r="H30" s="177"/>
      <c r="I30" s="177"/>
      <c r="J30" s="177"/>
      <c r="K30" s="177"/>
      <c r="L30" s="177" t="s">
        <v>140</v>
      </c>
      <c r="M30" s="177"/>
      <c r="N30" s="177"/>
      <c r="O30" s="177"/>
      <c r="P30" s="177" t="s">
        <v>140</v>
      </c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  <c r="BI30" s="177"/>
      <c r="BJ30" s="177"/>
      <c r="BK30" s="177"/>
      <c r="BL30" s="177"/>
    </row>
    <row r="31" spans="1:67" ht="12.95" customHeight="1">
      <c r="A31" s="200" t="s">
        <v>226</v>
      </c>
      <c r="B31" s="199" t="s">
        <v>305</v>
      </c>
      <c r="C31" s="177"/>
      <c r="D31" s="177"/>
      <c r="E31" s="177"/>
      <c r="F31" s="177" t="s">
        <v>140</v>
      </c>
      <c r="G31" s="177" t="s">
        <v>140</v>
      </c>
      <c r="H31" s="177"/>
      <c r="I31" s="177" t="s">
        <v>140</v>
      </c>
      <c r="J31" s="177" t="s">
        <v>140</v>
      </c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7"/>
      <c r="BE31" s="177"/>
      <c r="BF31" s="177"/>
      <c r="BG31" s="177"/>
      <c r="BH31" s="177"/>
      <c r="BI31" s="177"/>
      <c r="BJ31" s="177"/>
      <c r="BK31" s="177"/>
      <c r="BL31" s="177"/>
    </row>
    <row r="32" spans="1:67" ht="12.95" customHeight="1">
      <c r="A32" s="200" t="s">
        <v>227</v>
      </c>
      <c r="B32" s="199" t="s">
        <v>313</v>
      </c>
      <c r="C32" s="177" t="s">
        <v>140</v>
      </c>
      <c r="D32" s="177"/>
      <c r="E32" s="177"/>
      <c r="F32" s="177"/>
      <c r="G32" s="177"/>
      <c r="H32" s="177"/>
      <c r="I32" s="177"/>
      <c r="J32" s="177"/>
      <c r="K32" s="177"/>
      <c r="L32" s="177" t="s">
        <v>140</v>
      </c>
      <c r="M32" s="177"/>
      <c r="N32" s="177" t="s">
        <v>140</v>
      </c>
      <c r="O32" s="177"/>
      <c r="P32" s="177" t="s">
        <v>140</v>
      </c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7"/>
      <c r="BE32" s="177"/>
      <c r="BF32" s="177"/>
      <c r="BG32" s="177"/>
      <c r="BH32" s="177"/>
      <c r="BI32" s="177"/>
      <c r="BJ32" s="177"/>
      <c r="BK32" s="177"/>
      <c r="BL32" s="177"/>
    </row>
    <row r="33" spans="1:64" ht="15">
      <c r="A33" s="200" t="s">
        <v>228</v>
      </c>
      <c r="B33" s="199" t="s">
        <v>289</v>
      </c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177"/>
      <c r="BE33" s="177"/>
      <c r="BF33" s="177"/>
      <c r="BG33" s="177"/>
      <c r="BH33" s="177"/>
      <c r="BI33" s="177"/>
      <c r="BJ33" s="177"/>
      <c r="BK33" s="177"/>
      <c r="BL33" s="177"/>
    </row>
    <row r="34" spans="1:64" ht="15">
      <c r="A34" s="200" t="s">
        <v>229</v>
      </c>
      <c r="B34" s="199" t="s">
        <v>289</v>
      </c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177"/>
      <c r="BE34" s="177"/>
      <c r="BF34" s="177"/>
      <c r="BG34" s="177"/>
      <c r="BH34" s="177"/>
      <c r="BI34" s="177"/>
      <c r="BJ34" s="177"/>
      <c r="BK34" s="177"/>
      <c r="BL34" s="177"/>
    </row>
    <row r="35" spans="1:64" ht="15">
      <c r="A35" s="200" t="s">
        <v>230</v>
      </c>
      <c r="B35" s="199" t="s">
        <v>289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177"/>
      <c r="BE35" s="177"/>
      <c r="BF35" s="177"/>
      <c r="BG35" s="177"/>
      <c r="BH35" s="177"/>
      <c r="BI35" s="177"/>
      <c r="BJ35" s="177"/>
      <c r="BK35" s="177"/>
      <c r="BL35" s="177"/>
    </row>
    <row r="36" spans="1:64" ht="15">
      <c r="A36" s="200" t="s">
        <v>231</v>
      </c>
      <c r="B36" s="199" t="s">
        <v>289</v>
      </c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7"/>
      <c r="BE36" s="177"/>
      <c r="BF36" s="177"/>
      <c r="BG36" s="177"/>
      <c r="BH36" s="177"/>
      <c r="BI36" s="177"/>
      <c r="BJ36" s="177"/>
      <c r="BK36" s="177"/>
      <c r="BL36" s="177"/>
    </row>
    <row r="37" spans="1:64" ht="15">
      <c r="A37" s="200" t="s">
        <v>232</v>
      </c>
      <c r="B37" s="199" t="s">
        <v>289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177"/>
      <c r="BE37" s="177"/>
      <c r="BF37" s="177"/>
      <c r="BG37" s="177"/>
      <c r="BH37" s="177"/>
      <c r="BI37" s="177"/>
      <c r="BJ37" s="177"/>
      <c r="BK37" s="177"/>
      <c r="BL37" s="177"/>
    </row>
    <row r="38" spans="1:64" ht="15">
      <c r="A38" s="200" t="s">
        <v>233</v>
      </c>
      <c r="B38" s="199" t="s">
        <v>288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177"/>
      <c r="BE38" s="177"/>
      <c r="BF38" s="177"/>
      <c r="BG38" s="177"/>
      <c r="BH38" s="177"/>
      <c r="BI38" s="177"/>
      <c r="BJ38" s="177"/>
      <c r="BK38" s="177"/>
      <c r="BL38" s="177"/>
    </row>
    <row r="39" spans="1:64" ht="15">
      <c r="A39" s="200" t="s">
        <v>234</v>
      </c>
      <c r="B39" s="199" t="s">
        <v>289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177"/>
      <c r="BE39" s="177"/>
      <c r="BF39" s="177"/>
      <c r="BG39" s="177"/>
      <c r="BH39" s="177"/>
      <c r="BI39" s="177"/>
      <c r="BJ39" s="177"/>
      <c r="BK39" s="177"/>
      <c r="BL39" s="177"/>
    </row>
    <row r="40" spans="1:64" ht="15">
      <c r="A40" s="200" t="s">
        <v>235</v>
      </c>
      <c r="B40" s="199" t="s">
        <v>289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7"/>
      <c r="BE40" s="177"/>
      <c r="BF40" s="177"/>
      <c r="BG40" s="177"/>
      <c r="BH40" s="177"/>
      <c r="BI40" s="177"/>
      <c r="BJ40" s="177"/>
      <c r="BK40" s="177"/>
      <c r="BL40" s="177"/>
    </row>
    <row r="41" spans="1:64" ht="15">
      <c r="A41" s="200" t="s">
        <v>236</v>
      </c>
      <c r="B41" s="199" t="s">
        <v>288</v>
      </c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  <c r="BF41" s="177"/>
      <c r="BG41" s="177"/>
      <c r="BH41" s="177"/>
      <c r="BI41" s="177"/>
      <c r="BJ41" s="177"/>
      <c r="BK41" s="177"/>
      <c r="BL41" s="177"/>
    </row>
    <row r="42" spans="1:64" ht="15">
      <c r="A42" s="200" t="s">
        <v>237</v>
      </c>
      <c r="B42" s="199" t="s">
        <v>289</v>
      </c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177"/>
      <c r="BE42" s="177"/>
      <c r="BF42" s="177"/>
      <c r="BG42" s="177"/>
      <c r="BH42" s="177"/>
      <c r="BI42" s="177"/>
      <c r="BJ42" s="177"/>
      <c r="BK42" s="177"/>
      <c r="BL42" s="177"/>
    </row>
    <row r="43" spans="1:64" ht="15">
      <c r="A43" s="200" t="s">
        <v>238</v>
      </c>
      <c r="B43" s="199" t="s">
        <v>193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7"/>
      <c r="BE43" s="177"/>
      <c r="BF43" s="177"/>
      <c r="BG43" s="177"/>
      <c r="BH43" s="177"/>
      <c r="BI43" s="177"/>
      <c r="BJ43" s="177"/>
      <c r="BK43" s="177"/>
      <c r="BL43" s="177"/>
    </row>
    <row r="44" spans="1:64" ht="15">
      <c r="A44" s="200" t="s">
        <v>239</v>
      </c>
      <c r="B44" s="199" t="s">
        <v>289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177"/>
      <c r="BE44" s="177"/>
      <c r="BF44" s="177"/>
      <c r="BG44" s="177"/>
      <c r="BH44" s="177"/>
      <c r="BI44" s="177"/>
      <c r="BJ44" s="177"/>
      <c r="BK44" s="177"/>
      <c r="BL44" s="177"/>
    </row>
    <row r="45" spans="1:64" ht="15">
      <c r="A45" s="200" t="s">
        <v>240</v>
      </c>
      <c r="B45" s="199" t="s">
        <v>289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7"/>
      <c r="BE45" s="177"/>
      <c r="BF45" s="177"/>
      <c r="BG45" s="177"/>
      <c r="BH45" s="177"/>
      <c r="BI45" s="177"/>
      <c r="BJ45" s="177"/>
      <c r="BK45" s="177"/>
      <c r="BL45" s="177"/>
    </row>
    <row r="46" spans="1:64" ht="15">
      <c r="A46" s="200" t="s">
        <v>241</v>
      </c>
      <c r="B46" s="199" t="s">
        <v>288</v>
      </c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177"/>
      <c r="BE46" s="177"/>
      <c r="BF46" s="177"/>
      <c r="BG46" s="177"/>
      <c r="BH46" s="177"/>
      <c r="BI46" s="177"/>
      <c r="BJ46" s="177"/>
      <c r="BK46" s="177"/>
      <c r="BL46" s="177"/>
    </row>
    <row r="47" spans="1:64" ht="15">
      <c r="A47" s="200" t="s">
        <v>242</v>
      </c>
      <c r="B47" s="199" t="s">
        <v>289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7"/>
      <c r="BE47" s="177"/>
      <c r="BF47" s="177"/>
      <c r="BG47" s="177"/>
      <c r="BH47" s="177"/>
      <c r="BI47" s="177"/>
      <c r="BJ47" s="177"/>
      <c r="BK47" s="177"/>
      <c r="BL47" s="177"/>
    </row>
    <row r="48" spans="1:64" ht="15">
      <c r="A48" s="200" t="s">
        <v>243</v>
      </c>
      <c r="B48" s="199" t="s">
        <v>288</v>
      </c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7"/>
      <c r="BE48" s="177"/>
      <c r="BF48" s="177"/>
      <c r="BG48" s="177"/>
      <c r="BH48" s="177"/>
      <c r="BI48" s="177"/>
      <c r="BJ48" s="177"/>
      <c r="BK48" s="177"/>
      <c r="BL48" s="177"/>
    </row>
    <row r="49" spans="1:64" ht="15">
      <c r="A49" s="200" t="s">
        <v>244</v>
      </c>
      <c r="B49" s="199" t="s">
        <v>289</v>
      </c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177"/>
      <c r="BE49" s="177"/>
      <c r="BF49" s="177"/>
      <c r="BG49" s="177"/>
      <c r="BH49" s="177"/>
      <c r="BI49" s="177"/>
      <c r="BJ49" s="177"/>
      <c r="BK49" s="177"/>
      <c r="BL49" s="177"/>
    </row>
    <row r="50" spans="1:64" ht="15">
      <c r="A50" s="200" t="s">
        <v>245</v>
      </c>
      <c r="B50" s="199" t="s">
        <v>289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7"/>
      <c r="BE50" s="177"/>
      <c r="BF50" s="177"/>
      <c r="BG50" s="177"/>
      <c r="BH50" s="177"/>
      <c r="BI50" s="177"/>
      <c r="BJ50" s="177"/>
      <c r="BK50" s="177"/>
      <c r="BL50" s="177"/>
    </row>
    <row r="51" spans="1:64" ht="15">
      <c r="A51" s="200" t="s">
        <v>246</v>
      </c>
      <c r="B51" s="199" t="s">
        <v>288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  <c r="BI51" s="177"/>
      <c r="BJ51" s="177"/>
      <c r="BK51" s="177"/>
      <c r="BL51" s="177"/>
    </row>
    <row r="52" spans="1:64" ht="15">
      <c r="A52" s="200" t="s">
        <v>247</v>
      </c>
      <c r="B52" s="199" t="s">
        <v>289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177"/>
      <c r="BE52" s="177"/>
      <c r="BF52" s="177"/>
      <c r="BG52" s="177"/>
      <c r="BH52" s="177"/>
      <c r="BI52" s="177"/>
      <c r="BJ52" s="177"/>
      <c r="BK52" s="177"/>
      <c r="BL52" s="177"/>
    </row>
    <row r="53" spans="1:64" ht="15">
      <c r="A53" s="200" t="s">
        <v>248</v>
      </c>
      <c r="B53" s="199" t="s">
        <v>288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177"/>
      <c r="AV53" s="177"/>
      <c r="AW53" s="177"/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</row>
    <row r="54" spans="1:64" ht="15">
      <c r="A54" s="200" t="s">
        <v>249</v>
      </c>
      <c r="B54" s="199" t="s">
        <v>289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177"/>
      <c r="AH54" s="177"/>
      <c r="AI54" s="177"/>
      <c r="AJ54" s="177"/>
      <c r="AK54" s="177"/>
      <c r="AL54" s="177"/>
      <c r="AM54" s="177"/>
      <c r="AN54" s="177"/>
      <c r="AO54" s="177"/>
      <c r="AP54" s="177"/>
      <c r="AQ54" s="177"/>
      <c r="AR54" s="177"/>
      <c r="AS54" s="177"/>
      <c r="AT54" s="177"/>
      <c r="AU54" s="177"/>
      <c r="AV54" s="177"/>
      <c r="AW54" s="177"/>
      <c r="AX54" s="177"/>
      <c r="AY54" s="177"/>
      <c r="AZ54" s="177"/>
      <c r="BA54" s="177"/>
      <c r="BB54" s="177"/>
      <c r="BC54" s="177"/>
      <c r="BD54" s="177"/>
      <c r="BE54" s="177"/>
      <c r="BF54" s="177"/>
      <c r="BG54" s="177"/>
      <c r="BH54" s="177"/>
      <c r="BI54" s="177"/>
      <c r="BJ54" s="177"/>
      <c r="BK54" s="177"/>
      <c r="BL54" s="177"/>
    </row>
    <row r="55" spans="1:64" ht="15">
      <c r="A55" s="200" t="s">
        <v>250</v>
      </c>
      <c r="B55" s="199" t="s">
        <v>288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</row>
    <row r="56" spans="1:64" ht="15">
      <c r="A56" s="200" t="s">
        <v>251</v>
      </c>
      <c r="B56" s="199" t="s">
        <v>289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177"/>
      <c r="AH56" s="177"/>
      <c r="AI56" s="177"/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  <c r="AT56" s="177"/>
      <c r="AU56" s="177"/>
      <c r="AV56" s="177"/>
      <c r="AW56" s="177"/>
      <c r="AX56" s="177"/>
      <c r="AY56" s="177"/>
      <c r="AZ56" s="177"/>
      <c r="BA56" s="177"/>
      <c r="BB56" s="177"/>
      <c r="BC56" s="177"/>
      <c r="BD56" s="177"/>
      <c r="BE56" s="177"/>
      <c r="BF56" s="177"/>
      <c r="BG56" s="177"/>
      <c r="BH56" s="177"/>
      <c r="BI56" s="177"/>
      <c r="BJ56" s="177"/>
      <c r="BK56" s="177"/>
      <c r="BL56" s="177"/>
    </row>
    <row r="57" spans="1:64" ht="15">
      <c r="A57" s="200" t="s">
        <v>252</v>
      </c>
      <c r="B57" s="199" t="s">
        <v>306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7"/>
      <c r="AE57" s="177"/>
      <c r="AF57" s="177"/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7"/>
      <c r="AY57" s="177"/>
      <c r="AZ57" s="177"/>
      <c r="BA57" s="177"/>
      <c r="BB57" s="177"/>
      <c r="BC57" s="177"/>
      <c r="BD57" s="177"/>
      <c r="BE57" s="177"/>
      <c r="BF57" s="177"/>
      <c r="BG57" s="177"/>
      <c r="BH57" s="177"/>
      <c r="BI57" s="177"/>
      <c r="BJ57" s="177"/>
      <c r="BK57" s="177"/>
      <c r="BL57" s="177"/>
    </row>
    <row r="58" spans="1:64" ht="15">
      <c r="A58" s="200" t="s">
        <v>253</v>
      </c>
      <c r="B58" s="199" t="s">
        <v>289</v>
      </c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177"/>
      <c r="AH58" s="177"/>
      <c r="AI58" s="177"/>
      <c r="AJ58" s="177"/>
      <c r="AK58" s="177"/>
      <c r="AL58" s="177"/>
      <c r="AM58" s="177"/>
      <c r="AN58" s="177"/>
      <c r="AO58" s="177"/>
      <c r="AP58" s="177"/>
      <c r="AQ58" s="177"/>
      <c r="AR58" s="177"/>
      <c r="AS58" s="177"/>
      <c r="AT58" s="177"/>
      <c r="AU58" s="177"/>
      <c r="AV58" s="177"/>
      <c r="AW58" s="177"/>
      <c r="AX58" s="177"/>
      <c r="AY58" s="177"/>
      <c r="AZ58" s="177"/>
      <c r="BA58" s="177"/>
      <c r="BB58" s="177"/>
      <c r="BC58" s="177"/>
      <c r="BD58" s="177"/>
      <c r="BE58" s="177"/>
      <c r="BF58" s="177"/>
      <c r="BG58" s="177"/>
      <c r="BH58" s="177"/>
      <c r="BI58" s="177"/>
      <c r="BJ58" s="177"/>
      <c r="BK58" s="177"/>
      <c r="BL58" s="177"/>
    </row>
    <row r="59" spans="1:64" ht="15">
      <c r="A59" s="200" t="s">
        <v>254</v>
      </c>
      <c r="B59" s="199" t="s">
        <v>193</v>
      </c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7"/>
      <c r="AE59" s="177"/>
      <c r="AF59" s="177"/>
      <c r="AG59" s="177"/>
      <c r="AH59" s="177"/>
      <c r="AI59" s="177"/>
      <c r="AJ59" s="177"/>
      <c r="AK59" s="177"/>
      <c r="AL59" s="177"/>
      <c r="AM59" s="177"/>
      <c r="AN59" s="177"/>
      <c r="AO59" s="177"/>
      <c r="AP59" s="177"/>
      <c r="AQ59" s="177"/>
      <c r="AR59" s="177"/>
      <c r="AS59" s="177"/>
      <c r="AT59" s="177"/>
      <c r="AU59" s="177"/>
      <c r="AV59" s="177"/>
      <c r="AW59" s="177"/>
      <c r="AX59" s="177"/>
      <c r="AY59" s="177"/>
      <c r="AZ59" s="177"/>
      <c r="BA59" s="177"/>
      <c r="BB59" s="177"/>
      <c r="BC59" s="177"/>
      <c r="BD59" s="177"/>
      <c r="BE59" s="177"/>
      <c r="BF59" s="177"/>
      <c r="BG59" s="177"/>
      <c r="BH59" s="177"/>
      <c r="BI59" s="177"/>
      <c r="BJ59" s="177"/>
      <c r="BK59" s="177"/>
      <c r="BL59" s="177"/>
    </row>
    <row r="60" spans="1:64" ht="15">
      <c r="A60" s="200" t="s">
        <v>255</v>
      </c>
      <c r="B60" s="199" t="s">
        <v>289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  <c r="AT60" s="177"/>
      <c r="AU60" s="177"/>
      <c r="AV60" s="177"/>
      <c r="AW60" s="177"/>
      <c r="AX60" s="177"/>
      <c r="AY60" s="177"/>
      <c r="AZ60" s="177"/>
      <c r="BA60" s="177"/>
      <c r="BB60" s="177"/>
      <c r="BC60" s="177"/>
      <c r="BD60" s="177"/>
      <c r="BE60" s="177"/>
      <c r="BF60" s="177"/>
      <c r="BG60" s="177"/>
      <c r="BH60" s="177"/>
      <c r="BI60" s="177"/>
      <c r="BJ60" s="177"/>
      <c r="BK60" s="177"/>
      <c r="BL60" s="177"/>
    </row>
    <row r="61" spans="1:64" ht="15">
      <c r="A61" s="200" t="s">
        <v>256</v>
      </c>
      <c r="B61" s="199" t="s">
        <v>289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  <c r="AT61" s="177"/>
      <c r="AU61" s="177"/>
      <c r="AV61" s="177"/>
      <c r="AW61" s="177"/>
      <c r="AX61" s="177"/>
      <c r="AY61" s="177"/>
      <c r="AZ61" s="177"/>
      <c r="BA61" s="177"/>
      <c r="BB61" s="177"/>
      <c r="BC61" s="177"/>
      <c r="BD61" s="177"/>
      <c r="BE61" s="177"/>
      <c r="BF61" s="177"/>
      <c r="BG61" s="177"/>
      <c r="BH61" s="177"/>
      <c r="BI61" s="177"/>
      <c r="BJ61" s="177"/>
      <c r="BK61" s="177"/>
      <c r="BL61" s="177"/>
    </row>
    <row r="62" spans="1:64" ht="15">
      <c r="A62" s="200" t="s">
        <v>257</v>
      </c>
      <c r="B62" s="199" t="s">
        <v>289</v>
      </c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7"/>
      <c r="AE62" s="177"/>
      <c r="AF62" s="177"/>
      <c r="AG62" s="177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7"/>
      <c r="AT62" s="177"/>
      <c r="AU62" s="177"/>
      <c r="AV62" s="177"/>
      <c r="AW62" s="177"/>
      <c r="AX62" s="177"/>
      <c r="AY62" s="177"/>
      <c r="AZ62" s="177"/>
      <c r="BA62" s="177"/>
      <c r="BB62" s="177"/>
      <c r="BC62" s="177"/>
      <c r="BD62" s="177"/>
      <c r="BE62" s="177"/>
      <c r="BF62" s="177"/>
      <c r="BG62" s="177"/>
      <c r="BH62" s="177"/>
      <c r="BI62" s="177"/>
      <c r="BJ62" s="177"/>
      <c r="BK62" s="177"/>
      <c r="BL62" s="177"/>
    </row>
    <row r="63" spans="1:64" ht="15">
      <c r="A63" s="200" t="s">
        <v>258</v>
      </c>
      <c r="B63" s="199" t="s">
        <v>288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7"/>
      <c r="AE63" s="177"/>
      <c r="AF63" s="177"/>
      <c r="AG63" s="177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7"/>
      <c r="AT63" s="177"/>
      <c r="AU63" s="177"/>
      <c r="AV63" s="177"/>
      <c r="AW63" s="177"/>
      <c r="AX63" s="177"/>
      <c r="AY63" s="177"/>
      <c r="AZ63" s="177"/>
      <c r="BA63" s="177"/>
      <c r="BB63" s="177"/>
      <c r="BC63" s="177"/>
      <c r="BD63" s="177"/>
      <c r="BE63" s="177"/>
      <c r="BF63" s="177"/>
      <c r="BG63" s="177"/>
      <c r="BH63" s="177"/>
      <c r="BI63" s="177"/>
      <c r="BJ63" s="177"/>
      <c r="BK63" s="177"/>
      <c r="BL63" s="177"/>
    </row>
    <row r="64" spans="1:64" ht="15">
      <c r="A64" s="200" t="s">
        <v>259</v>
      </c>
      <c r="B64" s="199" t="s">
        <v>289</v>
      </c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7"/>
      <c r="AE64" s="177"/>
      <c r="AF64" s="177"/>
      <c r="AG64" s="177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7"/>
      <c r="AT64" s="177"/>
      <c r="AU64" s="177"/>
      <c r="AV64" s="177"/>
      <c r="AW64" s="177"/>
      <c r="AX64" s="177"/>
      <c r="AY64" s="177"/>
      <c r="AZ64" s="177"/>
      <c r="BA64" s="177"/>
      <c r="BB64" s="177"/>
      <c r="BC64" s="177"/>
      <c r="BD64" s="177"/>
      <c r="BE64" s="177"/>
      <c r="BF64" s="177"/>
      <c r="BG64" s="177"/>
      <c r="BH64" s="177"/>
      <c r="BI64" s="177"/>
      <c r="BJ64" s="177"/>
      <c r="BK64" s="177"/>
      <c r="BL64" s="177"/>
    </row>
  </sheetData>
  <mergeCells count="31">
    <mergeCell ref="BK4:BL4"/>
    <mergeCell ref="AY4:AZ4"/>
    <mergeCell ref="BA4:BB4"/>
    <mergeCell ref="BC4:BD4"/>
    <mergeCell ref="BE4:BF4"/>
    <mergeCell ref="BG4:BH4"/>
    <mergeCell ref="BI4:BJ4"/>
    <mergeCell ref="AW4:AX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AU4:AV4"/>
    <mergeCell ref="Y4:Z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</mergeCells>
  <conditionalFormatting sqref="C4:BL4">
    <cfRule type="expression" dxfId="15" priority="15">
      <formula>AND(COUNTIF(Fer,C4)&gt;0,C4&lt;&gt;"")</formula>
    </cfRule>
    <cfRule type="expression" dxfId="14" priority="16">
      <formula>AND(WEEKDAY(C4,2)&gt;5,C4&lt;&gt;"")</formula>
    </cfRule>
  </conditionalFormatting>
  <conditionalFormatting sqref="C4:BL4">
    <cfRule type="expression" dxfId="13" priority="13">
      <formula>AND(COUNTIF(Fer,C4)&gt;0,C4&lt;&gt;"")</formula>
    </cfRule>
    <cfRule type="expression" dxfId="12" priority="14">
      <formula>AND(WEEKDAY(C4,2)&gt;5,C4&lt;&gt;"")</formula>
    </cfRule>
  </conditionalFormatting>
  <conditionalFormatting sqref="C4:BL4">
    <cfRule type="expression" dxfId="11" priority="11">
      <formula>AND(COUNTIF(Fer,C4)&gt;0,C4&lt;&gt;"")</formula>
    </cfRule>
    <cfRule type="expression" dxfId="10" priority="12">
      <formula>AND(WEEKDAY(C4,2)&gt;5,C4&lt;&gt;"")</formula>
    </cfRule>
  </conditionalFormatting>
  <conditionalFormatting sqref="C4:BL4">
    <cfRule type="expression" dxfId="9" priority="9">
      <formula>AND(COUNTIF(Fer,C4)&gt;0,C4&lt;&gt;"")</formula>
    </cfRule>
    <cfRule type="expression" dxfId="8" priority="10">
      <formula>AND(WEEKDAY(C4,2)&gt;5,C4&lt;&gt;"")</formula>
    </cfRule>
  </conditionalFormatting>
  <conditionalFormatting sqref="C4:BL4">
    <cfRule type="expression" dxfId="7" priority="7">
      <formula>AND(COUNTIF(Fer,C4)&gt;0,C4&lt;&gt;"")</formula>
    </cfRule>
    <cfRule type="expression" dxfId="6" priority="8">
      <formula>AND(WEEKDAY(C4,2)&gt;5,C4&lt;&gt;"")</formula>
    </cfRule>
  </conditionalFormatting>
  <conditionalFormatting sqref="C4:BL4">
    <cfRule type="expression" dxfId="5" priority="5">
      <formula>AND(COUNTIF(Fer,C4)&gt;0,C4&lt;&gt;"")</formula>
    </cfRule>
    <cfRule type="expression" dxfId="4" priority="6">
      <formula>AND(WEEKDAY(C4,2)&gt;5,C4&lt;&gt;"")</formula>
    </cfRule>
  </conditionalFormatting>
  <conditionalFormatting sqref="C4:BL4">
    <cfRule type="expression" dxfId="3" priority="3">
      <formula>AND(COUNTIF(Fer,C4)&gt;0,C4&lt;&gt;"")</formula>
    </cfRule>
    <cfRule type="expression" dxfId="2" priority="4">
      <formula>AND(WEEKDAY(C4,2)&gt;5,C4&lt;&gt;"")</formula>
    </cfRule>
  </conditionalFormatting>
  <conditionalFormatting sqref="C4:BL4">
    <cfRule type="expression" dxfId="1" priority="1">
      <formula>AND(COUNTIF(Fer,C4)&gt;0,C4&lt;&gt;"")</formula>
    </cfRule>
    <cfRule type="expression" dxfId="0" priority="2">
      <formula>AND(WEEKDAY(C4,2)&gt;5,C4&lt;&gt;"")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3079" r:id="rId4" name="ComboBox2"/>
    <control shapeId="3078" r:id="rId5" name="ComboBox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"/>
  <dimension ref="A1:J11"/>
  <sheetViews>
    <sheetView workbookViewId="0">
      <selection activeCell="B14" sqref="B14"/>
    </sheetView>
  </sheetViews>
  <sheetFormatPr baseColWidth="10" defaultColWidth="9.140625" defaultRowHeight="12.75"/>
  <cols>
    <col min="1" max="1" width="11.42578125" style="195" bestFit="1" customWidth="1"/>
    <col min="2" max="2" width="49.7109375" style="180" customWidth="1"/>
    <col min="3" max="3" width="25.85546875" style="180" bestFit="1" customWidth="1"/>
    <col min="4" max="16384" width="9.140625" style="180"/>
  </cols>
  <sheetData>
    <row r="1" spans="1:10">
      <c r="A1" s="196" t="s">
        <v>290</v>
      </c>
      <c r="B1" s="197" t="s">
        <v>291</v>
      </c>
      <c r="C1" s="180" t="s">
        <v>292</v>
      </c>
      <c r="E1" s="180" t="s">
        <v>295</v>
      </c>
      <c r="F1" s="180" t="b">
        <v>0</v>
      </c>
      <c r="I1" s="180" t="s">
        <v>293</v>
      </c>
      <c r="J1" s="180">
        <v>2.1</v>
      </c>
    </row>
    <row r="2" spans="1:10" ht="14.25">
      <c r="A2" s="194"/>
      <c r="B2" s="181"/>
      <c r="E2" s="180" t="s">
        <v>296</v>
      </c>
      <c r="F2" s="180" t="b">
        <v>0</v>
      </c>
    </row>
    <row r="3" spans="1:10">
      <c r="A3" s="194"/>
      <c r="B3" s="179"/>
      <c r="E3" s="180" t="s">
        <v>297</v>
      </c>
      <c r="F3" s="180" t="b">
        <v>0</v>
      </c>
    </row>
    <row r="4" spans="1:10">
      <c r="A4" s="194"/>
      <c r="E4" s="180" t="s">
        <v>298</v>
      </c>
      <c r="F4" s="180" t="b">
        <v>1</v>
      </c>
    </row>
    <row r="5" spans="1:10">
      <c r="A5" s="194"/>
      <c r="B5" s="179"/>
      <c r="E5" s="180" t="s">
        <v>299</v>
      </c>
      <c r="F5" s="180" t="b">
        <v>1</v>
      </c>
    </row>
    <row r="6" spans="1:10">
      <c r="A6" s="194"/>
      <c r="B6" s="179"/>
      <c r="E6" s="180" t="s">
        <v>300</v>
      </c>
      <c r="F6" s="180" t="b">
        <v>1</v>
      </c>
    </row>
    <row r="7" spans="1:10">
      <c r="A7" s="194"/>
      <c r="B7" s="179"/>
      <c r="E7" s="180" t="s">
        <v>301</v>
      </c>
      <c r="F7" s="180" t="b">
        <v>1</v>
      </c>
    </row>
    <row r="8" spans="1:10">
      <c r="A8" s="194"/>
      <c r="B8" s="179"/>
      <c r="E8" s="180" t="s">
        <v>302</v>
      </c>
      <c r="F8" s="180" t="b">
        <v>1</v>
      </c>
    </row>
    <row r="9" spans="1:10">
      <c r="A9" s="194"/>
      <c r="B9" s="179"/>
      <c r="E9" s="180" t="s">
        <v>303</v>
      </c>
      <c r="F9" s="180" t="b">
        <v>1</v>
      </c>
    </row>
    <row r="10" spans="1:10">
      <c r="A10" s="194"/>
      <c r="B10" s="179"/>
      <c r="E10" s="180" t="s">
        <v>304</v>
      </c>
      <c r="F10" s="180" t="b">
        <v>1</v>
      </c>
    </row>
    <row r="11" spans="1:10">
      <c r="E11" s="180" t="s">
        <v>314</v>
      </c>
      <c r="F11" s="180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Equité</vt:lpstr>
      <vt:lpstr>Dataposte</vt:lpstr>
      <vt:lpstr>hebdo</vt:lpstr>
      <vt:lpstr>Planning</vt:lpstr>
      <vt:lpstr>Data</vt:lpstr>
      <vt:lpstr>Employés</vt:lpstr>
      <vt:lpstr>Codes</vt:lpstr>
      <vt:lpstr>Disponibilités</vt:lpstr>
      <vt:lpstr>paramètres</vt:lpstr>
      <vt:lpstr>Fer</vt:lpstr>
      <vt:lpstr>Planning!Impression_des_titres</vt:lpstr>
      <vt:lpstr>N°_mois</vt:lpstr>
      <vt:lpstr>Nb_poste</vt:lpstr>
      <vt:lpstr>Planning!Zone_d_impression</vt:lpstr>
    </vt:vector>
  </TitlesOfParts>
  <Company>sib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sib</dc:creator>
  <cp:lastModifiedBy>FRANCE</cp:lastModifiedBy>
  <cp:lastPrinted>2014-07-01T14:15:32Z</cp:lastPrinted>
  <dcterms:created xsi:type="dcterms:W3CDTF">2010-04-08T15:30:29Z</dcterms:created>
  <dcterms:modified xsi:type="dcterms:W3CDTF">2014-07-03T17:23:26Z</dcterms:modified>
</cp:coreProperties>
</file>