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10035"/>
  </bookViews>
  <sheets>
    <sheet name="Demande" sheetId="12" r:id="rId1"/>
    <sheet name="A commander" sheetId="1" r:id="rId2"/>
    <sheet name="BC n° 25" sheetId="24" r:id="rId3"/>
    <sheet name="BC n° 17" sheetId="23" r:id="rId4"/>
    <sheet name="BC n° 1" sheetId="22" r:id="rId5"/>
    <sheet name="Bon de commande" sheetId="2" r:id="rId6"/>
    <sheet name="Feuil3" sheetId="3" r:id="rId7"/>
    <sheet name="Feuil4" sheetId="4" r:id="rId8"/>
  </sheets>
  <calcPr calcId="125725"/>
</workbook>
</file>

<file path=xl/calcChain.xml><?xml version="1.0" encoding="utf-8"?>
<calcChain xmlns="http://schemas.openxmlformats.org/spreadsheetml/2006/main">
  <c r="Q30" i="24"/>
  <c r="Q31" s="1"/>
  <c r="Q29"/>
  <c r="Q28"/>
  <c r="Q27"/>
  <c r="Q26"/>
  <c r="Q25"/>
  <c r="Q24"/>
  <c r="Q23"/>
  <c r="Q22"/>
  <c r="Q21"/>
  <c r="Q20"/>
  <c r="Q19"/>
  <c r="Q18"/>
  <c r="Q17"/>
  <c r="Q16"/>
  <c r="Q15"/>
  <c r="Q24" i="23"/>
  <c r="Q23"/>
  <c r="Q22"/>
  <c r="Q21"/>
  <c r="Q20"/>
  <c r="Q19"/>
  <c r="Q18"/>
  <c r="Q17"/>
  <c r="Q16"/>
  <c r="Q15"/>
  <c r="Q30" i="22"/>
  <c r="Q31" s="1"/>
  <c r="Q29"/>
  <c r="Q28"/>
  <c r="Q27"/>
  <c r="Q26"/>
  <c r="Q25"/>
  <c r="Q24"/>
  <c r="Q23"/>
  <c r="Q22"/>
  <c r="Q21"/>
  <c r="Q20"/>
  <c r="Q19"/>
  <c r="Q18"/>
  <c r="Q17"/>
  <c r="Q16"/>
  <c r="Q15"/>
  <c r="F41" i="12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  <c r="Q16" i="4"/>
  <c r="Q17"/>
  <c r="Q18"/>
  <c r="Q19"/>
  <c r="Q20"/>
  <c r="Q21"/>
  <c r="Q22"/>
  <c r="Q23"/>
  <c r="Q24"/>
  <c r="Q25"/>
  <c r="Q26"/>
  <c r="Q27"/>
  <c r="Q28"/>
  <c r="Q15"/>
  <c r="Q16" i="2"/>
  <c r="Q17"/>
  <c r="Q18"/>
  <c r="Q19"/>
  <c r="Q20"/>
  <c r="Q21"/>
  <c r="Q22"/>
  <c r="Q23"/>
  <c r="Q24"/>
  <c r="Q15"/>
  <c r="Q25" s="1"/>
  <c r="Q27" s="1"/>
  <c r="Q28" s="1"/>
  <c r="Q33" i="24" l="1"/>
  <c r="Q34" s="1"/>
  <c r="Q25" i="23"/>
  <c r="Q27" s="1"/>
  <c r="Q28" s="1"/>
  <c r="Q33" i="22"/>
  <c r="Q34" s="1"/>
  <c r="Q29" i="4"/>
  <c r="Q31" s="1"/>
  <c r="Q32" s="1"/>
</calcChain>
</file>

<file path=xl/sharedStrings.xml><?xml version="1.0" encoding="utf-8"?>
<sst xmlns="http://schemas.openxmlformats.org/spreadsheetml/2006/main" count="655" uniqueCount="169">
  <si>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</si>
  <si>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</si>
  <si>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</si>
  <si>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</si>
  <si>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</si>
  <si>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</si>
  <si>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</si>
  <si>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</si>
  <si>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</si>
  <si>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</si>
  <si>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</si>
  <si>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</si>
  <si>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</si>
  <si>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</si>
  <si>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ADRESSE DE FACTURATION</t>
  </si>
  <si>
    <t>FOURNISSEUR 1</t>
  </si>
  <si>
    <t>SERVICE AMZ</t>
  </si>
  <si>
    <t>A.B.C - D.E.F</t>
  </si>
  <si>
    <t>AVENUE DE LONDRES ZAC ST CHARLES</t>
  </si>
  <si>
    <t>A L'ATTENTION DE</t>
  </si>
  <si>
    <t>Mr XXXXXXXX</t>
  </si>
  <si>
    <t>4, Ave GUSTAVE BILLIERE</t>
  </si>
  <si>
    <t xml:space="preserve">CENTRE DU VILLAGE </t>
  </si>
  <si>
    <t/>
  </si>
  <si>
    <t>75000  Paris</t>
  </si>
  <si>
    <t>34123  VIASCAPE</t>
  </si>
  <si>
    <t>BP 75137</t>
  </si>
  <si>
    <t>31000  TOULOUSE</t>
  </si>
  <si>
    <t>Tel :</t>
  </si>
  <si>
    <t>01 55 44 66 22</t>
  </si>
  <si>
    <t>Fax :</t>
  </si>
  <si>
    <t>01 55 44 66 23</t>
  </si>
  <si>
    <t>04 67 26 86 33</t>
  </si>
  <si>
    <t>04 67 80 99 10</t>
  </si>
  <si>
    <t>Email :</t>
  </si>
  <si>
    <t>fournisseur1@france.ab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</si>
  <si>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</si>
  <si>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</si>
  <si>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</si>
  <si>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</si>
  <si>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</si>
  <si>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</si>
  <si>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</si>
  <si>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</si>
  <si>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</si>
  <si>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</si>
  <si>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</si>
  <si>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</si>
  <si>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</si>
  <si>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</si>
  <si>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</si>
  <si>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</si>
  <si>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>Désign1</t>
  </si>
  <si>
    <t>Réf1</t>
  </si>
  <si>
    <t>Désign2</t>
  </si>
  <si>
    <t>Réf2</t>
  </si>
  <si>
    <t>Désign3</t>
  </si>
  <si>
    <t>Réf3</t>
  </si>
  <si>
    <t>Désign4</t>
  </si>
  <si>
    <t>Réf4</t>
  </si>
  <si>
    <t>Désign5</t>
  </si>
  <si>
    <t>Réf5</t>
  </si>
  <si>
    <t>Désign6</t>
  </si>
  <si>
    <t>Réf6</t>
  </si>
  <si>
    <t>Désign7</t>
  </si>
  <si>
    <t>Réf7</t>
  </si>
  <si>
    <t>Désign8</t>
  </si>
  <si>
    <t>Réf8</t>
  </si>
  <si>
    <t>Désign9</t>
  </si>
  <si>
    <t>Réf9</t>
  </si>
  <si>
    <t>Désign10</t>
  </si>
  <si>
    <t>Réf10</t>
  </si>
  <si>
    <t>Désign11</t>
  </si>
  <si>
    <t>Réf11</t>
  </si>
  <si>
    <t>Désign12</t>
  </si>
  <si>
    <t>Réf12</t>
  </si>
  <si>
    <t>FOURNISSEUR 2</t>
  </si>
  <si>
    <t>Désign13</t>
  </si>
  <si>
    <t>Désign14</t>
  </si>
  <si>
    <t>Réf13</t>
  </si>
  <si>
    <t>Réf14</t>
  </si>
  <si>
    <t>les 4 lignes supplémentaire a la suite des 10 initialement</t>
  </si>
  <si>
    <t>EXEMPLE</t>
  </si>
  <si>
    <t>Les 4 articles supplémentaires</t>
  </si>
  <si>
    <t>Réf</t>
  </si>
  <si>
    <t>Qté</t>
  </si>
  <si>
    <t>Prix unitaire</t>
  </si>
  <si>
    <t>Désign 1</t>
  </si>
  <si>
    <t>Désign 2</t>
  </si>
  <si>
    <t>Désign 3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</si>
  <si>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</si>
  <si>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</si>
  <si>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</si>
  <si>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</si>
  <si>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</si>
  <si>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</si>
  <si>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</si>
  <si>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</si>
  <si>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</si>
  <si>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</si>
  <si>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</si>
  <si>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</si>
  <si>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</si>
  <si>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</si>
  <si>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</si>
  <si>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</si>
  <si>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</si>
  <si>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</si>
  <si>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</si>
  <si>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</si>
  <si>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</si>
  <si>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</si>
  <si>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</si>
  <si>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</si>
  <si>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</si>
  <si>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</si>
  <si>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</si>
  <si>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</si>
  <si>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</si>
  <si>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</si>
  <si>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</si>
  <si>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</si>
  <si>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</si>
  <si>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</si>
  <si>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</si>
  <si>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</si>
  <si>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</si>
  <si>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</si>
  <si>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</si>
  <si>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</si>
  <si>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</si>
  <si>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</si>
  <si>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</si>
  <si>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</si>
  <si>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</si>
  <si>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</si>
  <si>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</si>
  <si>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</si>
  <si>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</si>
  <si>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</si>
  <si>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</si>
  <si>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</si>
  <si>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</si>
  <si>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</si>
  <si>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</si>
  <si>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</si>
  <si>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</si>
  <si>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</si>
  <si>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</si>
  <si>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</si>
  <si>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</si>
  <si>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</si>
  <si>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</si>
  <si>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</si>
  <si>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</si>
  <si>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</si>
  <si>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</si>
  <si>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</si>
  <si>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</si>
  <si>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</si>
  <si>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</si>
  <si>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</si>
  <si>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</si>
  <si>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</si>
  <si>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</si>
  <si>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</si>
  <si>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</si>
  <si>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</si>
  <si>
    <t>les lignes supplémentaire à partir de ligne 38</t>
  </si>
</sst>
</file>

<file path=xl/styles.xml><?xml version="1.0" encoding="utf-8"?>
<styleSheet xmlns="http://schemas.openxmlformats.org/spreadsheetml/2006/main">
  <numFmts count="5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</numFmts>
  <fonts count="18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1">
    <xf numFmtId="0" fontId="0" fillId="0" borderId="0" xfId="0"/>
    <xf numFmtId="0" fontId="3" fillId="3" borderId="14" xfId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0" fontId="9" fillId="0" borderId="8" xfId="1" applyFont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3" fillId="3" borderId="14" xfId="1" applyFont="1" applyFill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/>
    </xf>
    <xf numFmtId="2" fontId="3" fillId="3" borderId="14" xfId="1" applyNumberFormat="1" applyFont="1" applyFill="1" applyBorder="1" applyAlignment="1">
      <alignment horizontal="center" vertical="center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49" fontId="3" fillId="3" borderId="14" xfId="1" applyNumberFormat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2" fontId="2" fillId="0" borderId="23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/>
    </xf>
    <xf numFmtId="2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49" fontId="1" fillId="0" borderId="23" xfId="1" applyNumberFormat="1" applyFont="1" applyBorder="1" applyAlignment="1">
      <alignment horizont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23" xfId="1" applyFont="1" applyFill="1" applyBorder="1" applyAlignment="1">
      <alignment horizontal="center" vertical="center"/>
    </xf>
    <xf numFmtId="49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/>
    </xf>
    <xf numFmtId="49" fontId="1" fillId="0" borderId="24" xfId="1" applyNumberFormat="1" applyFont="1" applyBorder="1" applyAlignment="1">
      <alignment horizontal="center"/>
    </xf>
    <xf numFmtId="0" fontId="1" fillId="0" borderId="24" xfId="1" applyFont="1" applyBorder="1" applyAlignment="1">
      <alignment horizontal="center" vertical="center"/>
    </xf>
    <xf numFmtId="2" fontId="1" fillId="0" borderId="24" xfId="1" applyNumberFormat="1" applyFont="1" applyBorder="1" applyAlignment="1">
      <alignment horizontal="center"/>
    </xf>
    <xf numFmtId="2" fontId="10" fillId="0" borderId="8" xfId="1" applyNumberFormat="1" applyFont="1" applyBorder="1" applyAlignment="1">
      <alignment horizontal="center" vertical="center"/>
    </xf>
    <xf numFmtId="2" fontId="2" fillId="0" borderId="24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" fillId="0" borderId="24" xfId="1" applyFont="1" applyBorder="1" applyAlignment="1"/>
    <xf numFmtId="0" fontId="1" fillId="0" borderId="22" xfId="1" applyFont="1" applyBorder="1" applyAlignment="1"/>
    <xf numFmtId="49" fontId="1" fillId="0" borderId="23" xfId="1" applyNumberFormat="1" applyFont="1" applyFill="1" applyBorder="1" applyAlignment="1">
      <alignment horizontal="center"/>
    </xf>
    <xf numFmtId="49" fontId="1" fillId="0" borderId="22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1" fillId="0" borderId="23" xfId="1" applyFill="1" applyBorder="1" applyAlignment="1">
      <alignment horizontal="center" vertical="center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165" fontId="11" fillId="0" borderId="3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10" fontId="11" fillId="6" borderId="21" xfId="1" applyNumberFormat="1" applyFont="1" applyFill="1" applyBorder="1" applyAlignment="1">
      <alignment horizontal="center" vertical="center"/>
    </xf>
    <xf numFmtId="165" fontId="11" fillId="6" borderId="3" xfId="1" applyNumberFormat="1" applyFont="1" applyFill="1" applyBorder="1"/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2" fontId="12" fillId="0" borderId="3" xfId="1" applyNumberFormat="1" applyFont="1" applyBorder="1" applyAlignment="1">
      <alignment horizontal="center" vertical="center"/>
    </xf>
    <xf numFmtId="2" fontId="12" fillId="0" borderId="3" xfId="1" applyNumberFormat="1" applyFont="1" applyFill="1" applyBorder="1" applyAlignment="1">
      <alignment horizontal="center" vertical="center"/>
    </xf>
    <xf numFmtId="0" fontId="0" fillId="8" borderId="0" xfId="0" applyFill="1"/>
    <xf numFmtId="0" fontId="13" fillId="0" borderId="0" xfId="0" applyFont="1"/>
    <xf numFmtId="0" fontId="0" fillId="0" borderId="0" xfId="0"/>
    <xf numFmtId="42" fontId="0" fillId="0" borderId="0" xfId="0" applyNumberFormat="1"/>
    <xf numFmtId="42" fontId="11" fillId="0" borderId="3" xfId="1" applyNumberFormat="1" applyFont="1" applyBorder="1" applyAlignment="1">
      <alignment horizontal="center"/>
    </xf>
    <xf numFmtId="42" fontId="11" fillId="6" borderId="3" xfId="1" applyNumberFormat="1" applyFont="1" applyFill="1" applyBorder="1"/>
    <xf numFmtId="0" fontId="8" fillId="5" borderId="0" xfId="1" applyFont="1" applyFill="1" applyAlignment="1">
      <alignment horizontal="right" vertical="center"/>
    </xf>
    <xf numFmtId="0" fontId="8" fillId="6" borderId="2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/>
    </xf>
    <xf numFmtId="0" fontId="9" fillId="6" borderId="21" xfId="1" applyFont="1" applyFill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1" fillId="0" borderId="7" xfId="1" applyFont="1" applyBorder="1" applyAlignment="1">
      <alignment horizontal="left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9" xfId="1" applyFont="1" applyBorder="1" applyAlignment="1">
      <alignment horizontal="left" vertical="top" wrapText="1"/>
    </xf>
    <xf numFmtId="0" fontId="8" fillId="6" borderId="3" xfId="1" applyFont="1" applyFill="1" applyBorder="1" applyAlignment="1">
      <alignment horizontal="right" vertical="center"/>
    </xf>
    <xf numFmtId="0" fontId="11" fillId="4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/>
    </xf>
    <xf numFmtId="0" fontId="8" fillId="7" borderId="3" xfId="1" applyFont="1" applyFill="1" applyBorder="1" applyAlignment="1">
      <alignment horizontal="center" vertical="center"/>
    </xf>
    <xf numFmtId="0" fontId="11" fillId="5" borderId="10" xfId="1" applyNumberFormat="1" applyFont="1" applyFill="1" applyBorder="1" applyAlignment="1">
      <alignment horizontal="center" vertical="center"/>
    </xf>
    <xf numFmtId="0" fontId="11" fillId="5" borderId="12" xfId="1" applyNumberFormat="1" applyFont="1" applyFill="1" applyBorder="1" applyAlignment="1">
      <alignment horizontal="center" vertical="center"/>
    </xf>
    <xf numFmtId="0" fontId="11" fillId="5" borderId="15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5" borderId="16" xfId="1" applyFont="1" applyFill="1" applyBorder="1" applyAlignment="1">
      <alignment horizontal="center" vertical="center"/>
    </xf>
    <xf numFmtId="164" fontId="11" fillId="5" borderId="0" xfId="1" applyNumberFormat="1" applyFont="1" applyFill="1" applyBorder="1" applyAlignment="1">
      <alignment horizontal="center" vertical="center"/>
    </xf>
    <xf numFmtId="0" fontId="9" fillId="5" borderId="0" xfId="1" applyFont="1" applyFill="1" applyBorder="1" applyAlignment="1">
      <alignment horizontal="center" vertical="center"/>
    </xf>
    <xf numFmtId="0" fontId="8" fillId="5" borderId="17" xfId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horizontal="center" vertical="center"/>
    </xf>
    <xf numFmtId="0" fontId="11" fillId="5" borderId="18" xfId="1" applyNumberFormat="1" applyFont="1" applyFill="1" applyBorder="1" applyAlignment="1">
      <alignment horizontal="left" vertical="center"/>
    </xf>
    <xf numFmtId="0" fontId="11" fillId="5" borderId="19" xfId="1" applyNumberFormat="1" applyFont="1" applyFill="1" applyBorder="1" applyAlignment="1">
      <alignment horizontal="left" vertical="center"/>
    </xf>
    <xf numFmtId="0" fontId="11" fillId="5" borderId="10" xfId="1" applyFont="1" applyFill="1" applyBorder="1" applyAlignment="1">
      <alignment horizontal="center" vertical="center"/>
    </xf>
    <xf numFmtId="0" fontId="11" fillId="5" borderId="11" xfId="1" applyFont="1" applyFill="1" applyBorder="1" applyAlignment="1">
      <alignment horizontal="center" vertical="center"/>
    </xf>
    <xf numFmtId="0" fontId="11" fillId="5" borderId="12" xfId="1" applyFont="1" applyFill="1" applyBorder="1" applyAlignment="1">
      <alignment horizontal="center" vertical="center"/>
    </xf>
    <xf numFmtId="0" fontId="8" fillId="5" borderId="0" xfId="1" applyFont="1" applyFill="1" applyAlignment="1">
      <alignment horizontal="right" vertical="center"/>
    </xf>
    <xf numFmtId="0" fontId="11" fillId="5" borderId="15" xfId="1" applyFont="1" applyFill="1" applyBorder="1" applyAlignment="1">
      <alignment horizontal="right" vertical="center"/>
    </xf>
    <xf numFmtId="0" fontId="11" fillId="5" borderId="0" xfId="1" applyFont="1" applyFill="1" applyBorder="1" applyAlignment="1">
      <alignment horizontal="right" vertical="center"/>
    </xf>
    <xf numFmtId="0" fontId="11" fillId="5" borderId="0" xfId="1" applyNumberFormat="1" applyFont="1" applyFill="1" applyBorder="1" applyAlignment="1">
      <alignment horizontal="left" vertical="center"/>
    </xf>
    <xf numFmtId="0" fontId="11" fillId="5" borderId="16" xfId="1" applyNumberFormat="1" applyFont="1" applyFill="1" applyBorder="1" applyAlignment="1">
      <alignment horizontal="left" vertical="center"/>
    </xf>
    <xf numFmtId="0" fontId="12" fillId="5" borderId="0" xfId="1" applyFont="1" applyFill="1" applyBorder="1" applyAlignment="1">
      <alignment horizontal="center" vertical="center" wrapText="1"/>
    </xf>
    <xf numFmtId="0" fontId="12" fillId="5" borderId="16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 wrapText="1"/>
    </xf>
    <xf numFmtId="0" fontId="8" fillId="5" borderId="25" xfId="1" applyFont="1" applyFill="1" applyBorder="1" applyAlignment="1">
      <alignment horizontal="center" vertical="center" wrapText="1"/>
    </xf>
    <xf numFmtId="0" fontId="8" fillId="5" borderId="26" xfId="1" applyFont="1" applyFill="1" applyBorder="1" applyAlignment="1">
      <alignment horizontal="center" vertical="center" wrapText="1"/>
    </xf>
    <xf numFmtId="0" fontId="8" fillId="5" borderId="27" xfId="1" applyFont="1" applyFill="1" applyBorder="1" applyAlignment="1">
      <alignment horizontal="center" vertical="center" wrapText="1"/>
    </xf>
    <xf numFmtId="0" fontId="12" fillId="5" borderId="28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29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11" fillId="0" borderId="30" xfId="1" applyNumberFormat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49" fontId="11" fillId="0" borderId="30" xfId="1" applyNumberFormat="1" applyFont="1" applyBorder="1" applyAlignment="1">
      <alignment horizontal="center" vertical="center"/>
    </xf>
    <xf numFmtId="49" fontId="11" fillId="0" borderId="31" xfId="1" applyNumberFormat="1" applyFont="1" applyBorder="1" applyAlignment="1">
      <alignment horizontal="center" vertical="center"/>
    </xf>
    <xf numFmtId="49" fontId="11" fillId="0" borderId="32" xfId="1" applyNumberFormat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5" borderId="25" xfId="1" applyFont="1" applyFill="1" applyBorder="1" applyAlignment="1">
      <alignment horizontal="center" vertical="center"/>
    </xf>
    <xf numFmtId="0" fontId="8" fillId="5" borderId="26" xfId="1" applyFont="1" applyFill="1" applyBorder="1" applyAlignment="1">
      <alignment horizontal="center" vertical="center"/>
    </xf>
    <xf numFmtId="0" fontId="8" fillId="5" borderId="27" xfId="1" applyFont="1" applyFill="1" applyBorder="1" applyAlignment="1">
      <alignment horizontal="center" vertical="center"/>
    </xf>
    <xf numFmtId="0" fontId="0" fillId="8" borderId="0" xfId="0" applyFill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5" fillId="9" borderId="3" xfId="0" applyFont="1" applyFill="1" applyBorder="1" applyAlignment="1" applyProtection="1">
      <alignment horizontal="center" vertical="center"/>
    </xf>
    <xf numFmtId="0" fontId="15" fillId="9" borderId="3" xfId="0" applyNumberFormat="1" applyFont="1" applyFill="1" applyBorder="1" applyAlignment="1" applyProtection="1">
      <alignment horizontal="center" vertical="center" wrapText="1"/>
    </xf>
    <xf numFmtId="2" fontId="16" fillId="9" borderId="3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0" fontId="14" fillId="0" borderId="23" xfId="1" applyFont="1" applyBorder="1" applyAlignment="1"/>
    <xf numFmtId="49" fontId="14" fillId="0" borderId="23" xfId="1" applyNumberFormat="1" applyFont="1" applyBorder="1" applyAlignment="1">
      <alignment horizontal="center" vertical="center"/>
    </xf>
    <xf numFmtId="0" fontId="14" fillId="0" borderId="23" xfId="1" applyFont="1" applyFill="1" applyBorder="1" applyAlignment="1"/>
    <xf numFmtId="49" fontId="14" fillId="0" borderId="23" xfId="1" applyNumberFormat="1" applyFont="1" applyFill="1" applyBorder="1" applyAlignment="1">
      <alignment horizontal="center" vertical="center"/>
    </xf>
    <xf numFmtId="0" fontId="14" fillId="0" borderId="36" xfId="1" applyFont="1" applyBorder="1" applyAlignment="1"/>
    <xf numFmtId="49" fontId="14" fillId="0" borderId="36" xfId="1" applyNumberFormat="1" applyFont="1" applyBorder="1" applyAlignment="1">
      <alignment horizontal="center" vertical="center"/>
    </xf>
    <xf numFmtId="49" fontId="14" fillId="0" borderId="36" xfId="1" applyNumberFormat="1" applyFont="1" applyFill="1" applyBorder="1" applyAlignment="1">
      <alignment horizontal="center" vertical="center"/>
    </xf>
    <xf numFmtId="0" fontId="14" fillId="0" borderId="36" xfId="1" applyFont="1" applyFill="1" applyBorder="1" applyAlignment="1"/>
    <xf numFmtId="0" fontId="14" fillId="0" borderId="24" xfId="1" applyFont="1" applyBorder="1" applyAlignment="1"/>
    <xf numFmtId="49" fontId="14" fillId="0" borderId="24" xfId="1" applyNumberFormat="1" applyFont="1" applyBorder="1" applyAlignment="1">
      <alignment horizontal="center" vertical="center"/>
    </xf>
    <xf numFmtId="0" fontId="14" fillId="0" borderId="34" xfId="1" applyFont="1" applyFill="1" applyBorder="1" applyAlignment="1">
      <alignment horizontal="left" vertical="center"/>
    </xf>
    <xf numFmtId="0" fontId="14" fillId="0" borderId="35" xfId="1" applyFont="1" applyFill="1" applyBorder="1" applyAlignment="1">
      <alignment horizontal="left" vertical="center"/>
    </xf>
    <xf numFmtId="0" fontId="14" fillId="0" borderId="34" xfId="1" applyFont="1" applyBorder="1" applyAlignment="1">
      <alignment horizontal="left" vertical="center"/>
    </xf>
    <xf numFmtId="0" fontId="14" fillId="0" borderId="23" xfId="1" applyFont="1" applyBorder="1" applyAlignment="1">
      <alignment horizontal="left" vertical="center"/>
    </xf>
    <xf numFmtId="0" fontId="14" fillId="0" borderId="24" xfId="1" applyFont="1" applyBorder="1" applyAlignment="1">
      <alignment horizontal="left" vertical="center"/>
    </xf>
    <xf numFmtId="7" fontId="14" fillId="0" borderId="23" xfId="1" applyNumberFormat="1" applyFont="1" applyBorder="1" applyAlignment="1">
      <alignment horizontal="center" vertical="center"/>
    </xf>
    <xf numFmtId="7" fontId="14" fillId="0" borderId="23" xfId="1" applyNumberFormat="1" applyFont="1" applyFill="1" applyBorder="1" applyAlignment="1">
      <alignment horizontal="center" vertical="center"/>
    </xf>
    <xf numFmtId="7" fontId="14" fillId="0" borderId="36" xfId="1" applyNumberFormat="1" applyFont="1" applyBorder="1" applyAlignment="1">
      <alignment horizontal="center" vertical="center"/>
    </xf>
    <xf numFmtId="7" fontId="17" fillId="0" borderId="36" xfId="1" applyNumberFormat="1" applyFont="1" applyBorder="1" applyAlignment="1">
      <alignment horizontal="center" vertical="center"/>
    </xf>
    <xf numFmtId="7" fontId="14" fillId="0" borderId="36" xfId="1" applyNumberFormat="1" applyFont="1" applyFill="1" applyBorder="1" applyAlignment="1">
      <alignment horizontal="center" vertical="center"/>
    </xf>
    <xf numFmtId="7" fontId="11" fillId="0" borderId="3" xfId="1" applyNumberFormat="1" applyFont="1" applyBorder="1" applyAlignment="1">
      <alignment horizontal="center"/>
    </xf>
    <xf numFmtId="7" fontId="17" fillId="0" borderId="24" xfId="1" applyNumberFormat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/>
    </xf>
    <xf numFmtId="7" fontId="14" fillId="0" borderId="24" xfId="1" applyNumberFormat="1" applyFont="1" applyBorder="1" applyAlignment="1">
      <alignment horizontal="center" vertical="center"/>
    </xf>
    <xf numFmtId="7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[0]!BonDeCommande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6</xdr:col>
      <xdr:colOff>104775</xdr:colOff>
      <xdr:row>37</xdr:row>
      <xdr:rowOff>38099</xdr:rowOff>
    </xdr:from>
    <xdr:to>
      <xdr:col>6</xdr:col>
      <xdr:colOff>464775</xdr:colOff>
      <xdr:row>43</xdr:row>
      <xdr:rowOff>161924</xdr:rowOff>
    </xdr:to>
    <xdr:sp macro="" textlink="">
      <xdr:nvSpPr>
        <xdr:cNvPr id="3" name="Accolade fermante 2"/>
        <xdr:cNvSpPr/>
      </xdr:nvSpPr>
      <xdr:spPr>
        <a:xfrm>
          <a:off x="8058150" y="6467474"/>
          <a:ext cx="360000" cy="109537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6</xdr:col>
      <xdr:colOff>38100</xdr:colOff>
      <xdr:row>14</xdr:row>
      <xdr:rowOff>0</xdr:rowOff>
    </xdr:from>
    <xdr:to>
      <xdr:col>6</xdr:col>
      <xdr:colOff>398100</xdr:colOff>
      <xdr:row>18</xdr:row>
      <xdr:rowOff>300</xdr:rowOff>
    </xdr:to>
    <xdr:sp macro="" textlink="">
      <xdr:nvSpPr>
        <xdr:cNvPr id="3" name="Accolade fermante 2"/>
        <xdr:cNvSpPr/>
      </xdr:nvSpPr>
      <xdr:spPr>
        <a:xfrm>
          <a:off x="6657975" y="2895600"/>
          <a:ext cx="360000" cy="648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114300</xdr:colOff>
      <xdr:row>24</xdr:row>
      <xdr:rowOff>9525</xdr:rowOff>
    </xdr:from>
    <xdr:to>
      <xdr:col>17</xdr:col>
      <xdr:colOff>474300</xdr:colOff>
      <xdr:row>28</xdr:row>
      <xdr:rowOff>5625</xdr:rowOff>
    </xdr:to>
    <xdr:sp macro="" textlink="">
      <xdr:nvSpPr>
        <xdr:cNvPr id="2" name="Accolade fermante 1"/>
        <xdr:cNvSpPr/>
      </xdr:nvSpPr>
      <xdr:spPr>
        <a:xfrm>
          <a:off x="13068300" y="4714875"/>
          <a:ext cx="360000" cy="720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6:F46"/>
  <sheetViews>
    <sheetView tabSelected="1" workbookViewId="0"/>
  </sheetViews>
  <sheetFormatPr baseColWidth="10" defaultRowHeight="12.75"/>
  <cols>
    <col min="1" max="1" width="18.7109375" customWidth="1"/>
    <col min="2" max="2" width="27.7109375" customWidth="1"/>
    <col min="3" max="6" width="11.42578125" style="197"/>
  </cols>
  <sheetData>
    <row r="6" spans="1:6">
      <c r="A6" s="193" t="s">
        <v>1</v>
      </c>
      <c r="B6" s="193" t="s">
        <v>2</v>
      </c>
      <c r="C6" s="193" t="s">
        <v>84</v>
      </c>
      <c r="D6" s="193" t="s">
        <v>85</v>
      </c>
      <c r="E6" s="194" t="s">
        <v>86</v>
      </c>
      <c r="F6" s="195" t="s">
        <v>6</v>
      </c>
    </row>
    <row r="7" spans="1:6">
      <c r="A7" s="122" t="s">
        <v>15</v>
      </c>
      <c r="B7" s="122" t="s">
        <v>87</v>
      </c>
      <c r="C7" s="197" t="s">
        <v>99</v>
      </c>
      <c r="D7" s="197">
        <v>5</v>
      </c>
      <c r="E7" s="198">
        <v>10</v>
      </c>
      <c r="F7" s="198">
        <f>(D7*E7)</f>
        <v>50</v>
      </c>
    </row>
    <row r="8" spans="1:6">
      <c r="A8" s="122" t="s">
        <v>15</v>
      </c>
      <c r="B8" s="122" t="s">
        <v>88</v>
      </c>
      <c r="C8" s="197" t="s">
        <v>100</v>
      </c>
      <c r="D8" s="197">
        <v>10</v>
      </c>
      <c r="E8" s="198">
        <v>15</v>
      </c>
      <c r="F8" s="198">
        <f t="shared" ref="F8:F46" si="0">(D8*E8)</f>
        <v>150</v>
      </c>
    </row>
    <row r="9" spans="1:6">
      <c r="A9" s="196" t="s">
        <v>15</v>
      </c>
      <c r="B9" s="122" t="s">
        <v>89</v>
      </c>
      <c r="C9" s="197" t="s">
        <v>101</v>
      </c>
      <c r="D9" s="197">
        <v>2</v>
      </c>
      <c r="E9" s="198">
        <v>20</v>
      </c>
      <c r="F9" s="198">
        <f t="shared" si="0"/>
        <v>40</v>
      </c>
    </row>
    <row r="10" spans="1:6">
      <c r="A10" s="196" t="s">
        <v>15</v>
      </c>
      <c r="B10" s="122" t="s">
        <v>90</v>
      </c>
      <c r="C10" s="197" t="s">
        <v>102</v>
      </c>
      <c r="D10" s="197">
        <v>8</v>
      </c>
      <c r="E10" s="198">
        <v>25</v>
      </c>
      <c r="F10" s="198">
        <f t="shared" si="0"/>
        <v>200</v>
      </c>
    </row>
    <row r="11" spans="1:6">
      <c r="A11" s="196" t="s">
        <v>15</v>
      </c>
      <c r="B11" s="122" t="s">
        <v>91</v>
      </c>
      <c r="C11" s="197" t="s">
        <v>103</v>
      </c>
      <c r="D11" s="197">
        <v>6</v>
      </c>
      <c r="E11" s="198">
        <v>30</v>
      </c>
      <c r="F11" s="198">
        <f t="shared" si="0"/>
        <v>180</v>
      </c>
    </row>
    <row r="12" spans="1:6">
      <c r="A12" s="196" t="s">
        <v>15</v>
      </c>
      <c r="B12" s="122" t="s">
        <v>92</v>
      </c>
      <c r="C12" s="197" t="s">
        <v>104</v>
      </c>
      <c r="D12" s="197">
        <v>3</v>
      </c>
      <c r="E12" s="198">
        <v>5</v>
      </c>
      <c r="F12" s="198">
        <f t="shared" si="0"/>
        <v>15</v>
      </c>
    </row>
    <row r="13" spans="1:6">
      <c r="A13" s="196" t="s">
        <v>15</v>
      </c>
      <c r="B13" s="122" t="s">
        <v>93</v>
      </c>
      <c r="C13" s="197" t="s">
        <v>105</v>
      </c>
      <c r="D13" s="197">
        <v>4</v>
      </c>
      <c r="E13" s="198">
        <v>18</v>
      </c>
      <c r="F13" s="198">
        <f t="shared" si="0"/>
        <v>72</v>
      </c>
    </row>
    <row r="14" spans="1:6">
      <c r="A14" s="196" t="s">
        <v>15</v>
      </c>
      <c r="B14" s="122" t="s">
        <v>94</v>
      </c>
      <c r="C14" s="197" t="s">
        <v>106</v>
      </c>
      <c r="D14" s="197">
        <v>9</v>
      </c>
      <c r="E14" s="198">
        <v>65</v>
      </c>
      <c r="F14" s="198">
        <f t="shared" si="0"/>
        <v>585</v>
      </c>
    </row>
    <row r="15" spans="1:6">
      <c r="A15" s="196" t="s">
        <v>15</v>
      </c>
      <c r="B15" s="122" t="s">
        <v>95</v>
      </c>
      <c r="C15" s="197" t="s">
        <v>107</v>
      </c>
      <c r="D15" s="197">
        <v>11</v>
      </c>
      <c r="E15" s="198">
        <v>85</v>
      </c>
      <c r="F15" s="198">
        <f t="shared" si="0"/>
        <v>935</v>
      </c>
    </row>
    <row r="16" spans="1:6">
      <c r="A16" s="196" t="s">
        <v>15</v>
      </c>
      <c r="B16" s="122" t="s">
        <v>96</v>
      </c>
      <c r="C16" s="197" t="s">
        <v>108</v>
      </c>
      <c r="D16" s="197">
        <v>6</v>
      </c>
      <c r="E16" s="198">
        <v>90</v>
      </c>
      <c r="F16" s="198">
        <f t="shared" si="0"/>
        <v>540</v>
      </c>
    </row>
    <row r="17" spans="1:6">
      <c r="A17" s="196" t="s">
        <v>15</v>
      </c>
      <c r="B17" s="122" t="s">
        <v>97</v>
      </c>
      <c r="C17" s="197" t="s">
        <v>109</v>
      </c>
      <c r="D17" s="197">
        <v>4</v>
      </c>
      <c r="E17" s="198">
        <v>110</v>
      </c>
      <c r="F17" s="198">
        <f t="shared" si="0"/>
        <v>440</v>
      </c>
    </row>
    <row r="18" spans="1:6">
      <c r="A18" s="196" t="s">
        <v>15</v>
      </c>
      <c r="B18" s="122" t="s">
        <v>98</v>
      </c>
      <c r="C18" s="197" t="s">
        <v>110</v>
      </c>
      <c r="D18" s="197">
        <v>2</v>
      </c>
      <c r="E18" s="198">
        <v>105</v>
      </c>
      <c r="F18" s="198">
        <f t="shared" si="0"/>
        <v>210</v>
      </c>
    </row>
    <row r="19" spans="1:6">
      <c r="A19" s="196" t="s">
        <v>15</v>
      </c>
      <c r="B19" s="122" t="s">
        <v>111</v>
      </c>
      <c r="C19" s="197" t="s">
        <v>123</v>
      </c>
      <c r="D19" s="197">
        <v>5</v>
      </c>
      <c r="E19" s="198">
        <v>45</v>
      </c>
      <c r="F19" s="198">
        <f t="shared" si="0"/>
        <v>225</v>
      </c>
    </row>
    <row r="20" spans="1:6">
      <c r="A20" s="196" t="s">
        <v>15</v>
      </c>
      <c r="B20" s="122" t="s">
        <v>112</v>
      </c>
      <c r="C20" s="197" t="s">
        <v>124</v>
      </c>
      <c r="D20" s="197">
        <v>1</v>
      </c>
      <c r="E20" s="198">
        <v>50</v>
      </c>
      <c r="F20" s="198">
        <f t="shared" si="0"/>
        <v>50</v>
      </c>
    </row>
    <row r="21" spans="1:6">
      <c r="A21" s="196" t="s">
        <v>15</v>
      </c>
      <c r="B21" s="122" t="s">
        <v>113</v>
      </c>
      <c r="C21" s="197" t="s">
        <v>125</v>
      </c>
      <c r="D21" s="197">
        <v>10</v>
      </c>
      <c r="E21" s="198">
        <v>51.5</v>
      </c>
      <c r="F21" s="198">
        <f t="shared" si="0"/>
        <v>515</v>
      </c>
    </row>
    <row r="22" spans="1:6">
      <c r="A22" s="196" t="s">
        <v>15</v>
      </c>
      <c r="B22" s="122" t="s">
        <v>114</v>
      </c>
      <c r="C22" s="197" t="s">
        <v>126</v>
      </c>
      <c r="D22" s="197">
        <v>9</v>
      </c>
      <c r="E22" s="198">
        <v>6</v>
      </c>
      <c r="F22" s="198">
        <f t="shared" si="0"/>
        <v>54</v>
      </c>
    </row>
    <row r="23" spans="1:6">
      <c r="A23" s="196" t="s">
        <v>76</v>
      </c>
      <c r="B23" s="122" t="s">
        <v>115</v>
      </c>
      <c r="C23" s="197" t="s">
        <v>127</v>
      </c>
      <c r="D23" s="197">
        <v>4</v>
      </c>
      <c r="E23" s="198">
        <v>29</v>
      </c>
      <c r="F23" s="198">
        <f t="shared" si="0"/>
        <v>116</v>
      </c>
    </row>
    <row r="24" spans="1:6">
      <c r="A24" s="196" t="s">
        <v>76</v>
      </c>
      <c r="B24" s="122" t="s">
        <v>116</v>
      </c>
      <c r="C24" s="197" t="s">
        <v>128</v>
      </c>
      <c r="D24" s="197">
        <v>8</v>
      </c>
      <c r="E24" s="198">
        <v>78.98</v>
      </c>
      <c r="F24" s="198">
        <f t="shared" si="0"/>
        <v>631.84</v>
      </c>
    </row>
    <row r="25" spans="1:6">
      <c r="A25" s="196" t="s">
        <v>76</v>
      </c>
      <c r="B25" s="122" t="s">
        <v>117</v>
      </c>
      <c r="C25" s="197" t="s">
        <v>129</v>
      </c>
      <c r="D25" s="197">
        <v>2</v>
      </c>
      <c r="E25" s="198">
        <v>150</v>
      </c>
      <c r="F25" s="198">
        <f t="shared" si="0"/>
        <v>300</v>
      </c>
    </row>
    <row r="26" spans="1:6">
      <c r="A26" s="196" t="s">
        <v>76</v>
      </c>
      <c r="B26" s="122" t="s">
        <v>118</v>
      </c>
      <c r="C26" s="197" t="s">
        <v>130</v>
      </c>
      <c r="D26" s="197">
        <v>6</v>
      </c>
      <c r="E26" s="198">
        <v>178</v>
      </c>
      <c r="F26" s="198">
        <f t="shared" si="0"/>
        <v>1068</v>
      </c>
    </row>
    <row r="27" spans="1:6">
      <c r="A27" s="196" t="s">
        <v>76</v>
      </c>
      <c r="B27" s="122" t="s">
        <v>119</v>
      </c>
      <c r="C27" s="197" t="s">
        <v>131</v>
      </c>
      <c r="D27" s="197">
        <v>4</v>
      </c>
      <c r="E27" s="198">
        <v>33</v>
      </c>
      <c r="F27" s="198">
        <f t="shared" si="0"/>
        <v>132</v>
      </c>
    </row>
    <row r="28" spans="1:6">
      <c r="A28" s="196" t="s">
        <v>76</v>
      </c>
      <c r="B28" s="122" t="s">
        <v>120</v>
      </c>
      <c r="C28" s="197" t="s">
        <v>132</v>
      </c>
      <c r="D28" s="197">
        <v>1</v>
      </c>
      <c r="E28" s="198">
        <v>60</v>
      </c>
      <c r="F28" s="198">
        <f t="shared" si="0"/>
        <v>60</v>
      </c>
    </row>
    <row r="29" spans="1:6">
      <c r="A29" s="196" t="s">
        <v>76</v>
      </c>
      <c r="B29" s="122" t="s">
        <v>121</v>
      </c>
      <c r="C29" s="197" t="s">
        <v>133</v>
      </c>
      <c r="D29" s="197">
        <v>2</v>
      </c>
      <c r="E29" s="198">
        <v>96</v>
      </c>
      <c r="F29" s="198">
        <f t="shared" si="0"/>
        <v>192</v>
      </c>
    </row>
    <row r="30" spans="1:6">
      <c r="A30" s="196" t="s">
        <v>76</v>
      </c>
      <c r="B30" s="122" t="s">
        <v>122</v>
      </c>
      <c r="C30" s="197" t="s">
        <v>134</v>
      </c>
      <c r="D30" s="197">
        <v>20</v>
      </c>
      <c r="E30" s="198">
        <v>1.5</v>
      </c>
      <c r="F30" s="198">
        <f t="shared" si="0"/>
        <v>30</v>
      </c>
    </row>
    <row r="31" spans="1:6">
      <c r="A31" s="196" t="s">
        <v>135</v>
      </c>
      <c r="B31" s="122" t="s">
        <v>136</v>
      </c>
      <c r="C31" s="197" t="s">
        <v>146</v>
      </c>
      <c r="D31" s="197">
        <v>1</v>
      </c>
      <c r="E31" s="198">
        <v>300</v>
      </c>
      <c r="F31" s="198">
        <f t="shared" si="0"/>
        <v>300</v>
      </c>
    </row>
    <row r="32" spans="1:6">
      <c r="A32" s="196" t="s">
        <v>135</v>
      </c>
      <c r="B32" s="122" t="s">
        <v>137</v>
      </c>
      <c r="C32" s="197" t="s">
        <v>147</v>
      </c>
      <c r="D32" s="197">
        <v>4</v>
      </c>
      <c r="E32" s="198">
        <v>22</v>
      </c>
      <c r="F32" s="198">
        <f t="shared" si="0"/>
        <v>88</v>
      </c>
    </row>
    <row r="33" spans="1:6">
      <c r="A33" s="196" t="s">
        <v>135</v>
      </c>
      <c r="B33" s="122" t="s">
        <v>138</v>
      </c>
      <c r="C33" s="197" t="s">
        <v>148</v>
      </c>
      <c r="D33" s="197">
        <v>2</v>
      </c>
      <c r="E33" s="198">
        <v>15.45</v>
      </c>
      <c r="F33" s="198">
        <f t="shared" si="0"/>
        <v>30.9</v>
      </c>
    </row>
    <row r="34" spans="1:6">
      <c r="A34" s="196" t="s">
        <v>135</v>
      </c>
      <c r="B34" s="122" t="s">
        <v>139</v>
      </c>
      <c r="C34" s="197" t="s">
        <v>149</v>
      </c>
      <c r="D34" s="197">
        <v>3</v>
      </c>
      <c r="E34" s="198">
        <v>12</v>
      </c>
      <c r="F34" s="198">
        <f t="shared" si="0"/>
        <v>36</v>
      </c>
    </row>
    <row r="35" spans="1:6">
      <c r="A35" s="196" t="s">
        <v>135</v>
      </c>
      <c r="B35" s="122" t="s">
        <v>140</v>
      </c>
      <c r="C35" s="197" t="s">
        <v>150</v>
      </c>
      <c r="D35" s="197">
        <v>5</v>
      </c>
      <c r="E35" s="198">
        <v>54</v>
      </c>
      <c r="F35" s="198">
        <f t="shared" si="0"/>
        <v>270</v>
      </c>
    </row>
    <row r="36" spans="1:6">
      <c r="A36" s="196" t="s">
        <v>135</v>
      </c>
      <c r="B36" s="122" t="s">
        <v>141</v>
      </c>
      <c r="C36" s="197" t="s">
        <v>151</v>
      </c>
      <c r="D36" s="197">
        <v>1</v>
      </c>
      <c r="E36" s="198">
        <v>68</v>
      </c>
      <c r="F36" s="198">
        <f t="shared" si="0"/>
        <v>68</v>
      </c>
    </row>
    <row r="37" spans="1:6">
      <c r="A37" s="196" t="s">
        <v>135</v>
      </c>
      <c r="B37" s="122" t="s">
        <v>142</v>
      </c>
      <c r="C37" s="197" t="s">
        <v>152</v>
      </c>
      <c r="D37" s="197">
        <v>4</v>
      </c>
      <c r="E37" s="198">
        <v>29</v>
      </c>
      <c r="F37" s="198">
        <f t="shared" si="0"/>
        <v>116</v>
      </c>
    </row>
    <row r="38" spans="1:6">
      <c r="A38" s="196" t="s">
        <v>135</v>
      </c>
      <c r="B38" s="122" t="s">
        <v>143</v>
      </c>
      <c r="C38" s="197" t="s">
        <v>153</v>
      </c>
      <c r="D38" s="197">
        <v>3</v>
      </c>
      <c r="E38" s="198">
        <v>51</v>
      </c>
      <c r="F38" s="198">
        <f t="shared" si="0"/>
        <v>153</v>
      </c>
    </row>
    <row r="39" spans="1:6">
      <c r="A39" s="196" t="s">
        <v>135</v>
      </c>
      <c r="B39" s="122" t="s">
        <v>144</v>
      </c>
      <c r="C39" s="197" t="s">
        <v>154</v>
      </c>
      <c r="D39" s="197">
        <v>6</v>
      </c>
      <c r="E39" s="198">
        <v>34</v>
      </c>
      <c r="F39" s="198">
        <f t="shared" si="0"/>
        <v>204</v>
      </c>
    </row>
    <row r="40" spans="1:6">
      <c r="A40" s="196" t="s">
        <v>135</v>
      </c>
      <c r="B40" s="122" t="s">
        <v>145</v>
      </c>
      <c r="C40" s="197" t="s">
        <v>155</v>
      </c>
      <c r="D40" s="197">
        <v>24</v>
      </c>
      <c r="E40" s="198">
        <v>4.3</v>
      </c>
      <c r="F40" s="198">
        <f t="shared" si="0"/>
        <v>103.19999999999999</v>
      </c>
    </row>
    <row r="41" spans="1:6">
      <c r="A41" s="196" t="s">
        <v>135</v>
      </c>
      <c r="B41" s="122" t="s">
        <v>156</v>
      </c>
      <c r="C41" s="197" t="s">
        <v>162</v>
      </c>
      <c r="D41" s="197">
        <v>1</v>
      </c>
      <c r="E41" s="198">
        <v>14</v>
      </c>
      <c r="F41" s="198">
        <f t="shared" si="0"/>
        <v>14</v>
      </c>
    </row>
    <row r="42" spans="1:6">
      <c r="A42" s="196" t="s">
        <v>135</v>
      </c>
      <c r="B42" s="122" t="s">
        <v>157</v>
      </c>
      <c r="C42" s="197" t="s">
        <v>163</v>
      </c>
      <c r="D42" s="197">
        <v>2</v>
      </c>
      <c r="E42" s="198">
        <v>24</v>
      </c>
      <c r="F42" s="198">
        <f t="shared" si="0"/>
        <v>48</v>
      </c>
    </row>
    <row r="43" spans="1:6">
      <c r="A43" s="196" t="s">
        <v>135</v>
      </c>
      <c r="B43" s="122" t="s">
        <v>158</v>
      </c>
      <c r="C43" s="197" t="s">
        <v>164</v>
      </c>
      <c r="D43" s="197">
        <v>3</v>
      </c>
      <c r="E43" s="198">
        <v>31</v>
      </c>
      <c r="F43" s="198">
        <f t="shared" si="0"/>
        <v>93</v>
      </c>
    </row>
    <row r="44" spans="1:6">
      <c r="A44" s="196" t="s">
        <v>135</v>
      </c>
      <c r="B44" s="122" t="s">
        <v>159</v>
      </c>
      <c r="C44" s="197" t="s">
        <v>165</v>
      </c>
      <c r="D44" s="197">
        <v>4</v>
      </c>
      <c r="E44" s="198">
        <v>71</v>
      </c>
      <c r="F44" s="198">
        <f t="shared" si="0"/>
        <v>284</v>
      </c>
    </row>
    <row r="45" spans="1:6">
      <c r="A45" s="196" t="s">
        <v>135</v>
      </c>
      <c r="B45" s="122" t="s">
        <v>160</v>
      </c>
      <c r="C45" s="197" t="s">
        <v>166</v>
      </c>
      <c r="D45" s="197">
        <v>2</v>
      </c>
      <c r="E45" s="198">
        <v>82</v>
      </c>
      <c r="F45" s="198">
        <f t="shared" si="0"/>
        <v>164</v>
      </c>
    </row>
    <row r="46" spans="1:6">
      <c r="A46" s="196" t="s">
        <v>135</v>
      </c>
      <c r="B46" s="122" t="s">
        <v>161</v>
      </c>
      <c r="C46" s="197" t="s">
        <v>167</v>
      </c>
      <c r="D46" s="197">
        <v>3</v>
      </c>
      <c r="E46" s="198">
        <v>66</v>
      </c>
      <c r="F46" s="198">
        <f t="shared" si="0"/>
        <v>198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44"/>
  <sheetViews>
    <sheetView workbookViewId="0">
      <selection activeCell="A2" sqref="A2"/>
    </sheetView>
  </sheetViews>
  <sheetFormatPr baseColWidth="10" defaultRowHeight="12.75"/>
  <cols>
    <col min="1" max="1" width="18.7109375" customWidth="1"/>
    <col min="2" max="2" width="45.7109375" customWidth="1"/>
    <col min="3" max="3" width="16.7109375" style="197" customWidth="1"/>
    <col min="4" max="6" width="12.7109375" style="197" customWidth="1"/>
  </cols>
  <sheetData>
    <row r="1" spans="1:6" ht="27" thickBot="1">
      <c r="A1" s="128" t="s">
        <v>0</v>
      </c>
      <c r="B1" s="129"/>
      <c r="C1" s="129"/>
      <c r="D1" s="129"/>
      <c r="E1" s="129"/>
      <c r="F1" s="130"/>
    </row>
    <row r="2" spans="1:6">
      <c r="A2" s="2"/>
      <c r="B2" s="2"/>
      <c r="C2" s="202"/>
      <c r="D2" s="202"/>
      <c r="E2" s="202"/>
      <c r="F2" s="202"/>
    </row>
    <row r="3" spans="1:6" ht="15.75">
      <c r="A3" s="4"/>
      <c r="B3" s="3"/>
      <c r="C3" s="203"/>
      <c r="D3" s="203"/>
      <c r="E3" s="203"/>
      <c r="F3" s="59">
        <v>0</v>
      </c>
    </row>
    <row r="4" spans="1:6" ht="30">
      <c r="A4" s="1" t="s">
        <v>1</v>
      </c>
      <c r="B4" s="1" t="s">
        <v>2</v>
      </c>
      <c r="C4" s="39" t="s">
        <v>3</v>
      </c>
      <c r="D4" s="5" t="s">
        <v>4</v>
      </c>
      <c r="E4" s="34" t="s">
        <v>5</v>
      </c>
      <c r="F4" s="35" t="s">
        <v>6</v>
      </c>
    </row>
    <row r="5" spans="1:6">
      <c r="A5" s="218" t="s">
        <v>15</v>
      </c>
      <c r="B5" s="206" t="s">
        <v>87</v>
      </c>
      <c r="C5" s="207" t="s">
        <v>99</v>
      </c>
      <c r="D5" s="204">
        <v>5</v>
      </c>
      <c r="E5" s="221">
        <v>10</v>
      </c>
      <c r="F5" s="221">
        <v>50</v>
      </c>
    </row>
    <row r="6" spans="1:6">
      <c r="A6" s="218" t="s">
        <v>15</v>
      </c>
      <c r="B6" s="206" t="s">
        <v>88</v>
      </c>
      <c r="C6" s="207" t="s">
        <v>100</v>
      </c>
      <c r="D6" s="204">
        <v>10</v>
      </c>
      <c r="E6" s="221">
        <v>15</v>
      </c>
      <c r="F6" s="221">
        <v>150</v>
      </c>
    </row>
    <row r="7" spans="1:6">
      <c r="A7" s="216" t="s">
        <v>15</v>
      </c>
      <c r="B7" s="208" t="s">
        <v>89</v>
      </c>
      <c r="C7" s="209" t="s">
        <v>101</v>
      </c>
      <c r="D7" s="204">
        <v>2</v>
      </c>
      <c r="E7" s="221">
        <v>20</v>
      </c>
      <c r="F7" s="221">
        <v>40</v>
      </c>
    </row>
    <row r="8" spans="1:6">
      <c r="A8" s="216" t="s">
        <v>15</v>
      </c>
      <c r="B8" s="206" t="s">
        <v>90</v>
      </c>
      <c r="C8" s="207" t="s">
        <v>102</v>
      </c>
      <c r="D8" s="204">
        <v>8</v>
      </c>
      <c r="E8" s="221">
        <v>25</v>
      </c>
      <c r="F8" s="221">
        <v>200</v>
      </c>
    </row>
    <row r="9" spans="1:6">
      <c r="A9" s="216" t="s">
        <v>15</v>
      </c>
      <c r="B9" s="206" t="s">
        <v>91</v>
      </c>
      <c r="C9" s="207" t="s">
        <v>103</v>
      </c>
      <c r="D9" s="204">
        <v>6</v>
      </c>
      <c r="E9" s="221">
        <v>30</v>
      </c>
      <c r="F9" s="221">
        <v>180</v>
      </c>
    </row>
    <row r="10" spans="1:6">
      <c r="A10" s="216" t="s">
        <v>15</v>
      </c>
      <c r="B10" s="208" t="s">
        <v>92</v>
      </c>
      <c r="C10" s="209" t="s">
        <v>104</v>
      </c>
      <c r="D10" s="200">
        <v>3</v>
      </c>
      <c r="E10" s="222">
        <v>5</v>
      </c>
      <c r="F10" s="222">
        <v>15</v>
      </c>
    </row>
    <row r="11" spans="1:6">
      <c r="A11" s="216" t="s">
        <v>15</v>
      </c>
      <c r="B11" s="206" t="s">
        <v>93</v>
      </c>
      <c r="C11" s="207" t="s">
        <v>105</v>
      </c>
      <c r="D11" s="204">
        <v>4</v>
      </c>
      <c r="E11" s="221">
        <v>18</v>
      </c>
      <c r="F11" s="221">
        <v>72</v>
      </c>
    </row>
    <row r="12" spans="1:6">
      <c r="A12" s="216" t="s">
        <v>15</v>
      </c>
      <c r="B12" s="206" t="s">
        <v>94</v>
      </c>
      <c r="C12" s="207" t="s">
        <v>106</v>
      </c>
      <c r="D12" s="204">
        <v>9</v>
      </c>
      <c r="E12" s="221">
        <v>65</v>
      </c>
      <c r="F12" s="221">
        <v>585</v>
      </c>
    </row>
    <row r="13" spans="1:6">
      <c r="A13" s="217" t="s">
        <v>15</v>
      </c>
      <c r="B13" s="210" t="s">
        <v>95</v>
      </c>
      <c r="C13" s="211" t="s">
        <v>107</v>
      </c>
      <c r="D13" s="199">
        <v>11</v>
      </c>
      <c r="E13" s="223">
        <v>85</v>
      </c>
      <c r="F13" s="224">
        <v>935</v>
      </c>
    </row>
    <row r="14" spans="1:6">
      <c r="A14" s="217" t="s">
        <v>15</v>
      </c>
      <c r="B14" s="210" t="s">
        <v>96</v>
      </c>
      <c r="C14" s="212" t="s">
        <v>108</v>
      </c>
      <c r="D14" s="205">
        <v>6</v>
      </c>
      <c r="E14" s="225">
        <v>90</v>
      </c>
      <c r="F14" s="225">
        <v>540</v>
      </c>
    </row>
    <row r="15" spans="1:6">
      <c r="A15" s="217" t="s">
        <v>15</v>
      </c>
      <c r="B15" s="213" t="s">
        <v>97</v>
      </c>
      <c r="C15" s="212" t="s">
        <v>109</v>
      </c>
      <c r="D15" s="205">
        <v>4</v>
      </c>
      <c r="E15" s="225">
        <v>110</v>
      </c>
      <c r="F15" s="225">
        <v>440</v>
      </c>
    </row>
    <row r="16" spans="1:6">
      <c r="A16" s="217" t="s">
        <v>15</v>
      </c>
      <c r="B16" s="213" t="s">
        <v>98</v>
      </c>
      <c r="C16" s="212" t="s">
        <v>110</v>
      </c>
      <c r="D16" s="205">
        <v>2</v>
      </c>
      <c r="E16" s="225">
        <v>105</v>
      </c>
      <c r="F16" s="225">
        <v>210</v>
      </c>
    </row>
    <row r="17" spans="1:6">
      <c r="A17" s="217" t="s">
        <v>15</v>
      </c>
      <c r="B17" s="213" t="s">
        <v>111</v>
      </c>
      <c r="C17" s="212" t="s">
        <v>123</v>
      </c>
      <c r="D17" s="205">
        <v>5</v>
      </c>
      <c r="E17" s="225">
        <v>45</v>
      </c>
      <c r="F17" s="225">
        <v>225</v>
      </c>
    </row>
    <row r="18" spans="1:6">
      <c r="A18" s="219" t="s">
        <v>15</v>
      </c>
      <c r="B18" s="206" t="s">
        <v>112</v>
      </c>
      <c r="C18" s="207" t="s">
        <v>124</v>
      </c>
      <c r="D18" s="200">
        <v>1</v>
      </c>
      <c r="E18" s="222">
        <v>50</v>
      </c>
      <c r="F18" s="222">
        <v>50</v>
      </c>
    </row>
    <row r="19" spans="1:6" s="122" customFormat="1">
      <c r="A19" s="219" t="s">
        <v>15</v>
      </c>
      <c r="B19" s="206" t="s">
        <v>113</v>
      </c>
      <c r="C19" s="207" t="s">
        <v>125</v>
      </c>
      <c r="D19" s="200">
        <v>10</v>
      </c>
      <c r="E19" s="222">
        <v>51.5</v>
      </c>
      <c r="F19" s="222">
        <v>515</v>
      </c>
    </row>
    <row r="20" spans="1:6" s="122" customFormat="1">
      <c r="A20" s="219" t="s">
        <v>15</v>
      </c>
      <c r="B20" s="206" t="s">
        <v>114</v>
      </c>
      <c r="C20" s="207" t="s">
        <v>126</v>
      </c>
      <c r="D20" s="200">
        <v>9</v>
      </c>
      <c r="E20" s="222">
        <v>6</v>
      </c>
      <c r="F20" s="222">
        <v>54</v>
      </c>
    </row>
    <row r="21" spans="1:6" s="122" customFormat="1">
      <c r="A21" s="219" t="s">
        <v>76</v>
      </c>
      <c r="B21" s="206" t="s">
        <v>115</v>
      </c>
      <c r="C21" s="207" t="s">
        <v>127</v>
      </c>
      <c r="D21" s="200">
        <v>4</v>
      </c>
      <c r="E21" s="222">
        <v>29</v>
      </c>
      <c r="F21" s="222">
        <v>116</v>
      </c>
    </row>
    <row r="22" spans="1:6" s="122" customFormat="1">
      <c r="A22" s="219" t="s">
        <v>76</v>
      </c>
      <c r="B22" s="206" t="s">
        <v>116</v>
      </c>
      <c r="C22" s="207" t="s">
        <v>128</v>
      </c>
      <c r="D22" s="200">
        <v>8</v>
      </c>
      <c r="E22" s="222">
        <v>78.98</v>
      </c>
      <c r="F22" s="222">
        <v>631.84</v>
      </c>
    </row>
    <row r="23" spans="1:6" s="122" customFormat="1">
      <c r="A23" s="219" t="s">
        <v>76</v>
      </c>
      <c r="B23" s="206" t="s">
        <v>117</v>
      </c>
      <c r="C23" s="207" t="s">
        <v>129</v>
      </c>
      <c r="D23" s="200">
        <v>2</v>
      </c>
      <c r="E23" s="222">
        <v>150</v>
      </c>
      <c r="F23" s="222">
        <v>300</v>
      </c>
    </row>
    <row r="24" spans="1:6" s="122" customFormat="1">
      <c r="A24" s="219" t="s">
        <v>76</v>
      </c>
      <c r="B24" s="206" t="s">
        <v>118</v>
      </c>
      <c r="C24" s="207" t="s">
        <v>130</v>
      </c>
      <c r="D24" s="200">
        <v>6</v>
      </c>
      <c r="E24" s="222">
        <v>178</v>
      </c>
      <c r="F24" s="222">
        <v>1068</v>
      </c>
    </row>
    <row r="25" spans="1:6" s="122" customFormat="1">
      <c r="A25" s="219" t="s">
        <v>76</v>
      </c>
      <c r="B25" s="206" t="s">
        <v>119</v>
      </c>
      <c r="C25" s="207" t="s">
        <v>131</v>
      </c>
      <c r="D25" s="200">
        <v>4</v>
      </c>
      <c r="E25" s="222">
        <v>33</v>
      </c>
      <c r="F25" s="222">
        <v>132</v>
      </c>
    </row>
    <row r="26" spans="1:6" s="122" customFormat="1">
      <c r="A26" s="219" t="s">
        <v>76</v>
      </c>
      <c r="B26" s="206" t="s">
        <v>120</v>
      </c>
      <c r="C26" s="207" t="s">
        <v>132</v>
      </c>
      <c r="D26" s="200">
        <v>1</v>
      </c>
      <c r="E26" s="222">
        <v>60</v>
      </c>
      <c r="F26" s="222">
        <v>60</v>
      </c>
    </row>
    <row r="27" spans="1:6" s="122" customFormat="1">
      <c r="A27" s="219" t="s">
        <v>76</v>
      </c>
      <c r="B27" s="206" t="s">
        <v>121</v>
      </c>
      <c r="C27" s="207" t="s">
        <v>133</v>
      </c>
      <c r="D27" s="200">
        <v>2</v>
      </c>
      <c r="E27" s="222">
        <v>96</v>
      </c>
      <c r="F27" s="222">
        <v>192</v>
      </c>
    </row>
    <row r="28" spans="1:6" s="122" customFormat="1">
      <c r="A28" s="219" t="s">
        <v>76</v>
      </c>
      <c r="B28" s="206" t="s">
        <v>122</v>
      </c>
      <c r="C28" s="207" t="s">
        <v>134</v>
      </c>
      <c r="D28" s="200">
        <v>20</v>
      </c>
      <c r="E28" s="222">
        <v>1.5</v>
      </c>
      <c r="F28" s="222">
        <v>30</v>
      </c>
    </row>
    <row r="29" spans="1:6" s="122" customFormat="1">
      <c r="A29" s="219" t="s">
        <v>135</v>
      </c>
      <c r="B29" s="206" t="s">
        <v>136</v>
      </c>
      <c r="C29" s="207" t="s">
        <v>146</v>
      </c>
      <c r="D29" s="200">
        <v>1</v>
      </c>
      <c r="E29" s="222">
        <v>300</v>
      </c>
      <c r="F29" s="222">
        <v>300</v>
      </c>
    </row>
    <row r="30" spans="1:6" s="122" customFormat="1">
      <c r="A30" s="219" t="s">
        <v>135</v>
      </c>
      <c r="B30" s="206" t="s">
        <v>137</v>
      </c>
      <c r="C30" s="207" t="s">
        <v>147</v>
      </c>
      <c r="D30" s="200">
        <v>4</v>
      </c>
      <c r="E30" s="222">
        <v>22</v>
      </c>
      <c r="F30" s="222">
        <v>88</v>
      </c>
    </row>
    <row r="31" spans="1:6">
      <c r="A31" s="219" t="s">
        <v>135</v>
      </c>
      <c r="B31" s="206" t="s">
        <v>138</v>
      </c>
      <c r="C31" s="207" t="s">
        <v>148</v>
      </c>
      <c r="D31" s="204">
        <v>2</v>
      </c>
      <c r="E31" s="221">
        <v>15.45</v>
      </c>
      <c r="F31" s="221">
        <v>30.9</v>
      </c>
    </row>
    <row r="32" spans="1:6">
      <c r="A32" s="219" t="s">
        <v>135</v>
      </c>
      <c r="B32" s="206" t="s">
        <v>139</v>
      </c>
      <c r="C32" s="207" t="s">
        <v>149</v>
      </c>
      <c r="D32" s="204">
        <v>3</v>
      </c>
      <c r="E32" s="221">
        <v>12</v>
      </c>
      <c r="F32" s="221">
        <v>36</v>
      </c>
    </row>
    <row r="33" spans="1:10">
      <c r="A33" s="219" t="s">
        <v>135</v>
      </c>
      <c r="B33" s="206" t="s">
        <v>140</v>
      </c>
      <c r="C33" s="207" t="s">
        <v>150</v>
      </c>
      <c r="D33" s="204">
        <v>5</v>
      </c>
      <c r="E33" s="221">
        <v>54</v>
      </c>
      <c r="F33" s="221">
        <v>270</v>
      </c>
    </row>
    <row r="34" spans="1:10">
      <c r="A34" s="219" t="s">
        <v>135</v>
      </c>
      <c r="B34" s="206" t="s">
        <v>141</v>
      </c>
      <c r="C34" s="207" t="s">
        <v>151</v>
      </c>
      <c r="D34" s="204">
        <v>1</v>
      </c>
      <c r="E34" s="221">
        <v>68</v>
      </c>
      <c r="F34" s="221">
        <v>68</v>
      </c>
    </row>
    <row r="35" spans="1:10">
      <c r="A35" s="219" t="s">
        <v>135</v>
      </c>
      <c r="B35" s="206" t="s">
        <v>142</v>
      </c>
      <c r="C35" s="207" t="s">
        <v>152</v>
      </c>
      <c r="D35" s="204">
        <v>4</v>
      </c>
      <c r="E35" s="221">
        <v>29</v>
      </c>
      <c r="F35" s="221">
        <v>116</v>
      </c>
    </row>
    <row r="36" spans="1:10">
      <c r="A36" s="219" t="s">
        <v>135</v>
      </c>
      <c r="B36" s="206" t="s">
        <v>143</v>
      </c>
      <c r="C36" s="207" t="s">
        <v>153</v>
      </c>
      <c r="D36" s="204">
        <v>3</v>
      </c>
      <c r="E36" s="221">
        <v>51</v>
      </c>
      <c r="F36" s="221">
        <v>153</v>
      </c>
    </row>
    <row r="37" spans="1:10">
      <c r="A37" s="220" t="s">
        <v>135</v>
      </c>
      <c r="B37" s="214" t="s">
        <v>144</v>
      </c>
      <c r="C37" s="215" t="s">
        <v>154</v>
      </c>
      <c r="D37" s="201">
        <v>6</v>
      </c>
      <c r="E37" s="229">
        <v>34</v>
      </c>
      <c r="F37" s="227">
        <v>204</v>
      </c>
    </row>
    <row r="38" spans="1:10">
      <c r="A38" s="122" t="s">
        <v>135</v>
      </c>
      <c r="B38" s="122" t="s">
        <v>145</v>
      </c>
      <c r="C38" s="197" t="s">
        <v>155</v>
      </c>
      <c r="D38" s="197">
        <v>24</v>
      </c>
      <c r="E38" s="230">
        <v>4.3</v>
      </c>
      <c r="F38" s="230">
        <v>103.2</v>
      </c>
    </row>
    <row r="39" spans="1:10">
      <c r="A39" s="228" t="s">
        <v>135</v>
      </c>
      <c r="B39" s="122" t="s">
        <v>156</v>
      </c>
      <c r="C39" s="197" t="s">
        <v>162</v>
      </c>
      <c r="D39" s="197">
        <v>1</v>
      </c>
      <c r="E39" s="230">
        <v>14</v>
      </c>
      <c r="F39" s="230">
        <v>14</v>
      </c>
    </row>
    <row r="40" spans="1:10">
      <c r="A40" s="228" t="s">
        <v>135</v>
      </c>
      <c r="B40" s="122" t="s">
        <v>157</v>
      </c>
      <c r="C40" s="197" t="s">
        <v>163</v>
      </c>
      <c r="D40" s="197">
        <v>2</v>
      </c>
      <c r="E40" s="230">
        <v>24</v>
      </c>
      <c r="F40" s="230">
        <v>48</v>
      </c>
    </row>
    <row r="41" spans="1:10">
      <c r="A41" s="228" t="s">
        <v>135</v>
      </c>
      <c r="B41" s="122" t="s">
        <v>158</v>
      </c>
      <c r="C41" s="197" t="s">
        <v>164</v>
      </c>
      <c r="D41" s="197">
        <v>3</v>
      </c>
      <c r="E41" s="230">
        <v>31</v>
      </c>
      <c r="F41" s="230">
        <v>93</v>
      </c>
      <c r="H41" s="191" t="s">
        <v>168</v>
      </c>
      <c r="I41" s="191"/>
      <c r="J41" s="191"/>
    </row>
    <row r="42" spans="1:10">
      <c r="A42" s="228" t="s">
        <v>135</v>
      </c>
      <c r="B42" s="122" t="s">
        <v>159</v>
      </c>
      <c r="C42" s="197" t="s">
        <v>165</v>
      </c>
      <c r="D42" s="197">
        <v>4</v>
      </c>
      <c r="E42" s="230">
        <v>71</v>
      </c>
      <c r="F42" s="230">
        <v>284</v>
      </c>
      <c r="H42" s="191"/>
      <c r="I42" s="191"/>
      <c r="J42" s="191"/>
    </row>
    <row r="43" spans="1:10">
      <c r="A43" s="228" t="s">
        <v>135</v>
      </c>
      <c r="B43" s="122" t="s">
        <v>160</v>
      </c>
      <c r="C43" s="197" t="s">
        <v>166</v>
      </c>
      <c r="D43" s="197">
        <v>2</v>
      </c>
      <c r="E43" s="230">
        <v>82</v>
      </c>
      <c r="F43" s="230">
        <v>164</v>
      </c>
    </row>
    <row r="44" spans="1:10">
      <c r="A44" s="228" t="s">
        <v>135</v>
      </c>
      <c r="B44" s="122" t="s">
        <v>161</v>
      </c>
      <c r="C44" s="197" t="s">
        <v>167</v>
      </c>
      <c r="D44" s="197">
        <v>3</v>
      </c>
      <c r="E44" s="230">
        <v>66</v>
      </c>
      <c r="F44" s="230">
        <v>198</v>
      </c>
    </row>
  </sheetData>
  <sortState ref="A5:C44">
    <sortCondition ref="A5"/>
  </sortState>
  <mergeCells count="2">
    <mergeCell ref="A1:F1"/>
    <mergeCell ref="H41:J4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Q37"/>
  <sheetViews>
    <sheetView workbookViewId="0"/>
  </sheetViews>
  <sheetFormatPr baseColWidth="10" defaultRowHeight="12.75"/>
  <cols>
    <col min="1" max="16384" width="11.42578125" style="122"/>
  </cols>
  <sheetData>
    <row r="1" spans="1:17" ht="35.25">
      <c r="A1" s="91"/>
      <c r="B1" s="91"/>
      <c r="C1" s="178" t="s">
        <v>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92" t="s">
        <v>8</v>
      </c>
    </row>
    <row r="2" spans="1:17" ht="14.2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15">
      <c r="A3" s="96"/>
      <c r="B3" s="96"/>
      <c r="C3" s="93" t="s">
        <v>9</v>
      </c>
      <c r="D3" s="180">
        <v>42114</v>
      </c>
      <c r="E3" s="181"/>
      <c r="F3" s="182"/>
      <c r="G3" s="96"/>
      <c r="H3" s="183" t="s">
        <v>10</v>
      </c>
      <c r="I3" s="183"/>
      <c r="J3" s="184"/>
      <c r="K3" s="185"/>
      <c r="L3" s="186"/>
      <c r="M3" s="96"/>
      <c r="N3" s="93" t="s">
        <v>11</v>
      </c>
      <c r="O3" s="187"/>
      <c r="P3" s="181"/>
      <c r="Q3" s="182"/>
    </row>
    <row r="4" spans="1:17" ht="15" thickBo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17" ht="15">
      <c r="A5" s="188" t="s">
        <v>12</v>
      </c>
      <c r="B5" s="189"/>
      <c r="C5" s="189"/>
      <c r="D5" s="189"/>
      <c r="E5" s="189"/>
      <c r="F5" s="190"/>
      <c r="G5" s="108"/>
      <c r="H5" s="188" t="s">
        <v>13</v>
      </c>
      <c r="I5" s="189"/>
      <c r="J5" s="189"/>
      <c r="K5" s="189"/>
      <c r="L5" s="190"/>
      <c r="M5" s="108"/>
      <c r="N5" s="172" t="s">
        <v>14</v>
      </c>
      <c r="O5" s="173"/>
      <c r="P5" s="173"/>
      <c r="Q5" s="174"/>
    </row>
    <row r="6" spans="1:17" ht="14.25">
      <c r="A6" s="152" t="s">
        <v>135</v>
      </c>
      <c r="B6" s="153"/>
      <c r="C6" s="153"/>
      <c r="D6" s="153"/>
      <c r="E6" s="153"/>
      <c r="F6" s="154"/>
      <c r="G6" s="109"/>
      <c r="H6" s="152" t="s">
        <v>16</v>
      </c>
      <c r="I6" s="153"/>
      <c r="J6" s="153"/>
      <c r="K6" s="153"/>
      <c r="L6" s="154"/>
      <c r="M6" s="109"/>
      <c r="N6" s="175" t="s">
        <v>17</v>
      </c>
      <c r="O6" s="176"/>
      <c r="P6" s="176"/>
      <c r="Q6" s="177"/>
    </row>
    <row r="7" spans="1:17" ht="14.25">
      <c r="A7" s="152" t="s">
        <v>18</v>
      </c>
      <c r="B7" s="153"/>
      <c r="C7" s="153"/>
      <c r="D7" s="153"/>
      <c r="E7" s="153"/>
      <c r="F7" s="154"/>
      <c r="G7" s="109"/>
      <c r="H7" s="165" t="s">
        <v>19</v>
      </c>
      <c r="I7" s="166"/>
      <c r="J7" s="167" t="s">
        <v>20</v>
      </c>
      <c r="K7" s="167"/>
      <c r="L7" s="168"/>
      <c r="M7" s="109"/>
      <c r="N7" s="171" t="s">
        <v>21</v>
      </c>
      <c r="O7" s="169"/>
      <c r="P7" s="169"/>
      <c r="Q7" s="170"/>
    </row>
    <row r="8" spans="1:17" ht="14.25">
      <c r="A8" s="152"/>
      <c r="B8" s="153"/>
      <c r="C8" s="153"/>
      <c r="D8" s="153"/>
      <c r="E8" s="153"/>
      <c r="F8" s="154"/>
      <c r="G8" s="109"/>
      <c r="H8" s="152" t="s">
        <v>22</v>
      </c>
      <c r="I8" s="153"/>
      <c r="J8" s="153"/>
      <c r="K8" s="153"/>
      <c r="L8" s="154"/>
      <c r="M8" s="109"/>
      <c r="N8" s="171"/>
      <c r="O8" s="169"/>
      <c r="P8" s="169"/>
      <c r="Q8" s="170"/>
    </row>
    <row r="9" spans="1:17" ht="14.25">
      <c r="A9" s="152" t="s">
        <v>23</v>
      </c>
      <c r="B9" s="153"/>
      <c r="C9" s="153" t="s">
        <v>24</v>
      </c>
      <c r="D9" s="153"/>
      <c r="E9" s="153"/>
      <c r="F9" s="154"/>
      <c r="G9" s="109"/>
      <c r="H9" s="115"/>
      <c r="I9" s="153" t="s">
        <v>25</v>
      </c>
      <c r="J9" s="153"/>
      <c r="K9" s="153"/>
      <c r="L9" s="154"/>
      <c r="M9" s="109"/>
      <c r="N9" s="116" t="s">
        <v>26</v>
      </c>
      <c r="O9" s="169" t="s">
        <v>27</v>
      </c>
      <c r="P9" s="169"/>
      <c r="Q9" s="170"/>
    </row>
    <row r="10" spans="1:17" ht="15.75" thickBot="1">
      <c r="A10" s="97" t="s">
        <v>28</v>
      </c>
      <c r="B10" s="155" t="s">
        <v>29</v>
      </c>
      <c r="C10" s="156"/>
      <c r="D10" s="98"/>
      <c r="E10" s="99" t="s">
        <v>30</v>
      </c>
      <c r="F10" s="100" t="s">
        <v>31</v>
      </c>
      <c r="G10" s="109"/>
      <c r="H10" s="101" t="s">
        <v>28</v>
      </c>
      <c r="I10" s="102" t="s">
        <v>32</v>
      </c>
      <c r="J10" s="103"/>
      <c r="K10" s="104" t="s">
        <v>30</v>
      </c>
      <c r="L10" s="105" t="s">
        <v>33</v>
      </c>
      <c r="M10" s="109"/>
      <c r="N10" s="113"/>
      <c r="O10" s="103"/>
      <c r="P10" s="103"/>
      <c r="Q10" s="114"/>
    </row>
    <row r="11" spans="1:17" ht="15.75" thickBot="1">
      <c r="A11" s="117" t="s">
        <v>34</v>
      </c>
      <c r="B11" s="98"/>
      <c r="C11" s="98" t="s">
        <v>35</v>
      </c>
      <c r="D11" s="98"/>
      <c r="E11" s="98"/>
      <c r="F11" s="106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</row>
    <row r="12" spans="1:17" ht="15.75" thickBot="1">
      <c r="A12" s="157" t="s">
        <v>36</v>
      </c>
      <c r="B12" s="158"/>
      <c r="C12" s="159" t="s">
        <v>23</v>
      </c>
      <c r="D12" s="159"/>
      <c r="E12" s="159"/>
      <c r="F12" s="160"/>
      <c r="G12" s="109"/>
      <c r="H12" s="107"/>
      <c r="I12" s="126" t="s">
        <v>37</v>
      </c>
      <c r="J12" s="161" t="s">
        <v>38</v>
      </c>
      <c r="K12" s="162"/>
      <c r="L12" s="163"/>
      <c r="M12" s="109"/>
      <c r="N12" s="164" t="s">
        <v>39</v>
      </c>
      <c r="O12" s="164"/>
      <c r="P12" s="150" t="s">
        <v>40</v>
      </c>
      <c r="Q12" s="151"/>
    </row>
    <row r="13" spans="1:17" ht="14.25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</row>
    <row r="14" spans="1:17" ht="15">
      <c r="A14" s="149" t="s">
        <v>41</v>
      </c>
      <c r="B14" s="149"/>
      <c r="C14" s="149"/>
      <c r="D14" s="149" t="s">
        <v>42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10" t="s">
        <v>43</v>
      </c>
      <c r="P14" s="110" t="s">
        <v>44</v>
      </c>
      <c r="Q14" s="110" t="s">
        <v>45</v>
      </c>
    </row>
    <row r="15" spans="1:17" ht="14.25">
      <c r="A15" s="147" t="s">
        <v>146</v>
      </c>
      <c r="B15" s="147"/>
      <c r="C15" s="147"/>
      <c r="D15" s="148" t="s">
        <v>136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95">
        <v>1</v>
      </c>
      <c r="P15" s="226">
        <v>300</v>
      </c>
      <c r="Q15" s="124">
        <f>+P15*O15</f>
        <v>300</v>
      </c>
    </row>
    <row r="16" spans="1:17" ht="14.25">
      <c r="A16" s="147" t="s">
        <v>147</v>
      </c>
      <c r="B16" s="147"/>
      <c r="C16" s="147"/>
      <c r="D16" s="148" t="s">
        <v>137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95">
        <v>4</v>
      </c>
      <c r="P16" s="226">
        <v>22</v>
      </c>
      <c r="Q16" s="124">
        <f t="shared" ref="Q16:Q30" si="0">+P16*O16</f>
        <v>88</v>
      </c>
    </row>
    <row r="17" spans="1:17" ht="14.25">
      <c r="A17" s="147" t="s">
        <v>148</v>
      </c>
      <c r="B17" s="147"/>
      <c r="C17" s="147"/>
      <c r="D17" s="148" t="s">
        <v>138</v>
      </c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95">
        <v>2</v>
      </c>
      <c r="P17" s="226">
        <v>15.45</v>
      </c>
      <c r="Q17" s="124">
        <f t="shared" si="0"/>
        <v>30.9</v>
      </c>
    </row>
    <row r="18" spans="1:17" ht="14.25">
      <c r="A18" s="147" t="s">
        <v>149</v>
      </c>
      <c r="B18" s="147"/>
      <c r="C18" s="147"/>
      <c r="D18" s="148" t="s">
        <v>139</v>
      </c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95">
        <v>3</v>
      </c>
      <c r="P18" s="226">
        <v>12</v>
      </c>
      <c r="Q18" s="124">
        <f t="shared" si="0"/>
        <v>36</v>
      </c>
    </row>
    <row r="19" spans="1:17" ht="14.25">
      <c r="A19" s="147" t="s">
        <v>150</v>
      </c>
      <c r="B19" s="147"/>
      <c r="C19" s="147"/>
      <c r="D19" s="148" t="s">
        <v>140</v>
      </c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95">
        <v>5</v>
      </c>
      <c r="P19" s="226">
        <v>54</v>
      </c>
      <c r="Q19" s="124">
        <f t="shared" si="0"/>
        <v>270</v>
      </c>
    </row>
    <row r="20" spans="1:17" ht="14.25">
      <c r="A20" s="147" t="s">
        <v>151</v>
      </c>
      <c r="B20" s="147"/>
      <c r="C20" s="147"/>
      <c r="D20" s="148" t="s">
        <v>141</v>
      </c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95">
        <v>1</v>
      </c>
      <c r="P20" s="226">
        <v>68</v>
      </c>
      <c r="Q20" s="124">
        <f t="shared" si="0"/>
        <v>68</v>
      </c>
    </row>
    <row r="21" spans="1:17" ht="14.25">
      <c r="A21" s="147" t="s">
        <v>152</v>
      </c>
      <c r="B21" s="147"/>
      <c r="C21" s="147"/>
      <c r="D21" s="148" t="s">
        <v>142</v>
      </c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95">
        <v>4</v>
      </c>
      <c r="P21" s="226">
        <v>29</v>
      </c>
      <c r="Q21" s="124">
        <f t="shared" si="0"/>
        <v>116</v>
      </c>
    </row>
    <row r="22" spans="1:17" ht="14.25">
      <c r="A22" s="147" t="s">
        <v>153</v>
      </c>
      <c r="B22" s="147"/>
      <c r="C22" s="147"/>
      <c r="D22" s="148" t="s">
        <v>143</v>
      </c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95">
        <v>3</v>
      </c>
      <c r="P22" s="226">
        <v>51</v>
      </c>
      <c r="Q22" s="124">
        <f t="shared" si="0"/>
        <v>153</v>
      </c>
    </row>
    <row r="23" spans="1:17" ht="14.25">
      <c r="A23" s="147" t="s">
        <v>154</v>
      </c>
      <c r="B23" s="147"/>
      <c r="C23" s="147"/>
      <c r="D23" s="148" t="s">
        <v>144</v>
      </c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95">
        <v>6</v>
      </c>
      <c r="P23" s="226">
        <v>34</v>
      </c>
      <c r="Q23" s="124">
        <f t="shared" si="0"/>
        <v>204</v>
      </c>
    </row>
    <row r="24" spans="1:17" ht="14.25">
      <c r="A24" s="147" t="s">
        <v>155</v>
      </c>
      <c r="B24" s="147"/>
      <c r="C24" s="147"/>
      <c r="D24" s="148" t="s">
        <v>145</v>
      </c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95">
        <v>24</v>
      </c>
      <c r="P24" s="226">
        <v>4.3</v>
      </c>
      <c r="Q24" s="124">
        <f t="shared" si="0"/>
        <v>103.19999999999999</v>
      </c>
    </row>
    <row r="25" spans="1:17" ht="14.25">
      <c r="A25" s="147" t="s">
        <v>162</v>
      </c>
      <c r="B25" s="147"/>
      <c r="C25" s="147"/>
      <c r="D25" s="148" t="s">
        <v>156</v>
      </c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95">
        <v>1</v>
      </c>
      <c r="P25" s="226">
        <v>14</v>
      </c>
      <c r="Q25" s="124">
        <f t="shared" si="0"/>
        <v>14</v>
      </c>
    </row>
    <row r="26" spans="1:17" ht="14.25">
      <c r="A26" s="147" t="s">
        <v>163</v>
      </c>
      <c r="B26" s="147"/>
      <c r="C26" s="147"/>
      <c r="D26" s="148" t="s">
        <v>157</v>
      </c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95">
        <v>2</v>
      </c>
      <c r="P26" s="226">
        <v>24</v>
      </c>
      <c r="Q26" s="124">
        <f t="shared" si="0"/>
        <v>48</v>
      </c>
    </row>
    <row r="27" spans="1:17" ht="14.25">
      <c r="A27" s="147" t="s">
        <v>164</v>
      </c>
      <c r="B27" s="147"/>
      <c r="C27" s="147"/>
      <c r="D27" s="148" t="s">
        <v>158</v>
      </c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95">
        <v>3</v>
      </c>
      <c r="P27" s="226">
        <v>31</v>
      </c>
      <c r="Q27" s="124">
        <f t="shared" si="0"/>
        <v>93</v>
      </c>
    </row>
    <row r="28" spans="1:17" ht="14.25">
      <c r="A28" s="147" t="s">
        <v>165</v>
      </c>
      <c r="B28" s="147"/>
      <c r="C28" s="147"/>
      <c r="D28" s="148" t="s">
        <v>159</v>
      </c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95">
        <v>4</v>
      </c>
      <c r="P28" s="226">
        <v>71</v>
      </c>
      <c r="Q28" s="124">
        <f t="shared" si="0"/>
        <v>284</v>
      </c>
    </row>
    <row r="29" spans="1:17" ht="14.25">
      <c r="A29" s="147" t="s">
        <v>166</v>
      </c>
      <c r="B29" s="147"/>
      <c r="C29" s="147"/>
      <c r="D29" s="148" t="s">
        <v>160</v>
      </c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95">
        <v>2</v>
      </c>
      <c r="P29" s="226">
        <v>82</v>
      </c>
      <c r="Q29" s="124">
        <f t="shared" si="0"/>
        <v>164</v>
      </c>
    </row>
    <row r="30" spans="1:17" ht="14.25">
      <c r="A30" s="147" t="s">
        <v>167</v>
      </c>
      <c r="B30" s="147"/>
      <c r="C30" s="147"/>
      <c r="D30" s="148" t="s">
        <v>161</v>
      </c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95">
        <v>3</v>
      </c>
      <c r="P30" s="226">
        <v>66</v>
      </c>
      <c r="Q30" s="124">
        <f t="shared" si="0"/>
        <v>198</v>
      </c>
    </row>
    <row r="31" spans="1:17" ht="15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131" t="s">
        <v>46</v>
      </c>
      <c r="P31" s="132"/>
      <c r="Q31" s="125">
        <f>+SUM(Q15:Q30)</f>
        <v>2170.1000000000004</v>
      </c>
    </row>
    <row r="32" spans="1:17" ht="15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131" t="s">
        <v>47</v>
      </c>
      <c r="P32" s="133"/>
      <c r="Q32" s="125">
        <v>0</v>
      </c>
    </row>
    <row r="33" spans="1:17" ht="15">
      <c r="A33" s="96"/>
      <c r="B33" s="96"/>
      <c r="C33" s="96"/>
      <c r="D33" s="96"/>
      <c r="E33" s="96"/>
      <c r="F33" s="134" t="s">
        <v>48</v>
      </c>
      <c r="G33" s="135"/>
      <c r="H33" s="136"/>
      <c r="I33" s="96"/>
      <c r="J33" s="96"/>
      <c r="K33" s="96"/>
      <c r="L33" s="96"/>
      <c r="M33" s="96"/>
      <c r="N33" s="96"/>
      <c r="O33" s="127" t="s">
        <v>49</v>
      </c>
      <c r="P33" s="111">
        <v>0.2</v>
      </c>
      <c r="Q33" s="125">
        <f>(+Q32+Q31)*P33</f>
        <v>434.0200000000001</v>
      </c>
    </row>
    <row r="34" spans="1:17" ht="15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9"/>
      <c r="N34" s="96"/>
      <c r="O34" s="146" t="s">
        <v>50</v>
      </c>
      <c r="P34" s="146"/>
      <c r="Q34" s="125">
        <f>+Q33+Q31</f>
        <v>2604.1200000000003</v>
      </c>
    </row>
    <row r="35" spans="1:17" ht="14.25">
      <c r="A35" s="140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2"/>
      <c r="N35" s="96"/>
      <c r="O35" s="96"/>
      <c r="P35" s="96"/>
      <c r="Q35" s="96"/>
    </row>
    <row r="36" spans="1:17" ht="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2"/>
      <c r="N36" s="93" t="s">
        <v>51</v>
      </c>
      <c r="O36" s="96"/>
      <c r="P36" s="96"/>
      <c r="Q36" s="96"/>
    </row>
    <row r="37" spans="1:17" ht="14.25">
      <c r="A37" s="143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5"/>
      <c r="N37" s="96"/>
      <c r="O37" s="96"/>
      <c r="P37" s="96"/>
      <c r="Q37" s="96"/>
    </row>
  </sheetData>
  <mergeCells count="66">
    <mergeCell ref="D30:N30"/>
    <mergeCell ref="F33:H33"/>
    <mergeCell ref="A34:M37"/>
    <mergeCell ref="O34:P34"/>
    <mergeCell ref="A25:C25"/>
    <mergeCell ref="D25:N25"/>
    <mergeCell ref="A26:C26"/>
    <mergeCell ref="D26:N26"/>
    <mergeCell ref="A27:C27"/>
    <mergeCell ref="D27:N27"/>
    <mergeCell ref="A28:C28"/>
    <mergeCell ref="A23:C23"/>
    <mergeCell ref="D23:N23"/>
    <mergeCell ref="A24:C24"/>
    <mergeCell ref="D24:N24"/>
    <mergeCell ref="O31:P31"/>
    <mergeCell ref="O32:P32"/>
    <mergeCell ref="D28:N28"/>
    <mergeCell ref="A29:C29"/>
    <mergeCell ref="D29:N29"/>
    <mergeCell ref="A30:C30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Q31"/>
  <sheetViews>
    <sheetView workbookViewId="0"/>
  </sheetViews>
  <sheetFormatPr baseColWidth="10" defaultRowHeight="12.75"/>
  <cols>
    <col min="1" max="16384" width="11.42578125" style="122"/>
  </cols>
  <sheetData>
    <row r="1" spans="1:17" ht="35.25">
      <c r="A1" s="91"/>
      <c r="B1" s="91"/>
      <c r="C1" s="178" t="s">
        <v>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92" t="s">
        <v>8</v>
      </c>
    </row>
    <row r="2" spans="1:17" ht="14.2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15">
      <c r="A3" s="96"/>
      <c r="B3" s="96"/>
      <c r="C3" s="93" t="s">
        <v>9</v>
      </c>
      <c r="D3" s="180">
        <v>42114</v>
      </c>
      <c r="E3" s="181"/>
      <c r="F3" s="182"/>
      <c r="G3" s="96"/>
      <c r="H3" s="183" t="s">
        <v>10</v>
      </c>
      <c r="I3" s="183"/>
      <c r="J3" s="184"/>
      <c r="K3" s="185"/>
      <c r="L3" s="186"/>
      <c r="M3" s="96"/>
      <c r="N3" s="93" t="s">
        <v>11</v>
      </c>
      <c r="O3" s="187"/>
      <c r="P3" s="181"/>
      <c r="Q3" s="182"/>
    </row>
    <row r="4" spans="1:17" ht="15" thickBo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17" ht="15">
      <c r="A5" s="188" t="s">
        <v>12</v>
      </c>
      <c r="B5" s="189"/>
      <c r="C5" s="189"/>
      <c r="D5" s="189"/>
      <c r="E5" s="189"/>
      <c r="F5" s="190"/>
      <c r="G5" s="108"/>
      <c r="H5" s="188" t="s">
        <v>13</v>
      </c>
      <c r="I5" s="189"/>
      <c r="J5" s="189"/>
      <c r="K5" s="189"/>
      <c r="L5" s="190"/>
      <c r="M5" s="108"/>
      <c r="N5" s="172" t="s">
        <v>14</v>
      </c>
      <c r="O5" s="173"/>
      <c r="P5" s="173"/>
      <c r="Q5" s="174"/>
    </row>
    <row r="6" spans="1:17" ht="14.25">
      <c r="A6" s="152" t="s">
        <v>76</v>
      </c>
      <c r="B6" s="153"/>
      <c r="C6" s="153"/>
      <c r="D6" s="153"/>
      <c r="E6" s="153"/>
      <c r="F6" s="154"/>
      <c r="G6" s="109"/>
      <c r="H6" s="152" t="s">
        <v>16</v>
      </c>
      <c r="I6" s="153"/>
      <c r="J6" s="153"/>
      <c r="K6" s="153"/>
      <c r="L6" s="154"/>
      <c r="M6" s="109"/>
      <c r="N6" s="175" t="s">
        <v>17</v>
      </c>
      <c r="O6" s="176"/>
      <c r="P6" s="176"/>
      <c r="Q6" s="177"/>
    </row>
    <row r="7" spans="1:17" ht="14.25">
      <c r="A7" s="152" t="s">
        <v>18</v>
      </c>
      <c r="B7" s="153"/>
      <c r="C7" s="153"/>
      <c r="D7" s="153"/>
      <c r="E7" s="153"/>
      <c r="F7" s="154"/>
      <c r="G7" s="109"/>
      <c r="H7" s="165" t="s">
        <v>19</v>
      </c>
      <c r="I7" s="166"/>
      <c r="J7" s="167" t="s">
        <v>20</v>
      </c>
      <c r="K7" s="167"/>
      <c r="L7" s="168"/>
      <c r="M7" s="109"/>
      <c r="N7" s="171" t="s">
        <v>21</v>
      </c>
      <c r="O7" s="169"/>
      <c r="P7" s="169"/>
      <c r="Q7" s="170"/>
    </row>
    <row r="8" spans="1:17" ht="14.25">
      <c r="A8" s="152"/>
      <c r="B8" s="153"/>
      <c r="C8" s="153"/>
      <c r="D8" s="153"/>
      <c r="E8" s="153"/>
      <c r="F8" s="154"/>
      <c r="G8" s="109"/>
      <c r="H8" s="152" t="s">
        <v>22</v>
      </c>
      <c r="I8" s="153"/>
      <c r="J8" s="153"/>
      <c r="K8" s="153"/>
      <c r="L8" s="154"/>
      <c r="M8" s="109"/>
      <c r="N8" s="171"/>
      <c r="O8" s="169"/>
      <c r="P8" s="169"/>
      <c r="Q8" s="170"/>
    </row>
    <row r="9" spans="1:17" ht="14.25">
      <c r="A9" s="152" t="s">
        <v>23</v>
      </c>
      <c r="B9" s="153"/>
      <c r="C9" s="153" t="s">
        <v>24</v>
      </c>
      <c r="D9" s="153"/>
      <c r="E9" s="153"/>
      <c r="F9" s="154"/>
      <c r="G9" s="109"/>
      <c r="H9" s="115"/>
      <c r="I9" s="153" t="s">
        <v>25</v>
      </c>
      <c r="J9" s="153"/>
      <c r="K9" s="153"/>
      <c r="L9" s="154"/>
      <c r="M9" s="109"/>
      <c r="N9" s="116" t="s">
        <v>26</v>
      </c>
      <c r="O9" s="169" t="s">
        <v>27</v>
      </c>
      <c r="P9" s="169"/>
      <c r="Q9" s="170"/>
    </row>
    <row r="10" spans="1:17" ht="15.75" thickBot="1">
      <c r="A10" s="97" t="s">
        <v>28</v>
      </c>
      <c r="B10" s="155" t="s">
        <v>29</v>
      </c>
      <c r="C10" s="156"/>
      <c r="D10" s="98"/>
      <c r="E10" s="99" t="s">
        <v>30</v>
      </c>
      <c r="F10" s="100" t="s">
        <v>31</v>
      </c>
      <c r="G10" s="109"/>
      <c r="H10" s="101" t="s">
        <v>28</v>
      </c>
      <c r="I10" s="102" t="s">
        <v>32</v>
      </c>
      <c r="J10" s="103"/>
      <c r="K10" s="104" t="s">
        <v>30</v>
      </c>
      <c r="L10" s="105" t="s">
        <v>33</v>
      </c>
      <c r="M10" s="109"/>
      <c r="N10" s="113"/>
      <c r="O10" s="103"/>
      <c r="P10" s="103"/>
      <c r="Q10" s="114"/>
    </row>
    <row r="11" spans="1:17" ht="15.75" thickBot="1">
      <c r="A11" s="117" t="s">
        <v>34</v>
      </c>
      <c r="B11" s="98"/>
      <c r="C11" s="98" t="s">
        <v>35</v>
      </c>
      <c r="D11" s="98"/>
      <c r="E11" s="98"/>
      <c r="F11" s="106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</row>
    <row r="12" spans="1:17" ht="15.75" thickBot="1">
      <c r="A12" s="157" t="s">
        <v>36</v>
      </c>
      <c r="B12" s="158"/>
      <c r="C12" s="159" t="s">
        <v>23</v>
      </c>
      <c r="D12" s="159"/>
      <c r="E12" s="159"/>
      <c r="F12" s="160"/>
      <c r="G12" s="109"/>
      <c r="H12" s="107"/>
      <c r="I12" s="126" t="s">
        <v>37</v>
      </c>
      <c r="J12" s="161" t="s">
        <v>38</v>
      </c>
      <c r="K12" s="162"/>
      <c r="L12" s="163"/>
      <c r="M12" s="109"/>
      <c r="N12" s="164" t="s">
        <v>39</v>
      </c>
      <c r="O12" s="164"/>
      <c r="P12" s="150" t="s">
        <v>40</v>
      </c>
      <c r="Q12" s="151"/>
    </row>
    <row r="13" spans="1:17" ht="14.25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</row>
    <row r="14" spans="1:17" ht="15">
      <c r="A14" s="149" t="s">
        <v>41</v>
      </c>
      <c r="B14" s="149"/>
      <c r="C14" s="149"/>
      <c r="D14" s="149" t="s">
        <v>42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10" t="s">
        <v>43</v>
      </c>
      <c r="P14" s="110" t="s">
        <v>44</v>
      </c>
      <c r="Q14" s="110" t="s">
        <v>45</v>
      </c>
    </row>
    <row r="15" spans="1:17" ht="14.25">
      <c r="A15" s="147" t="s">
        <v>127</v>
      </c>
      <c r="B15" s="147"/>
      <c r="C15" s="147"/>
      <c r="D15" s="148" t="s">
        <v>115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95">
        <v>4</v>
      </c>
      <c r="P15" s="226">
        <v>29</v>
      </c>
      <c r="Q15" s="124">
        <f>+P15*O15</f>
        <v>116</v>
      </c>
    </row>
    <row r="16" spans="1:17" ht="14.25">
      <c r="A16" s="147" t="s">
        <v>128</v>
      </c>
      <c r="B16" s="147"/>
      <c r="C16" s="147"/>
      <c r="D16" s="148" t="s">
        <v>116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95">
        <v>8</v>
      </c>
      <c r="P16" s="226">
        <v>78.98</v>
      </c>
      <c r="Q16" s="124">
        <f t="shared" ref="Q16:Q24" si="0">+P16*O16</f>
        <v>631.84</v>
      </c>
    </row>
    <row r="17" spans="1:17" ht="14.25">
      <c r="A17" s="147" t="s">
        <v>129</v>
      </c>
      <c r="B17" s="147"/>
      <c r="C17" s="147"/>
      <c r="D17" s="148" t="s">
        <v>117</v>
      </c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95">
        <v>2</v>
      </c>
      <c r="P17" s="226">
        <v>150</v>
      </c>
      <c r="Q17" s="124">
        <f t="shared" si="0"/>
        <v>300</v>
      </c>
    </row>
    <row r="18" spans="1:17" ht="14.25">
      <c r="A18" s="147" t="s">
        <v>130</v>
      </c>
      <c r="B18" s="147"/>
      <c r="C18" s="147"/>
      <c r="D18" s="148" t="s">
        <v>118</v>
      </c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95">
        <v>6</v>
      </c>
      <c r="P18" s="226">
        <v>178</v>
      </c>
      <c r="Q18" s="124">
        <f t="shared" si="0"/>
        <v>1068</v>
      </c>
    </row>
    <row r="19" spans="1:17" ht="14.25">
      <c r="A19" s="147" t="s">
        <v>131</v>
      </c>
      <c r="B19" s="147"/>
      <c r="C19" s="147"/>
      <c r="D19" s="148" t="s">
        <v>119</v>
      </c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95">
        <v>4</v>
      </c>
      <c r="P19" s="226">
        <v>33</v>
      </c>
      <c r="Q19" s="124">
        <f t="shared" si="0"/>
        <v>132</v>
      </c>
    </row>
    <row r="20" spans="1:17" ht="14.25">
      <c r="A20" s="147" t="s">
        <v>132</v>
      </c>
      <c r="B20" s="147"/>
      <c r="C20" s="147"/>
      <c r="D20" s="148" t="s">
        <v>120</v>
      </c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95">
        <v>1</v>
      </c>
      <c r="P20" s="226">
        <v>60</v>
      </c>
      <c r="Q20" s="124">
        <f t="shared" si="0"/>
        <v>60</v>
      </c>
    </row>
    <row r="21" spans="1:17" ht="14.25">
      <c r="A21" s="147" t="s">
        <v>133</v>
      </c>
      <c r="B21" s="147"/>
      <c r="C21" s="147"/>
      <c r="D21" s="148" t="s">
        <v>121</v>
      </c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95">
        <v>2</v>
      </c>
      <c r="P21" s="226">
        <v>96</v>
      </c>
      <c r="Q21" s="124">
        <f t="shared" si="0"/>
        <v>192</v>
      </c>
    </row>
    <row r="22" spans="1:17" ht="14.25">
      <c r="A22" s="147" t="s">
        <v>134</v>
      </c>
      <c r="B22" s="147"/>
      <c r="C22" s="147"/>
      <c r="D22" s="148" t="s">
        <v>122</v>
      </c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95">
        <v>20</v>
      </c>
      <c r="P22" s="226">
        <v>1.5</v>
      </c>
      <c r="Q22" s="124">
        <f t="shared" si="0"/>
        <v>30</v>
      </c>
    </row>
    <row r="23" spans="1:17" ht="14.25">
      <c r="A23" s="147"/>
      <c r="B23" s="147"/>
      <c r="C23" s="147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95"/>
      <c r="P23" s="124">
        <v>0</v>
      </c>
      <c r="Q23" s="124">
        <f t="shared" si="0"/>
        <v>0</v>
      </c>
    </row>
    <row r="24" spans="1:17" ht="14.25">
      <c r="A24" s="147"/>
      <c r="B24" s="147"/>
      <c r="C24" s="147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95"/>
      <c r="P24" s="124">
        <v>0</v>
      </c>
      <c r="Q24" s="124">
        <f t="shared" si="0"/>
        <v>0</v>
      </c>
    </row>
    <row r="25" spans="1:17" ht="15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131" t="s">
        <v>46</v>
      </c>
      <c r="P25" s="132"/>
      <c r="Q25" s="125">
        <f>+SUM(Q15:Q24)</f>
        <v>2529.84</v>
      </c>
    </row>
    <row r="26" spans="1:17" ht="1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131" t="s">
        <v>47</v>
      </c>
      <c r="P26" s="133"/>
      <c r="Q26" s="125">
        <v>0</v>
      </c>
    </row>
    <row r="27" spans="1:17" ht="15">
      <c r="A27" s="96"/>
      <c r="B27" s="96"/>
      <c r="C27" s="96"/>
      <c r="D27" s="96"/>
      <c r="E27" s="96"/>
      <c r="F27" s="134" t="s">
        <v>48</v>
      </c>
      <c r="G27" s="135"/>
      <c r="H27" s="136"/>
      <c r="I27" s="96"/>
      <c r="J27" s="96"/>
      <c r="K27" s="96"/>
      <c r="L27" s="96"/>
      <c r="M27" s="96"/>
      <c r="N27" s="96"/>
      <c r="O27" s="127" t="s">
        <v>49</v>
      </c>
      <c r="P27" s="111">
        <v>0.2</v>
      </c>
      <c r="Q27" s="125">
        <f>(+Q26+Q25)*P27</f>
        <v>505.96800000000007</v>
      </c>
    </row>
    <row r="28" spans="1:17" ht="15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9"/>
      <c r="N28" s="96"/>
      <c r="O28" s="146" t="s">
        <v>50</v>
      </c>
      <c r="P28" s="146"/>
      <c r="Q28" s="125">
        <f>+Q27+Q25</f>
        <v>3035.808</v>
      </c>
    </row>
    <row r="29" spans="1:17" ht="14.2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2"/>
      <c r="N29" s="96"/>
      <c r="O29" s="96"/>
      <c r="P29" s="96"/>
      <c r="Q29" s="96"/>
    </row>
    <row r="30" spans="1:17" ht="15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93" t="s">
        <v>51</v>
      </c>
      <c r="O30" s="96"/>
      <c r="P30" s="96"/>
      <c r="Q30" s="96"/>
    </row>
    <row r="31" spans="1:17" ht="14.25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5"/>
      <c r="N31" s="96"/>
      <c r="O31" s="96"/>
      <c r="P31" s="96"/>
      <c r="Q31" s="96"/>
    </row>
  </sheetData>
  <mergeCells count="54"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37"/>
  <sheetViews>
    <sheetView workbookViewId="0"/>
  </sheetViews>
  <sheetFormatPr baseColWidth="10" defaultRowHeight="12.75"/>
  <cols>
    <col min="1" max="16384" width="11.42578125" style="122"/>
  </cols>
  <sheetData>
    <row r="1" spans="1:17" ht="35.25">
      <c r="A1" s="91"/>
      <c r="B1" s="91"/>
      <c r="C1" s="178" t="s">
        <v>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92" t="s">
        <v>8</v>
      </c>
    </row>
    <row r="2" spans="1:17" ht="14.2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15">
      <c r="A3" s="96"/>
      <c r="B3" s="96"/>
      <c r="C3" s="93" t="s">
        <v>9</v>
      </c>
      <c r="D3" s="180">
        <v>42114</v>
      </c>
      <c r="E3" s="181"/>
      <c r="F3" s="182"/>
      <c r="G3" s="96"/>
      <c r="H3" s="183" t="s">
        <v>10</v>
      </c>
      <c r="I3" s="183"/>
      <c r="J3" s="184"/>
      <c r="K3" s="185"/>
      <c r="L3" s="186"/>
      <c r="M3" s="96"/>
      <c r="N3" s="93" t="s">
        <v>11</v>
      </c>
      <c r="O3" s="187"/>
      <c r="P3" s="181"/>
      <c r="Q3" s="182"/>
    </row>
    <row r="4" spans="1:17" ht="15" thickBo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17" ht="15">
      <c r="A5" s="188" t="s">
        <v>12</v>
      </c>
      <c r="B5" s="189"/>
      <c r="C5" s="189"/>
      <c r="D5" s="189"/>
      <c r="E5" s="189"/>
      <c r="F5" s="190"/>
      <c r="G5" s="108"/>
      <c r="H5" s="188" t="s">
        <v>13</v>
      </c>
      <c r="I5" s="189"/>
      <c r="J5" s="189"/>
      <c r="K5" s="189"/>
      <c r="L5" s="190"/>
      <c r="M5" s="108"/>
      <c r="N5" s="172" t="s">
        <v>14</v>
      </c>
      <c r="O5" s="173"/>
      <c r="P5" s="173"/>
      <c r="Q5" s="174"/>
    </row>
    <row r="6" spans="1:17" ht="14.25">
      <c r="A6" s="152" t="s">
        <v>15</v>
      </c>
      <c r="B6" s="153"/>
      <c r="C6" s="153"/>
      <c r="D6" s="153"/>
      <c r="E6" s="153"/>
      <c r="F6" s="154"/>
      <c r="G6" s="109"/>
      <c r="H6" s="152" t="s">
        <v>16</v>
      </c>
      <c r="I6" s="153"/>
      <c r="J6" s="153"/>
      <c r="K6" s="153"/>
      <c r="L6" s="154"/>
      <c r="M6" s="109"/>
      <c r="N6" s="175" t="s">
        <v>17</v>
      </c>
      <c r="O6" s="176"/>
      <c r="P6" s="176"/>
      <c r="Q6" s="177"/>
    </row>
    <row r="7" spans="1:17" ht="14.25">
      <c r="A7" s="152" t="s">
        <v>18</v>
      </c>
      <c r="B7" s="153"/>
      <c r="C7" s="153"/>
      <c r="D7" s="153"/>
      <c r="E7" s="153"/>
      <c r="F7" s="154"/>
      <c r="G7" s="109"/>
      <c r="H7" s="165" t="s">
        <v>19</v>
      </c>
      <c r="I7" s="166"/>
      <c r="J7" s="167" t="s">
        <v>20</v>
      </c>
      <c r="K7" s="167"/>
      <c r="L7" s="168"/>
      <c r="M7" s="109"/>
      <c r="N7" s="171" t="s">
        <v>21</v>
      </c>
      <c r="O7" s="169"/>
      <c r="P7" s="169"/>
      <c r="Q7" s="170"/>
    </row>
    <row r="8" spans="1:17" ht="14.25">
      <c r="A8" s="152"/>
      <c r="B8" s="153"/>
      <c r="C8" s="153"/>
      <c r="D8" s="153"/>
      <c r="E8" s="153"/>
      <c r="F8" s="154"/>
      <c r="G8" s="109"/>
      <c r="H8" s="152" t="s">
        <v>22</v>
      </c>
      <c r="I8" s="153"/>
      <c r="J8" s="153"/>
      <c r="K8" s="153"/>
      <c r="L8" s="154"/>
      <c r="M8" s="109"/>
      <c r="N8" s="171"/>
      <c r="O8" s="169"/>
      <c r="P8" s="169"/>
      <c r="Q8" s="170"/>
    </row>
    <row r="9" spans="1:17" ht="14.25">
      <c r="A9" s="152" t="s">
        <v>23</v>
      </c>
      <c r="B9" s="153"/>
      <c r="C9" s="153" t="s">
        <v>24</v>
      </c>
      <c r="D9" s="153"/>
      <c r="E9" s="153"/>
      <c r="F9" s="154"/>
      <c r="G9" s="109"/>
      <c r="H9" s="115"/>
      <c r="I9" s="153" t="s">
        <v>25</v>
      </c>
      <c r="J9" s="153"/>
      <c r="K9" s="153"/>
      <c r="L9" s="154"/>
      <c r="M9" s="109"/>
      <c r="N9" s="116" t="s">
        <v>26</v>
      </c>
      <c r="O9" s="169" t="s">
        <v>27</v>
      </c>
      <c r="P9" s="169"/>
      <c r="Q9" s="170"/>
    </row>
    <row r="10" spans="1:17" ht="15.75" thickBot="1">
      <c r="A10" s="97" t="s">
        <v>28</v>
      </c>
      <c r="B10" s="155" t="s">
        <v>29</v>
      </c>
      <c r="C10" s="156"/>
      <c r="D10" s="98"/>
      <c r="E10" s="99" t="s">
        <v>30</v>
      </c>
      <c r="F10" s="100" t="s">
        <v>31</v>
      </c>
      <c r="G10" s="109"/>
      <c r="H10" s="101" t="s">
        <v>28</v>
      </c>
      <c r="I10" s="102" t="s">
        <v>32</v>
      </c>
      <c r="J10" s="103"/>
      <c r="K10" s="104" t="s">
        <v>30</v>
      </c>
      <c r="L10" s="105" t="s">
        <v>33</v>
      </c>
      <c r="M10" s="109"/>
      <c r="N10" s="113"/>
      <c r="O10" s="103"/>
      <c r="P10" s="103"/>
      <c r="Q10" s="114"/>
    </row>
    <row r="11" spans="1:17" ht="15.75" thickBot="1">
      <c r="A11" s="117" t="s">
        <v>34</v>
      </c>
      <c r="B11" s="98"/>
      <c r="C11" s="98" t="s">
        <v>35</v>
      </c>
      <c r="D11" s="98"/>
      <c r="E11" s="98"/>
      <c r="F11" s="106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</row>
    <row r="12" spans="1:17" ht="15.75" thickBot="1">
      <c r="A12" s="157" t="s">
        <v>36</v>
      </c>
      <c r="B12" s="158"/>
      <c r="C12" s="159" t="s">
        <v>23</v>
      </c>
      <c r="D12" s="159"/>
      <c r="E12" s="159"/>
      <c r="F12" s="160"/>
      <c r="G12" s="109"/>
      <c r="H12" s="107"/>
      <c r="I12" s="126" t="s">
        <v>37</v>
      </c>
      <c r="J12" s="161" t="s">
        <v>38</v>
      </c>
      <c r="K12" s="162"/>
      <c r="L12" s="163"/>
      <c r="M12" s="109"/>
      <c r="N12" s="164" t="s">
        <v>39</v>
      </c>
      <c r="O12" s="164"/>
      <c r="P12" s="150" t="s">
        <v>40</v>
      </c>
      <c r="Q12" s="151"/>
    </row>
    <row r="13" spans="1:17" ht="14.25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</row>
    <row r="14" spans="1:17" ht="15">
      <c r="A14" s="149" t="s">
        <v>41</v>
      </c>
      <c r="B14" s="149"/>
      <c r="C14" s="149"/>
      <c r="D14" s="149" t="s">
        <v>42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10" t="s">
        <v>43</v>
      </c>
      <c r="P14" s="110" t="s">
        <v>44</v>
      </c>
      <c r="Q14" s="110" t="s">
        <v>45</v>
      </c>
    </row>
    <row r="15" spans="1:17" ht="14.25">
      <c r="A15" s="147" t="s">
        <v>99</v>
      </c>
      <c r="B15" s="147"/>
      <c r="C15" s="147"/>
      <c r="D15" s="148" t="s">
        <v>87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95">
        <v>5</v>
      </c>
      <c r="P15" s="226">
        <v>10</v>
      </c>
      <c r="Q15" s="124">
        <f>+P15*O15</f>
        <v>50</v>
      </c>
    </row>
    <row r="16" spans="1:17" ht="14.25">
      <c r="A16" s="147" t="s">
        <v>100</v>
      </c>
      <c r="B16" s="147"/>
      <c r="C16" s="147"/>
      <c r="D16" s="148" t="s">
        <v>88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95">
        <v>10</v>
      </c>
      <c r="P16" s="226">
        <v>15</v>
      </c>
      <c r="Q16" s="124">
        <f t="shared" ref="Q16:Q30" si="0">+P16*O16</f>
        <v>150</v>
      </c>
    </row>
    <row r="17" spans="1:17" ht="14.25">
      <c r="A17" s="147" t="s">
        <v>101</v>
      </c>
      <c r="B17" s="147"/>
      <c r="C17" s="147"/>
      <c r="D17" s="148" t="s">
        <v>89</v>
      </c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95">
        <v>2</v>
      </c>
      <c r="P17" s="226">
        <v>20</v>
      </c>
      <c r="Q17" s="124">
        <f t="shared" si="0"/>
        <v>40</v>
      </c>
    </row>
    <row r="18" spans="1:17" ht="14.25">
      <c r="A18" s="147" t="s">
        <v>102</v>
      </c>
      <c r="B18" s="147"/>
      <c r="C18" s="147"/>
      <c r="D18" s="148" t="s">
        <v>90</v>
      </c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95">
        <v>8</v>
      </c>
      <c r="P18" s="226">
        <v>25</v>
      </c>
      <c r="Q18" s="124">
        <f t="shared" si="0"/>
        <v>200</v>
      </c>
    </row>
    <row r="19" spans="1:17" ht="14.25">
      <c r="A19" s="147" t="s">
        <v>103</v>
      </c>
      <c r="B19" s="147"/>
      <c r="C19" s="147"/>
      <c r="D19" s="148" t="s">
        <v>91</v>
      </c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95">
        <v>6</v>
      </c>
      <c r="P19" s="226">
        <v>30</v>
      </c>
      <c r="Q19" s="124">
        <f t="shared" si="0"/>
        <v>180</v>
      </c>
    </row>
    <row r="20" spans="1:17" ht="14.25">
      <c r="A20" s="147" t="s">
        <v>104</v>
      </c>
      <c r="B20" s="147"/>
      <c r="C20" s="147"/>
      <c r="D20" s="148" t="s">
        <v>92</v>
      </c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95">
        <v>3</v>
      </c>
      <c r="P20" s="226">
        <v>5</v>
      </c>
      <c r="Q20" s="124">
        <f t="shared" si="0"/>
        <v>15</v>
      </c>
    </row>
    <row r="21" spans="1:17" ht="14.25">
      <c r="A21" s="147" t="s">
        <v>105</v>
      </c>
      <c r="B21" s="147"/>
      <c r="C21" s="147"/>
      <c r="D21" s="148" t="s">
        <v>93</v>
      </c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95">
        <v>4</v>
      </c>
      <c r="P21" s="226">
        <v>18</v>
      </c>
      <c r="Q21" s="124">
        <f t="shared" si="0"/>
        <v>72</v>
      </c>
    </row>
    <row r="22" spans="1:17" ht="14.25">
      <c r="A22" s="147" t="s">
        <v>106</v>
      </c>
      <c r="B22" s="147"/>
      <c r="C22" s="147"/>
      <c r="D22" s="148" t="s">
        <v>94</v>
      </c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95">
        <v>9</v>
      </c>
      <c r="P22" s="226">
        <v>65</v>
      </c>
      <c r="Q22" s="124">
        <f t="shared" si="0"/>
        <v>585</v>
      </c>
    </row>
    <row r="23" spans="1:17" ht="14.25">
      <c r="A23" s="147" t="s">
        <v>107</v>
      </c>
      <c r="B23" s="147"/>
      <c r="C23" s="147"/>
      <c r="D23" s="148" t="s">
        <v>95</v>
      </c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95">
        <v>11</v>
      </c>
      <c r="P23" s="226">
        <v>85</v>
      </c>
      <c r="Q23" s="124">
        <f t="shared" si="0"/>
        <v>935</v>
      </c>
    </row>
    <row r="24" spans="1:17" ht="14.25">
      <c r="A24" s="147" t="s">
        <v>108</v>
      </c>
      <c r="B24" s="147"/>
      <c r="C24" s="147"/>
      <c r="D24" s="148" t="s">
        <v>96</v>
      </c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95">
        <v>6</v>
      </c>
      <c r="P24" s="226">
        <v>90</v>
      </c>
      <c r="Q24" s="124">
        <f t="shared" si="0"/>
        <v>540</v>
      </c>
    </row>
    <row r="25" spans="1:17" ht="14.25">
      <c r="A25" s="147" t="s">
        <v>109</v>
      </c>
      <c r="B25" s="147"/>
      <c r="C25" s="147"/>
      <c r="D25" s="148" t="s">
        <v>97</v>
      </c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95">
        <v>4</v>
      </c>
      <c r="P25" s="226">
        <v>110</v>
      </c>
      <c r="Q25" s="124">
        <f t="shared" si="0"/>
        <v>440</v>
      </c>
    </row>
    <row r="26" spans="1:17" ht="14.25">
      <c r="A26" s="147" t="s">
        <v>110</v>
      </c>
      <c r="B26" s="147"/>
      <c r="C26" s="147"/>
      <c r="D26" s="148" t="s">
        <v>98</v>
      </c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95">
        <v>2</v>
      </c>
      <c r="P26" s="226">
        <v>105</v>
      </c>
      <c r="Q26" s="124">
        <f t="shared" si="0"/>
        <v>210</v>
      </c>
    </row>
    <row r="27" spans="1:17" ht="14.25">
      <c r="A27" s="147" t="s">
        <v>123</v>
      </c>
      <c r="B27" s="147"/>
      <c r="C27" s="147"/>
      <c r="D27" s="148" t="s">
        <v>111</v>
      </c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95">
        <v>5</v>
      </c>
      <c r="P27" s="226">
        <v>45</v>
      </c>
      <c r="Q27" s="124">
        <f t="shared" si="0"/>
        <v>225</v>
      </c>
    </row>
    <row r="28" spans="1:17" ht="14.25">
      <c r="A28" s="147" t="s">
        <v>124</v>
      </c>
      <c r="B28" s="147"/>
      <c r="C28" s="147"/>
      <c r="D28" s="148" t="s">
        <v>112</v>
      </c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95">
        <v>1</v>
      </c>
      <c r="P28" s="226">
        <v>50</v>
      </c>
      <c r="Q28" s="124">
        <f t="shared" si="0"/>
        <v>50</v>
      </c>
    </row>
    <row r="29" spans="1:17" ht="14.25">
      <c r="A29" s="147" t="s">
        <v>125</v>
      </c>
      <c r="B29" s="147"/>
      <c r="C29" s="147"/>
      <c r="D29" s="148" t="s">
        <v>113</v>
      </c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95">
        <v>10</v>
      </c>
      <c r="P29" s="226">
        <v>51.5</v>
      </c>
      <c r="Q29" s="124">
        <f t="shared" si="0"/>
        <v>515</v>
      </c>
    </row>
    <row r="30" spans="1:17" ht="14.25">
      <c r="A30" s="147" t="s">
        <v>126</v>
      </c>
      <c r="B30" s="147"/>
      <c r="C30" s="147"/>
      <c r="D30" s="148" t="s">
        <v>114</v>
      </c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95">
        <v>9</v>
      </c>
      <c r="P30" s="226">
        <v>6</v>
      </c>
      <c r="Q30" s="124">
        <f t="shared" si="0"/>
        <v>54</v>
      </c>
    </row>
    <row r="31" spans="1:17" ht="15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131" t="s">
        <v>46</v>
      </c>
      <c r="P31" s="132"/>
      <c r="Q31" s="125">
        <f>+SUM(Q15:Q30)</f>
        <v>4261</v>
      </c>
    </row>
    <row r="32" spans="1:17" ht="15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131" t="s">
        <v>47</v>
      </c>
      <c r="P32" s="133"/>
      <c r="Q32" s="125">
        <v>0</v>
      </c>
    </row>
    <row r="33" spans="1:17" ht="15">
      <c r="A33" s="96"/>
      <c r="B33" s="96"/>
      <c r="C33" s="96"/>
      <c r="D33" s="96"/>
      <c r="E33" s="96"/>
      <c r="F33" s="134" t="s">
        <v>48</v>
      </c>
      <c r="G33" s="135"/>
      <c r="H33" s="136"/>
      <c r="I33" s="96"/>
      <c r="J33" s="96"/>
      <c r="K33" s="96"/>
      <c r="L33" s="96"/>
      <c r="M33" s="96"/>
      <c r="N33" s="96"/>
      <c r="O33" s="127" t="s">
        <v>49</v>
      </c>
      <c r="P33" s="111">
        <v>0.2</v>
      </c>
      <c r="Q33" s="125">
        <f>(+Q32+Q31)*P33</f>
        <v>852.2</v>
      </c>
    </row>
    <row r="34" spans="1:17" ht="15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9"/>
      <c r="N34" s="96"/>
      <c r="O34" s="146" t="s">
        <v>50</v>
      </c>
      <c r="P34" s="146"/>
      <c r="Q34" s="125">
        <f>+Q33+Q31</f>
        <v>5113.2</v>
      </c>
    </row>
    <row r="35" spans="1:17" ht="14.25">
      <c r="A35" s="140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2"/>
      <c r="N35" s="96"/>
      <c r="O35" s="96"/>
      <c r="P35" s="96"/>
      <c r="Q35" s="96"/>
    </row>
    <row r="36" spans="1:17" ht="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2"/>
      <c r="N36" s="93" t="s">
        <v>51</v>
      </c>
      <c r="O36" s="96"/>
      <c r="P36" s="96"/>
      <c r="Q36" s="96"/>
    </row>
    <row r="37" spans="1:17" ht="14.25">
      <c r="A37" s="143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5"/>
      <c r="N37" s="96"/>
      <c r="O37" s="96"/>
      <c r="P37" s="96"/>
      <c r="Q37" s="96"/>
    </row>
  </sheetData>
  <mergeCells count="66">
    <mergeCell ref="D30:N30"/>
    <mergeCell ref="F33:H33"/>
    <mergeCell ref="A34:M37"/>
    <mergeCell ref="O34:P34"/>
    <mergeCell ref="A25:C25"/>
    <mergeCell ref="D25:N25"/>
    <mergeCell ref="A26:C26"/>
    <mergeCell ref="D26:N26"/>
    <mergeCell ref="A27:C27"/>
    <mergeCell ref="D27:N27"/>
    <mergeCell ref="A28:C28"/>
    <mergeCell ref="A23:C23"/>
    <mergeCell ref="D23:N23"/>
    <mergeCell ref="A24:C24"/>
    <mergeCell ref="D24:N24"/>
    <mergeCell ref="O31:P31"/>
    <mergeCell ref="O32:P32"/>
    <mergeCell ref="D28:N28"/>
    <mergeCell ref="A29:C29"/>
    <mergeCell ref="D29:N29"/>
    <mergeCell ref="A30:C30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Q31"/>
  <sheetViews>
    <sheetView workbookViewId="0"/>
  </sheetViews>
  <sheetFormatPr baseColWidth="10" defaultRowHeight="12.75"/>
  <sheetData>
    <row r="1" spans="1:17" ht="35.25">
      <c r="A1" s="6"/>
      <c r="B1" s="6"/>
      <c r="C1" s="178" t="s">
        <v>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7" t="s">
        <v>8</v>
      </c>
    </row>
    <row r="2" spans="1:17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15">
      <c r="A3" s="10"/>
      <c r="B3" s="10"/>
      <c r="C3" s="8" t="s">
        <v>9</v>
      </c>
      <c r="D3" s="180"/>
      <c r="E3" s="181"/>
      <c r="F3" s="182"/>
      <c r="G3" s="10"/>
      <c r="H3" s="183" t="s">
        <v>10</v>
      </c>
      <c r="I3" s="183"/>
      <c r="J3" s="184"/>
      <c r="K3" s="185"/>
      <c r="L3" s="186"/>
      <c r="M3" s="10"/>
      <c r="N3" s="8" t="s">
        <v>11</v>
      </c>
      <c r="O3" s="187"/>
      <c r="P3" s="181"/>
      <c r="Q3" s="182"/>
    </row>
    <row r="4" spans="1:17" ht="15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ht="15">
      <c r="A5" s="188" t="s">
        <v>12</v>
      </c>
      <c r="B5" s="189"/>
      <c r="C5" s="189"/>
      <c r="D5" s="189"/>
      <c r="E5" s="189"/>
      <c r="F5" s="190"/>
      <c r="G5" s="23"/>
      <c r="H5" s="188" t="s">
        <v>13</v>
      </c>
      <c r="I5" s="189"/>
      <c r="J5" s="189"/>
      <c r="K5" s="189"/>
      <c r="L5" s="190"/>
      <c r="M5" s="23"/>
      <c r="N5" s="172" t="s">
        <v>14</v>
      </c>
      <c r="O5" s="173"/>
      <c r="P5" s="173"/>
      <c r="Q5" s="174"/>
    </row>
    <row r="6" spans="1:17" ht="14.25">
      <c r="A6" s="152" t="s">
        <v>15</v>
      </c>
      <c r="B6" s="153"/>
      <c r="C6" s="153"/>
      <c r="D6" s="153"/>
      <c r="E6" s="153"/>
      <c r="F6" s="154"/>
      <c r="G6" s="24"/>
      <c r="H6" s="152" t="s">
        <v>16</v>
      </c>
      <c r="I6" s="153"/>
      <c r="J6" s="153"/>
      <c r="K6" s="153"/>
      <c r="L6" s="154"/>
      <c r="M6" s="24"/>
      <c r="N6" s="175" t="s">
        <v>17</v>
      </c>
      <c r="O6" s="176"/>
      <c r="P6" s="176"/>
      <c r="Q6" s="177"/>
    </row>
    <row r="7" spans="1:17" ht="14.25">
      <c r="A7" s="152" t="s">
        <v>18</v>
      </c>
      <c r="B7" s="153"/>
      <c r="C7" s="153"/>
      <c r="D7" s="153"/>
      <c r="E7" s="153"/>
      <c r="F7" s="154"/>
      <c r="G7" s="24"/>
      <c r="H7" s="165" t="s">
        <v>19</v>
      </c>
      <c r="I7" s="166"/>
      <c r="J7" s="167" t="s">
        <v>20</v>
      </c>
      <c r="K7" s="167"/>
      <c r="L7" s="168"/>
      <c r="M7" s="24"/>
      <c r="N7" s="171" t="s">
        <v>21</v>
      </c>
      <c r="O7" s="169"/>
      <c r="P7" s="169"/>
      <c r="Q7" s="170"/>
    </row>
    <row r="8" spans="1:17" ht="14.25">
      <c r="A8" s="152"/>
      <c r="B8" s="153"/>
      <c r="C8" s="153"/>
      <c r="D8" s="153"/>
      <c r="E8" s="153"/>
      <c r="F8" s="154"/>
      <c r="G8" s="24"/>
      <c r="H8" s="152" t="s">
        <v>22</v>
      </c>
      <c r="I8" s="153"/>
      <c r="J8" s="153"/>
      <c r="K8" s="153"/>
      <c r="L8" s="154"/>
      <c r="M8" s="24"/>
      <c r="N8" s="171"/>
      <c r="O8" s="169"/>
      <c r="P8" s="169"/>
      <c r="Q8" s="170"/>
    </row>
    <row r="9" spans="1:17" ht="14.25">
      <c r="A9" s="152" t="s">
        <v>23</v>
      </c>
      <c r="B9" s="153"/>
      <c r="C9" s="153" t="s">
        <v>24</v>
      </c>
      <c r="D9" s="153"/>
      <c r="E9" s="153"/>
      <c r="F9" s="154"/>
      <c r="G9" s="24"/>
      <c r="H9" s="30"/>
      <c r="I9" s="153" t="s">
        <v>25</v>
      </c>
      <c r="J9" s="153"/>
      <c r="K9" s="153"/>
      <c r="L9" s="154"/>
      <c r="M9" s="24"/>
      <c r="N9" s="31" t="s">
        <v>26</v>
      </c>
      <c r="O9" s="169" t="s">
        <v>27</v>
      </c>
      <c r="P9" s="169"/>
      <c r="Q9" s="170"/>
    </row>
    <row r="10" spans="1:17" ht="15.75" thickBot="1">
      <c r="A10" s="11" t="s">
        <v>28</v>
      </c>
      <c r="B10" s="155" t="s">
        <v>29</v>
      </c>
      <c r="C10" s="156"/>
      <c r="D10" s="12"/>
      <c r="E10" s="13" t="s">
        <v>30</v>
      </c>
      <c r="F10" s="14" t="s">
        <v>31</v>
      </c>
      <c r="G10" s="24"/>
      <c r="H10" s="15" t="s">
        <v>28</v>
      </c>
      <c r="I10" s="16" t="s">
        <v>32</v>
      </c>
      <c r="J10" s="17"/>
      <c r="K10" s="18" t="s">
        <v>30</v>
      </c>
      <c r="L10" s="19" t="s">
        <v>33</v>
      </c>
      <c r="M10" s="24"/>
      <c r="N10" s="28"/>
      <c r="O10" s="17"/>
      <c r="P10" s="17"/>
      <c r="Q10" s="29"/>
    </row>
    <row r="11" spans="1:17" ht="15.75" thickBot="1">
      <c r="A11" s="32" t="s">
        <v>34</v>
      </c>
      <c r="B11" s="12"/>
      <c r="C11" s="12" t="s">
        <v>35</v>
      </c>
      <c r="D11" s="12"/>
      <c r="E11" s="12"/>
      <c r="F11" s="20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ht="15.75" thickBot="1">
      <c r="A12" s="157" t="s">
        <v>36</v>
      </c>
      <c r="B12" s="158"/>
      <c r="C12" s="159" t="s">
        <v>23</v>
      </c>
      <c r="D12" s="159"/>
      <c r="E12" s="159"/>
      <c r="F12" s="160"/>
      <c r="G12" s="24"/>
      <c r="H12" s="21"/>
      <c r="I12" s="22" t="s">
        <v>37</v>
      </c>
      <c r="J12" s="161" t="s">
        <v>38</v>
      </c>
      <c r="K12" s="162"/>
      <c r="L12" s="163"/>
      <c r="M12" s="24"/>
      <c r="N12" s="164" t="s">
        <v>39</v>
      </c>
      <c r="O12" s="164"/>
      <c r="P12" s="150" t="s">
        <v>40</v>
      </c>
      <c r="Q12" s="151"/>
    </row>
    <row r="13" spans="1:17" ht="14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5">
      <c r="A14" s="149" t="s">
        <v>41</v>
      </c>
      <c r="B14" s="149"/>
      <c r="C14" s="149"/>
      <c r="D14" s="149" t="s">
        <v>42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25" t="s">
        <v>43</v>
      </c>
      <c r="P14" s="25" t="s">
        <v>44</v>
      </c>
      <c r="Q14" s="25" t="s">
        <v>45</v>
      </c>
    </row>
    <row r="15" spans="1:17" ht="14.25">
      <c r="A15" s="147"/>
      <c r="B15" s="147"/>
      <c r="C15" s="147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9"/>
      <c r="P15" s="124">
        <v>0</v>
      </c>
      <c r="Q15" s="124">
        <f>+P15*O15</f>
        <v>0</v>
      </c>
    </row>
    <row r="16" spans="1:17" ht="14.25">
      <c r="A16" s="147"/>
      <c r="B16" s="147"/>
      <c r="C16" s="147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9"/>
      <c r="P16" s="124">
        <v>0</v>
      </c>
      <c r="Q16" s="124">
        <f t="shared" ref="Q16:Q24" si="0">+P16*O16</f>
        <v>0</v>
      </c>
    </row>
    <row r="17" spans="1:17" ht="14.25">
      <c r="A17" s="147"/>
      <c r="B17" s="147"/>
      <c r="C17" s="147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9"/>
      <c r="P17" s="124">
        <v>0</v>
      </c>
      <c r="Q17" s="124">
        <f t="shared" si="0"/>
        <v>0</v>
      </c>
    </row>
    <row r="18" spans="1:17" ht="14.25">
      <c r="A18" s="147"/>
      <c r="B18" s="147"/>
      <c r="C18" s="147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9"/>
      <c r="P18" s="124">
        <v>0</v>
      </c>
      <c r="Q18" s="124">
        <f t="shared" si="0"/>
        <v>0</v>
      </c>
    </row>
    <row r="19" spans="1:17" ht="14.25">
      <c r="A19" s="147"/>
      <c r="B19" s="147"/>
      <c r="C19" s="147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9"/>
      <c r="P19" s="124">
        <v>0</v>
      </c>
      <c r="Q19" s="124">
        <f t="shared" si="0"/>
        <v>0</v>
      </c>
    </row>
    <row r="20" spans="1:17" ht="14.25">
      <c r="A20" s="147"/>
      <c r="B20" s="147"/>
      <c r="C20" s="147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9"/>
      <c r="P20" s="124">
        <v>0</v>
      </c>
      <c r="Q20" s="124">
        <f t="shared" si="0"/>
        <v>0</v>
      </c>
    </row>
    <row r="21" spans="1:17" ht="14.25">
      <c r="A21" s="147"/>
      <c r="B21" s="147"/>
      <c r="C21" s="147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9"/>
      <c r="P21" s="124">
        <v>0</v>
      </c>
      <c r="Q21" s="124">
        <f t="shared" si="0"/>
        <v>0</v>
      </c>
    </row>
    <row r="22" spans="1:17" ht="14.25">
      <c r="A22" s="147"/>
      <c r="B22" s="147"/>
      <c r="C22" s="147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9"/>
      <c r="P22" s="124">
        <v>0</v>
      </c>
      <c r="Q22" s="124">
        <f t="shared" si="0"/>
        <v>0</v>
      </c>
    </row>
    <row r="23" spans="1:17" ht="14.25">
      <c r="A23" s="147"/>
      <c r="B23" s="147"/>
      <c r="C23" s="147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9"/>
      <c r="P23" s="124">
        <v>0</v>
      </c>
      <c r="Q23" s="124">
        <f t="shared" si="0"/>
        <v>0</v>
      </c>
    </row>
    <row r="24" spans="1:17" ht="14.25">
      <c r="A24" s="147"/>
      <c r="B24" s="147"/>
      <c r="C24" s="147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9"/>
      <c r="P24" s="124">
        <v>0</v>
      </c>
      <c r="Q24" s="124">
        <f t="shared" si="0"/>
        <v>0</v>
      </c>
    </row>
    <row r="25" spans="1:17" ht="1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31" t="s">
        <v>46</v>
      </c>
      <c r="P25" s="132"/>
      <c r="Q25" s="125">
        <f>+SUM(Q15:Q24)</f>
        <v>0</v>
      </c>
    </row>
    <row r="26" spans="1:17" ht="1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31" t="s">
        <v>47</v>
      </c>
      <c r="P26" s="133"/>
      <c r="Q26" s="125">
        <v>0</v>
      </c>
    </row>
    <row r="27" spans="1:17" ht="15">
      <c r="A27" s="10"/>
      <c r="B27" s="10"/>
      <c r="C27" s="10"/>
      <c r="D27" s="10"/>
      <c r="E27" s="10"/>
      <c r="F27" s="134" t="s">
        <v>48</v>
      </c>
      <c r="G27" s="135"/>
      <c r="H27" s="136"/>
      <c r="I27" s="10"/>
      <c r="J27" s="10"/>
      <c r="K27" s="10"/>
      <c r="L27" s="10"/>
      <c r="M27" s="10"/>
      <c r="N27" s="10"/>
      <c r="O27" s="26" t="s">
        <v>49</v>
      </c>
      <c r="P27" s="27">
        <v>0.2</v>
      </c>
      <c r="Q27" s="125">
        <f>(+Q26+Q25)*P27</f>
        <v>0</v>
      </c>
    </row>
    <row r="28" spans="1:17" ht="15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9"/>
      <c r="N28" s="10"/>
      <c r="O28" s="146" t="s">
        <v>50</v>
      </c>
      <c r="P28" s="146"/>
      <c r="Q28" s="125">
        <f>+Q27+Q25</f>
        <v>0</v>
      </c>
    </row>
    <row r="29" spans="1:17" ht="14.2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2"/>
      <c r="N29" s="10"/>
      <c r="O29" s="10"/>
      <c r="P29" s="10"/>
      <c r="Q29" s="10"/>
    </row>
    <row r="30" spans="1:17" ht="15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8" t="s">
        <v>51</v>
      </c>
      <c r="O30" s="10"/>
      <c r="P30" s="10"/>
      <c r="Q30" s="10"/>
    </row>
    <row r="31" spans="1:17" ht="14.25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5"/>
      <c r="N31" s="10"/>
      <c r="O31" s="10"/>
      <c r="P31" s="10"/>
      <c r="Q31" s="10"/>
    </row>
  </sheetData>
  <mergeCells count="54">
    <mergeCell ref="N5:Q5"/>
    <mergeCell ref="N6:Q6"/>
    <mergeCell ref="C1:P1"/>
    <mergeCell ref="D3:F3"/>
    <mergeCell ref="H3:I3"/>
    <mergeCell ref="J3:L3"/>
    <mergeCell ref="O3:Q3"/>
    <mergeCell ref="A5:F5"/>
    <mergeCell ref="H5:L5"/>
    <mergeCell ref="A6:F6"/>
    <mergeCell ref="H6:L6"/>
    <mergeCell ref="P12:Q12"/>
    <mergeCell ref="A7:F7"/>
    <mergeCell ref="A8:F8"/>
    <mergeCell ref="H8:L8"/>
    <mergeCell ref="B10:C10"/>
    <mergeCell ref="A12:B12"/>
    <mergeCell ref="C12:F12"/>
    <mergeCell ref="J12:L12"/>
    <mergeCell ref="N12:O12"/>
    <mergeCell ref="H7:I7"/>
    <mergeCell ref="J7:L7"/>
    <mergeCell ref="O9:Q9"/>
    <mergeCell ref="N7:Q8"/>
    <mergeCell ref="I9:L9"/>
    <mergeCell ref="C9:F9"/>
    <mergeCell ref="A9:B9"/>
    <mergeCell ref="A14:C14"/>
    <mergeCell ref="D14:N14"/>
    <mergeCell ref="A15:C15"/>
    <mergeCell ref="D15:N15"/>
    <mergeCell ref="A16:C16"/>
    <mergeCell ref="D16:N16"/>
    <mergeCell ref="A17:C17"/>
    <mergeCell ref="D17:N17"/>
    <mergeCell ref="A20:C20"/>
    <mergeCell ref="D20:N20"/>
    <mergeCell ref="A21:C21"/>
    <mergeCell ref="D21:N21"/>
    <mergeCell ref="A18:C18"/>
    <mergeCell ref="A19:C19"/>
    <mergeCell ref="D18:N18"/>
    <mergeCell ref="D19:N19"/>
    <mergeCell ref="A22:C22"/>
    <mergeCell ref="D22:N22"/>
    <mergeCell ref="A23:C23"/>
    <mergeCell ref="D23:N23"/>
    <mergeCell ref="A24:C24"/>
    <mergeCell ref="D24:N24"/>
    <mergeCell ref="O25:P25"/>
    <mergeCell ref="O26:P26"/>
    <mergeCell ref="F27:H27"/>
    <mergeCell ref="A28:M31"/>
    <mergeCell ref="O28:P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J25"/>
  <sheetViews>
    <sheetView workbookViewId="0">
      <selection activeCell="B31" sqref="B31"/>
    </sheetView>
  </sheetViews>
  <sheetFormatPr baseColWidth="10" defaultRowHeight="12.75"/>
  <cols>
    <col min="1" max="1" width="17.7109375" customWidth="1"/>
    <col min="2" max="2" width="30.7109375" customWidth="1"/>
    <col min="3" max="6" width="12.7109375" customWidth="1"/>
    <col min="7" max="7" width="6.7109375" customWidth="1"/>
  </cols>
  <sheetData>
    <row r="1" spans="1:10" ht="27" thickBot="1">
      <c r="A1" s="128" t="s">
        <v>0</v>
      </c>
      <c r="B1" s="129"/>
      <c r="C1" s="129"/>
      <c r="D1" s="129"/>
      <c r="E1" s="129"/>
      <c r="F1" s="130"/>
    </row>
    <row r="2" spans="1:10">
      <c r="A2" s="40"/>
      <c r="B2" s="40"/>
      <c r="C2" s="40"/>
      <c r="D2" s="40"/>
      <c r="E2" s="40"/>
      <c r="F2" s="40"/>
    </row>
    <row r="3" spans="1:10" ht="15.75">
      <c r="A3" s="61">
        <v>2015</v>
      </c>
      <c r="B3" s="41"/>
      <c r="C3" s="41"/>
      <c r="D3" s="41"/>
      <c r="E3" s="41"/>
      <c r="F3" s="59">
        <v>0</v>
      </c>
    </row>
    <row r="4" spans="1:10" ht="30">
      <c r="A4" s="33" t="s">
        <v>1</v>
      </c>
      <c r="B4" s="33" t="s">
        <v>2</v>
      </c>
      <c r="C4" s="39" t="s">
        <v>3</v>
      </c>
      <c r="D4" s="5" t="s">
        <v>4</v>
      </c>
      <c r="E4" s="34" t="s">
        <v>5</v>
      </c>
      <c r="F4" s="35" t="s">
        <v>6</v>
      </c>
      <c r="I4" s="121" t="s">
        <v>82</v>
      </c>
    </row>
    <row r="5" spans="1:10">
      <c r="A5" s="43" t="s">
        <v>15</v>
      </c>
      <c r="B5" s="63" t="s">
        <v>52</v>
      </c>
      <c r="C5" s="65" t="s">
        <v>53</v>
      </c>
      <c r="D5" s="43">
        <v>4</v>
      </c>
      <c r="E5" s="44">
        <v>10</v>
      </c>
      <c r="F5" s="44">
        <v>40</v>
      </c>
      <c r="H5" s="123"/>
    </row>
    <row r="6" spans="1:10">
      <c r="A6" s="45" t="s">
        <v>15</v>
      </c>
      <c r="B6" s="48" t="s">
        <v>54</v>
      </c>
      <c r="C6" s="46" t="s">
        <v>55</v>
      </c>
      <c r="D6" s="45">
        <v>4</v>
      </c>
      <c r="E6" s="47">
        <v>10</v>
      </c>
      <c r="F6" s="47">
        <v>40</v>
      </c>
    </row>
    <row r="7" spans="1:10">
      <c r="A7" s="45" t="s">
        <v>15</v>
      </c>
      <c r="B7" s="48" t="s">
        <v>56</v>
      </c>
      <c r="C7" s="46" t="s">
        <v>57</v>
      </c>
      <c r="D7" s="45">
        <v>4</v>
      </c>
      <c r="E7" s="47">
        <v>15</v>
      </c>
      <c r="F7" s="47">
        <v>60</v>
      </c>
    </row>
    <row r="8" spans="1:10">
      <c r="A8" s="90" t="s">
        <v>15</v>
      </c>
      <c r="B8" s="54" t="s">
        <v>58</v>
      </c>
      <c r="C8" s="50" t="s">
        <v>59</v>
      </c>
      <c r="D8" s="45">
        <v>7</v>
      </c>
      <c r="E8" s="47">
        <v>8</v>
      </c>
      <c r="F8" s="47">
        <v>56</v>
      </c>
    </row>
    <row r="9" spans="1:10">
      <c r="A9" s="90" t="s">
        <v>15</v>
      </c>
      <c r="B9" s="48" t="s">
        <v>60</v>
      </c>
      <c r="C9" s="46" t="s">
        <v>61</v>
      </c>
      <c r="D9" s="45">
        <v>2</v>
      </c>
      <c r="E9" s="47">
        <v>41</v>
      </c>
      <c r="F9" s="47">
        <v>82</v>
      </c>
    </row>
    <row r="10" spans="1:10">
      <c r="A10" s="90" t="s">
        <v>15</v>
      </c>
      <c r="B10" s="48" t="s">
        <v>62</v>
      </c>
      <c r="C10" s="46" t="s">
        <v>63</v>
      </c>
      <c r="D10" s="45">
        <v>4</v>
      </c>
      <c r="E10" s="47">
        <v>65.45</v>
      </c>
      <c r="F10" s="47">
        <v>261.8</v>
      </c>
    </row>
    <row r="11" spans="1:10">
      <c r="A11" s="90" t="s">
        <v>15</v>
      </c>
      <c r="B11" s="54" t="s">
        <v>64</v>
      </c>
      <c r="C11" s="64" t="s">
        <v>65</v>
      </c>
      <c r="D11" s="51">
        <v>4</v>
      </c>
      <c r="E11" s="52">
        <v>26.15</v>
      </c>
      <c r="F11" s="52">
        <v>104.6</v>
      </c>
    </row>
    <row r="12" spans="1:10">
      <c r="A12" s="90" t="s">
        <v>15</v>
      </c>
      <c r="B12" s="48" t="s">
        <v>66</v>
      </c>
      <c r="C12" s="46" t="s">
        <v>67</v>
      </c>
      <c r="D12" s="45">
        <v>5</v>
      </c>
      <c r="E12" s="47">
        <v>18.559999999999999</v>
      </c>
      <c r="F12" s="47">
        <v>92.8</v>
      </c>
    </row>
    <row r="13" spans="1:10">
      <c r="A13" s="90" t="s">
        <v>15</v>
      </c>
      <c r="B13" s="48" t="s">
        <v>68</v>
      </c>
      <c r="C13" s="46" t="s">
        <v>69</v>
      </c>
      <c r="D13" s="45">
        <v>2</v>
      </c>
      <c r="E13" s="47">
        <v>28.14</v>
      </c>
      <c r="F13" s="47">
        <v>56.28</v>
      </c>
    </row>
    <row r="14" spans="1:10">
      <c r="A14" s="90" t="s">
        <v>15</v>
      </c>
      <c r="B14" s="48" t="s">
        <v>70</v>
      </c>
      <c r="C14" s="46" t="s">
        <v>71</v>
      </c>
      <c r="D14" s="53">
        <v>4</v>
      </c>
      <c r="E14" s="47">
        <v>32.56</v>
      </c>
      <c r="F14" s="42">
        <v>130.24</v>
      </c>
      <c r="G14">
        <v>10</v>
      </c>
    </row>
    <row r="15" spans="1:10">
      <c r="A15" s="90" t="s">
        <v>15</v>
      </c>
      <c r="B15" s="48" t="s">
        <v>72</v>
      </c>
      <c r="C15" s="46" t="s">
        <v>73</v>
      </c>
      <c r="D15" s="53">
        <v>2</v>
      </c>
      <c r="E15" s="47">
        <v>59.99</v>
      </c>
      <c r="F15" s="42">
        <v>119.98</v>
      </c>
      <c r="G15" s="120"/>
      <c r="H15" s="120"/>
      <c r="I15" s="120"/>
      <c r="J15" s="120"/>
    </row>
    <row r="16" spans="1:10">
      <c r="A16" s="90" t="s">
        <v>15</v>
      </c>
      <c r="B16" s="48" t="s">
        <v>74</v>
      </c>
      <c r="C16" s="46" t="s">
        <v>75</v>
      </c>
      <c r="D16" s="45">
        <v>1</v>
      </c>
      <c r="E16" s="47">
        <v>61</v>
      </c>
      <c r="F16" s="47">
        <v>61</v>
      </c>
      <c r="G16" s="120"/>
      <c r="H16" s="120" t="s">
        <v>83</v>
      </c>
      <c r="I16" s="120"/>
      <c r="J16" s="120"/>
    </row>
    <row r="17" spans="1:10">
      <c r="A17" s="90" t="s">
        <v>15</v>
      </c>
      <c r="B17" s="48" t="s">
        <v>77</v>
      </c>
      <c r="C17" s="46" t="s">
        <v>79</v>
      </c>
      <c r="D17" s="51">
        <v>3</v>
      </c>
      <c r="E17" s="52">
        <v>5</v>
      </c>
      <c r="F17" s="52">
        <v>15</v>
      </c>
      <c r="G17" s="120"/>
      <c r="H17" s="120"/>
      <c r="I17" s="120"/>
      <c r="J17" s="120"/>
    </row>
    <row r="18" spans="1:10">
      <c r="A18" s="90" t="s">
        <v>15</v>
      </c>
      <c r="B18" s="48" t="s">
        <v>78</v>
      </c>
      <c r="C18" s="46" t="s">
        <v>80</v>
      </c>
      <c r="D18" s="49">
        <v>2</v>
      </c>
      <c r="E18" s="52">
        <v>33</v>
      </c>
      <c r="F18" s="52">
        <v>66</v>
      </c>
      <c r="G18" s="120">
        <v>14</v>
      </c>
      <c r="H18" s="120"/>
      <c r="I18" s="120"/>
      <c r="J18" s="120"/>
    </row>
    <row r="19" spans="1:10">
      <c r="A19" s="90"/>
      <c r="B19" s="48"/>
      <c r="C19" s="46"/>
      <c r="D19" s="45"/>
      <c r="E19" s="47"/>
      <c r="F19" s="47"/>
    </row>
    <row r="20" spans="1:10">
      <c r="A20" s="45"/>
      <c r="B20" s="48"/>
      <c r="C20" s="46"/>
      <c r="D20" s="45"/>
      <c r="E20" s="47"/>
      <c r="F20" s="47"/>
    </row>
    <row r="21" spans="1:10">
      <c r="A21" s="45"/>
      <c r="B21" s="48"/>
      <c r="C21" s="46"/>
      <c r="D21" s="45"/>
      <c r="E21" s="47"/>
      <c r="F21" s="47"/>
    </row>
    <row r="22" spans="1:10">
      <c r="A22" s="45"/>
      <c r="B22" s="48"/>
      <c r="C22" s="46"/>
      <c r="D22" s="45"/>
      <c r="E22" s="47"/>
      <c r="F22" s="47"/>
    </row>
    <row r="23" spans="1:10">
      <c r="A23" s="45"/>
      <c r="B23" s="48"/>
      <c r="C23" s="46"/>
      <c r="D23" s="45"/>
      <c r="E23" s="47"/>
      <c r="F23" s="47"/>
    </row>
    <row r="24" spans="1:10">
      <c r="A24" s="45"/>
      <c r="B24" s="48"/>
      <c r="C24" s="46"/>
      <c r="D24" s="45"/>
      <c r="E24" s="47"/>
      <c r="F24" s="47"/>
    </row>
    <row r="25" spans="1:10">
      <c r="A25" s="55"/>
      <c r="B25" s="62"/>
      <c r="C25" s="56"/>
      <c r="D25" s="57"/>
      <c r="E25" s="58"/>
      <c r="F25" s="60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U35"/>
  <sheetViews>
    <sheetView topLeftCell="A4" workbookViewId="0">
      <selection activeCell="S26" sqref="S26:U27"/>
    </sheetView>
  </sheetViews>
  <sheetFormatPr baseColWidth="10" defaultRowHeight="12.75"/>
  <cols>
    <col min="1" max="14" width="8.7109375" customWidth="1"/>
  </cols>
  <sheetData>
    <row r="1" spans="1:20" ht="35.25">
      <c r="A1" s="36"/>
      <c r="B1" s="36"/>
      <c r="C1" s="178" t="s">
        <v>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37" t="s">
        <v>8</v>
      </c>
    </row>
    <row r="2" spans="1:20" ht="14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20" ht="15">
      <c r="A3" s="67"/>
      <c r="B3" s="67"/>
      <c r="C3" s="38" t="s">
        <v>9</v>
      </c>
      <c r="D3" s="180"/>
      <c r="E3" s="181"/>
      <c r="F3" s="182"/>
      <c r="G3" s="67"/>
      <c r="H3" s="183" t="s">
        <v>10</v>
      </c>
      <c r="I3" s="183"/>
      <c r="J3" s="184"/>
      <c r="K3" s="185"/>
      <c r="L3" s="186"/>
      <c r="M3" s="67"/>
      <c r="N3" s="38" t="s">
        <v>11</v>
      </c>
      <c r="O3" s="187"/>
      <c r="P3" s="181"/>
      <c r="Q3" s="182"/>
    </row>
    <row r="4" spans="1:20" ht="15" thickBot="1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spans="1:20" ht="14.25" customHeight="1">
      <c r="A5" s="188" t="s">
        <v>12</v>
      </c>
      <c r="B5" s="189"/>
      <c r="C5" s="189"/>
      <c r="D5" s="189"/>
      <c r="E5" s="189"/>
      <c r="F5" s="190"/>
      <c r="G5" s="80"/>
      <c r="H5" s="188" t="s">
        <v>13</v>
      </c>
      <c r="I5" s="189"/>
      <c r="J5" s="189"/>
      <c r="K5" s="189"/>
      <c r="L5" s="190"/>
      <c r="M5" s="80"/>
      <c r="N5" s="172" t="s">
        <v>14</v>
      </c>
      <c r="O5" s="173"/>
      <c r="P5" s="173"/>
      <c r="Q5" s="174"/>
      <c r="S5" s="192" t="s">
        <v>82</v>
      </c>
      <c r="T5" s="192"/>
    </row>
    <row r="6" spans="1:20" ht="14.25">
      <c r="A6" s="152" t="s">
        <v>15</v>
      </c>
      <c r="B6" s="153"/>
      <c r="C6" s="153"/>
      <c r="D6" s="153"/>
      <c r="E6" s="153"/>
      <c r="F6" s="154"/>
      <c r="G6" s="81"/>
      <c r="H6" s="152" t="s">
        <v>16</v>
      </c>
      <c r="I6" s="153"/>
      <c r="J6" s="153"/>
      <c r="K6" s="153"/>
      <c r="L6" s="154"/>
      <c r="M6" s="81"/>
      <c r="N6" s="175" t="s">
        <v>17</v>
      </c>
      <c r="O6" s="176"/>
      <c r="P6" s="176"/>
      <c r="Q6" s="177"/>
      <c r="S6" s="192"/>
      <c r="T6" s="192"/>
    </row>
    <row r="7" spans="1:20" ht="14.25">
      <c r="A7" s="152" t="s">
        <v>18</v>
      </c>
      <c r="B7" s="153"/>
      <c r="C7" s="153"/>
      <c r="D7" s="153"/>
      <c r="E7" s="153"/>
      <c r="F7" s="154"/>
      <c r="G7" s="81"/>
      <c r="H7" s="165" t="s">
        <v>19</v>
      </c>
      <c r="I7" s="166"/>
      <c r="J7" s="167" t="s">
        <v>20</v>
      </c>
      <c r="K7" s="167"/>
      <c r="L7" s="168"/>
      <c r="M7" s="81"/>
      <c r="N7" s="171" t="s">
        <v>21</v>
      </c>
      <c r="O7" s="169"/>
      <c r="P7" s="169"/>
      <c r="Q7" s="170"/>
    </row>
    <row r="8" spans="1:20" ht="14.25">
      <c r="A8" s="152"/>
      <c r="B8" s="153"/>
      <c r="C8" s="153"/>
      <c r="D8" s="153"/>
      <c r="E8" s="153"/>
      <c r="F8" s="154"/>
      <c r="G8" s="81"/>
      <c r="H8" s="152" t="s">
        <v>22</v>
      </c>
      <c r="I8" s="153"/>
      <c r="J8" s="153"/>
      <c r="K8" s="153"/>
      <c r="L8" s="154"/>
      <c r="M8" s="81"/>
      <c r="N8" s="171"/>
      <c r="O8" s="169"/>
      <c r="P8" s="169"/>
      <c r="Q8" s="170"/>
    </row>
    <row r="9" spans="1:20" ht="28.5">
      <c r="A9" s="152" t="s">
        <v>23</v>
      </c>
      <c r="B9" s="153"/>
      <c r="C9" s="153" t="s">
        <v>24</v>
      </c>
      <c r="D9" s="153"/>
      <c r="E9" s="153"/>
      <c r="F9" s="154"/>
      <c r="G9" s="81"/>
      <c r="H9" s="87"/>
      <c r="I9" s="153" t="s">
        <v>25</v>
      </c>
      <c r="J9" s="153"/>
      <c r="K9" s="153"/>
      <c r="L9" s="154"/>
      <c r="M9" s="81"/>
      <c r="N9" s="88" t="s">
        <v>26</v>
      </c>
      <c r="O9" s="169" t="s">
        <v>27</v>
      </c>
      <c r="P9" s="169"/>
      <c r="Q9" s="170"/>
    </row>
    <row r="10" spans="1:20" ht="15.75" thickBot="1">
      <c r="A10" s="68" t="s">
        <v>28</v>
      </c>
      <c r="B10" s="155" t="s">
        <v>29</v>
      </c>
      <c r="C10" s="156"/>
      <c r="D10" s="69"/>
      <c r="E10" s="70" t="s">
        <v>30</v>
      </c>
      <c r="F10" s="71" t="s">
        <v>31</v>
      </c>
      <c r="G10" s="81"/>
      <c r="H10" s="72" t="s">
        <v>28</v>
      </c>
      <c r="I10" s="73" t="s">
        <v>32</v>
      </c>
      <c r="J10" s="74"/>
      <c r="K10" s="75" t="s">
        <v>30</v>
      </c>
      <c r="L10" s="76" t="s">
        <v>33</v>
      </c>
      <c r="M10" s="81"/>
      <c r="N10" s="85"/>
      <c r="O10" s="74"/>
      <c r="P10" s="74"/>
      <c r="Q10" s="86"/>
    </row>
    <row r="11" spans="1:20" ht="15.75" thickBot="1">
      <c r="A11" s="89" t="s">
        <v>34</v>
      </c>
      <c r="B11" s="69"/>
      <c r="C11" s="69" t="s">
        <v>35</v>
      </c>
      <c r="D11" s="69"/>
      <c r="E11" s="69"/>
      <c r="F11" s="77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spans="1:20" ht="15.75" thickBot="1">
      <c r="A12" s="157" t="s">
        <v>36</v>
      </c>
      <c r="B12" s="158"/>
      <c r="C12" s="159" t="s">
        <v>23</v>
      </c>
      <c r="D12" s="159"/>
      <c r="E12" s="159"/>
      <c r="F12" s="160"/>
      <c r="G12" s="81"/>
      <c r="H12" s="78"/>
      <c r="I12" s="79" t="s">
        <v>37</v>
      </c>
      <c r="J12" s="161" t="s">
        <v>38</v>
      </c>
      <c r="K12" s="162"/>
      <c r="L12" s="163"/>
      <c r="M12" s="81"/>
      <c r="N12" s="164" t="s">
        <v>39</v>
      </c>
      <c r="O12" s="164"/>
      <c r="P12" s="150" t="s">
        <v>40</v>
      </c>
      <c r="Q12" s="151"/>
    </row>
    <row r="13" spans="1:20" ht="14.2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20" ht="15">
      <c r="A14" s="149" t="s">
        <v>41</v>
      </c>
      <c r="B14" s="149"/>
      <c r="C14" s="149"/>
      <c r="D14" s="149" t="s">
        <v>42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82" t="s">
        <v>43</v>
      </c>
      <c r="P14" s="82" t="s">
        <v>44</v>
      </c>
      <c r="Q14" s="82" t="s">
        <v>45</v>
      </c>
    </row>
    <row r="15" spans="1:20" ht="14.25">
      <c r="A15" s="147" t="s">
        <v>53</v>
      </c>
      <c r="B15" s="147"/>
      <c r="C15" s="147"/>
      <c r="D15" s="148" t="s">
        <v>52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95">
        <v>4</v>
      </c>
      <c r="P15" s="94">
        <v>10</v>
      </c>
      <c r="Q15" s="94">
        <f>+P15*O15</f>
        <v>40</v>
      </c>
    </row>
    <row r="16" spans="1:20" ht="14.25">
      <c r="A16" s="147" t="s">
        <v>55</v>
      </c>
      <c r="B16" s="147"/>
      <c r="C16" s="147"/>
      <c r="D16" s="148" t="s">
        <v>54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95">
        <v>4</v>
      </c>
      <c r="P16" s="94">
        <v>10</v>
      </c>
      <c r="Q16" s="94">
        <f t="shared" ref="Q16:Q28" si="0">+P16*O16</f>
        <v>40</v>
      </c>
    </row>
    <row r="17" spans="1:21" ht="14.25">
      <c r="A17" s="147" t="s">
        <v>57</v>
      </c>
      <c r="B17" s="147"/>
      <c r="C17" s="147"/>
      <c r="D17" s="148" t="s">
        <v>56</v>
      </c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95">
        <v>4</v>
      </c>
      <c r="P17" s="94">
        <v>15</v>
      </c>
      <c r="Q17" s="94">
        <f t="shared" si="0"/>
        <v>60</v>
      </c>
    </row>
    <row r="18" spans="1:21" ht="14.25">
      <c r="A18" s="147" t="s">
        <v>59</v>
      </c>
      <c r="B18" s="147"/>
      <c r="C18" s="147"/>
      <c r="D18" s="148" t="s">
        <v>58</v>
      </c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95">
        <v>7</v>
      </c>
      <c r="P18" s="94">
        <v>8</v>
      </c>
      <c r="Q18" s="94">
        <f t="shared" si="0"/>
        <v>56</v>
      </c>
    </row>
    <row r="19" spans="1:21" ht="14.25">
      <c r="A19" s="147" t="s">
        <v>61</v>
      </c>
      <c r="B19" s="147"/>
      <c r="C19" s="147"/>
      <c r="D19" s="148" t="s">
        <v>60</v>
      </c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95">
        <v>2</v>
      </c>
      <c r="P19" s="94">
        <v>41</v>
      </c>
      <c r="Q19" s="94">
        <f t="shared" si="0"/>
        <v>82</v>
      </c>
    </row>
    <row r="20" spans="1:21" ht="14.25">
      <c r="A20" s="147" t="s">
        <v>63</v>
      </c>
      <c r="B20" s="147"/>
      <c r="C20" s="147"/>
      <c r="D20" s="148" t="s">
        <v>62</v>
      </c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95">
        <v>4</v>
      </c>
      <c r="P20" s="94">
        <v>65.45</v>
      </c>
      <c r="Q20" s="94">
        <f t="shared" si="0"/>
        <v>261.8</v>
      </c>
    </row>
    <row r="21" spans="1:21" ht="14.25">
      <c r="A21" s="147" t="s">
        <v>65</v>
      </c>
      <c r="B21" s="147"/>
      <c r="C21" s="147"/>
      <c r="D21" s="148" t="s">
        <v>64</v>
      </c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95">
        <v>4</v>
      </c>
      <c r="P21" s="94">
        <v>26.15</v>
      </c>
      <c r="Q21" s="94">
        <f t="shared" si="0"/>
        <v>104.6</v>
      </c>
    </row>
    <row r="22" spans="1:21" ht="14.25">
      <c r="A22" s="147" t="s">
        <v>67</v>
      </c>
      <c r="B22" s="147"/>
      <c r="C22" s="147"/>
      <c r="D22" s="148" t="s">
        <v>66</v>
      </c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95">
        <v>5</v>
      </c>
      <c r="P22" s="94">
        <v>18.559999999999999</v>
      </c>
      <c r="Q22" s="94">
        <f t="shared" si="0"/>
        <v>92.8</v>
      </c>
    </row>
    <row r="23" spans="1:21" ht="14.25">
      <c r="A23" s="147" t="s">
        <v>69</v>
      </c>
      <c r="B23" s="147"/>
      <c r="C23" s="147"/>
      <c r="D23" s="148" t="s">
        <v>68</v>
      </c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95">
        <v>2</v>
      </c>
      <c r="P23" s="94">
        <v>28.14</v>
      </c>
      <c r="Q23" s="94">
        <f t="shared" si="0"/>
        <v>56.28</v>
      </c>
    </row>
    <row r="24" spans="1:21" ht="14.25">
      <c r="A24" s="147" t="s">
        <v>71</v>
      </c>
      <c r="B24" s="147"/>
      <c r="C24" s="147"/>
      <c r="D24" s="148" t="s">
        <v>70</v>
      </c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95">
        <v>4</v>
      </c>
      <c r="P24" s="94">
        <v>32.56</v>
      </c>
      <c r="Q24" s="94">
        <f t="shared" si="0"/>
        <v>130.24</v>
      </c>
    </row>
    <row r="25" spans="1:21" ht="14.25">
      <c r="A25" s="147" t="s">
        <v>73</v>
      </c>
      <c r="B25" s="147"/>
      <c r="C25" s="147"/>
      <c r="D25" s="148" t="s">
        <v>72</v>
      </c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66">
        <v>2</v>
      </c>
      <c r="P25" s="118">
        <v>59.99</v>
      </c>
      <c r="Q25" s="94">
        <f t="shared" si="0"/>
        <v>119.98</v>
      </c>
      <c r="R25" s="120"/>
      <c r="S25" s="120"/>
      <c r="T25" s="120"/>
      <c r="U25" s="120"/>
    </row>
    <row r="26" spans="1:21" ht="14.25">
      <c r="A26" s="147" t="s">
        <v>75</v>
      </c>
      <c r="B26" s="147"/>
      <c r="C26" s="147"/>
      <c r="D26" s="148" t="s">
        <v>74</v>
      </c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66">
        <v>1</v>
      </c>
      <c r="P26" s="118">
        <v>61</v>
      </c>
      <c r="Q26" s="94">
        <f t="shared" si="0"/>
        <v>61</v>
      </c>
      <c r="R26" s="120"/>
      <c r="S26" s="191" t="s">
        <v>81</v>
      </c>
      <c r="T26" s="191"/>
      <c r="U26" s="191"/>
    </row>
    <row r="27" spans="1:21" ht="14.25">
      <c r="A27" s="147" t="s">
        <v>79</v>
      </c>
      <c r="B27" s="147"/>
      <c r="C27" s="147"/>
      <c r="D27" s="148" t="s">
        <v>77</v>
      </c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66">
        <v>3</v>
      </c>
      <c r="P27" s="119">
        <v>5</v>
      </c>
      <c r="Q27" s="94">
        <f t="shared" si="0"/>
        <v>15</v>
      </c>
      <c r="R27" s="120"/>
      <c r="S27" s="191"/>
      <c r="T27" s="191"/>
      <c r="U27" s="191"/>
    </row>
    <row r="28" spans="1:21" ht="14.25">
      <c r="A28" s="147" t="s">
        <v>80</v>
      </c>
      <c r="B28" s="147"/>
      <c r="C28" s="147"/>
      <c r="D28" s="148" t="s">
        <v>78</v>
      </c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66">
        <v>2</v>
      </c>
      <c r="P28" s="119">
        <v>33</v>
      </c>
      <c r="Q28" s="94">
        <f t="shared" si="0"/>
        <v>66</v>
      </c>
      <c r="R28" s="120"/>
      <c r="S28" s="120"/>
      <c r="T28" s="120"/>
      <c r="U28" s="120"/>
    </row>
    <row r="29" spans="1:21" ht="1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131" t="s">
        <v>46</v>
      </c>
      <c r="P29" s="132"/>
      <c r="Q29" s="112">
        <f>+SUM(Q19:Q28)</f>
        <v>989.69999999999993</v>
      </c>
    </row>
    <row r="30" spans="1:21" ht="15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131" t="s">
        <v>47</v>
      </c>
      <c r="P30" s="133"/>
      <c r="Q30" s="112">
        <v>0</v>
      </c>
    </row>
    <row r="31" spans="1:21" ht="15">
      <c r="A31" s="67"/>
      <c r="B31" s="67"/>
      <c r="C31" s="67"/>
      <c r="D31" s="67"/>
      <c r="E31" s="67"/>
      <c r="F31" s="134" t="s">
        <v>48</v>
      </c>
      <c r="G31" s="135"/>
      <c r="H31" s="136"/>
      <c r="I31" s="67"/>
      <c r="J31" s="67"/>
      <c r="K31" s="67"/>
      <c r="L31" s="67"/>
      <c r="M31" s="67"/>
      <c r="N31" s="67"/>
      <c r="O31" s="83" t="s">
        <v>49</v>
      </c>
      <c r="P31" s="84">
        <v>0.2</v>
      </c>
      <c r="Q31" s="112">
        <f>(+Q30+Q29)*P31</f>
        <v>197.94</v>
      </c>
    </row>
    <row r="32" spans="1:21" ht="15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9"/>
      <c r="N32" s="67"/>
      <c r="O32" s="146" t="s">
        <v>50</v>
      </c>
      <c r="P32" s="146"/>
      <c r="Q32" s="112">
        <f>+Q31+Q29</f>
        <v>1187.6399999999999</v>
      </c>
    </row>
    <row r="33" spans="1:17" ht="14.25">
      <c r="A33" s="140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2"/>
      <c r="N33" s="67"/>
      <c r="O33" s="67"/>
      <c r="P33" s="67"/>
      <c r="Q33" s="67"/>
    </row>
    <row r="34" spans="1:17" ht="15">
      <c r="A34" s="140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2"/>
      <c r="N34" s="38" t="s">
        <v>51</v>
      </c>
      <c r="O34" s="67"/>
      <c r="P34" s="67"/>
      <c r="Q34" s="67"/>
    </row>
    <row r="35" spans="1:17" ht="14.25">
      <c r="A35" s="143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5"/>
      <c r="N35" s="67"/>
      <c r="O35" s="67"/>
      <c r="P35" s="67"/>
      <c r="Q35" s="67"/>
    </row>
  </sheetData>
  <mergeCells count="64">
    <mergeCell ref="S26:U27"/>
    <mergeCell ref="S5:T6"/>
    <mergeCell ref="F31:H31"/>
    <mergeCell ref="A32:M35"/>
    <mergeCell ref="O32:P32"/>
    <mergeCell ref="A24:C24"/>
    <mergeCell ref="A25:C25"/>
    <mergeCell ref="A26:C26"/>
    <mergeCell ref="A27:C27"/>
    <mergeCell ref="D24:N24"/>
    <mergeCell ref="D25:N25"/>
    <mergeCell ref="D26:N26"/>
    <mergeCell ref="A23:C23"/>
    <mergeCell ref="D23:N23"/>
    <mergeCell ref="A28:C28"/>
    <mergeCell ref="D28:N28"/>
    <mergeCell ref="O29:P29"/>
    <mergeCell ref="O30:P30"/>
    <mergeCell ref="D27:N27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5:F5"/>
    <mergeCell ref="H5:L5"/>
    <mergeCell ref="N5:Q5"/>
    <mergeCell ref="C1:P1"/>
    <mergeCell ref="D3:F3"/>
    <mergeCell ref="H3:I3"/>
    <mergeCell ref="J3:L3"/>
    <mergeCell ref="O3:Q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Demande</vt:lpstr>
      <vt:lpstr>A commander</vt:lpstr>
      <vt:lpstr>BC n° 25</vt:lpstr>
      <vt:lpstr>BC n° 17</vt:lpstr>
      <vt:lpstr>BC n° 1</vt:lpstr>
      <vt:lpstr>Bon de commande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2015-04-20T19:23:26Z</cp:lastPrinted>
  <dcterms:created xsi:type="dcterms:W3CDTF">2015-04-19T18:42:54Z</dcterms:created>
  <dcterms:modified xsi:type="dcterms:W3CDTF">2015-04-20T20:24:05Z</dcterms:modified>
</cp:coreProperties>
</file>