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ate1904="1" showInkAnnotation="0" codeName="ThisWorkbook" defaultThemeVersion="124226"/>
  <bookViews>
    <workbookView xWindow="600" yWindow="345" windowWidth="20730" windowHeight="11520" activeTab="2"/>
  </bookViews>
  <sheets>
    <sheet name="Feuil1" sheetId="1" r:id="rId1"/>
    <sheet name="Rapport Journalier" sheetId="2" r:id="rId2"/>
    <sheet name="Rapport des Heure Par Tache" sheetId="3" r:id="rId3"/>
  </sheets>
  <definedNames>
    <definedName name="Z_CA36EF5B_D918_46F3_B9B5_44389830877F_.wvu.Cols" localSheetId="1" hidden="1">'Rapport Journalier'!$AL:$AM</definedName>
    <definedName name="Z_CA36EF5B_D918_46F3_B9B5_44389830877F_.wvu.PrintArea" localSheetId="1" hidden="1">'Rapport Journalier'!$A$1:$AK$36</definedName>
    <definedName name="_xlnm.Print_Area" localSheetId="1">'Rapport Journalier'!$A$1:$AK$34</definedName>
  </definedNames>
  <calcPr calcId="145621"/>
  <customWorkbookViews>
    <customWorkbookView name="jose almeida - Affichage personnalisé" guid="{CA36EF5B-D918-46F3-B9B5-44389830877F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AE38" i="3" l="1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7" i="3"/>
  <c r="AJ30" i="2" l="1"/>
  <c r="AJ31" i="2"/>
  <c r="AJ32" i="2"/>
  <c r="AJ29" i="2"/>
  <c r="AJ12" i="2"/>
  <c r="AJ33" i="2" l="1"/>
  <c r="AJ24" i="2"/>
  <c r="AJ28" i="2"/>
  <c r="AJ27" i="2"/>
  <c r="AJ26" i="2"/>
  <c r="AJ25" i="2"/>
  <c r="AJ23" i="2"/>
  <c r="AJ22" i="2"/>
  <c r="AJ21" i="2"/>
  <c r="AJ20" i="2"/>
  <c r="AJ19" i="2"/>
  <c r="AJ18" i="2"/>
  <c r="AJ17" i="2"/>
  <c r="AJ16" i="2"/>
  <c r="AJ15" i="2"/>
  <c r="AJ13" i="2"/>
  <c r="AH28" i="2" l="1"/>
  <c r="AF28" i="2"/>
  <c r="AH22" i="2" l="1"/>
  <c r="AF22" i="2"/>
  <c r="AH27" i="2" l="1"/>
  <c r="AF27" i="2"/>
  <c r="AH13" i="2" l="1"/>
  <c r="AF13" i="2"/>
  <c r="AH26" i="2" l="1"/>
  <c r="AF26" i="2"/>
  <c r="AH14" i="2" l="1"/>
  <c r="AF14" i="2"/>
  <c r="AH25" i="2" l="1"/>
  <c r="AH24" i="2"/>
  <c r="AH15" i="2"/>
  <c r="AH12" i="2"/>
  <c r="AF24" i="2"/>
  <c r="AF15" i="2"/>
  <c r="AF12" i="2"/>
  <c r="AF25" i="2" l="1"/>
  <c r="AC38" i="3" l="1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E38" i="3"/>
  <c r="D38" i="3"/>
  <c r="O8" i="2" l="1"/>
  <c r="AF21" i="2" l="1"/>
  <c r="AF16" i="2"/>
  <c r="AF20" i="2"/>
  <c r="AF19" i="2"/>
  <c r="AF17" i="2"/>
  <c r="AF18" i="2"/>
  <c r="M4" i="3" l="1"/>
  <c r="H8" i="2"/>
  <c r="BP7" i="2" l="1"/>
  <c r="BQ8" i="2"/>
  <c r="BP9" i="2"/>
  <c r="BQ10" i="2"/>
  <c r="BP11" i="2"/>
  <c r="BQ7" i="2"/>
  <c r="BP8" i="2"/>
  <c r="BQ11" i="2"/>
  <c r="BQ12" i="2"/>
  <c r="BP13" i="2"/>
  <c r="BQ9" i="2"/>
  <c r="BP10" i="2"/>
  <c r="BP12" i="2"/>
  <c r="BQ13" i="2"/>
  <c r="BP14" i="2"/>
  <c r="BQ15" i="2"/>
  <c r="BP16" i="2"/>
  <c r="BQ17" i="2"/>
  <c r="BP18" i="2"/>
  <c r="BQ19" i="2"/>
  <c r="BP20" i="2"/>
  <c r="BQ14" i="2"/>
  <c r="BP15" i="2"/>
  <c r="BQ18" i="2"/>
  <c r="BP19" i="2"/>
  <c r="BQ21" i="2"/>
  <c r="BP22" i="2"/>
  <c r="BQ16" i="2"/>
  <c r="BP17" i="2"/>
  <c r="BQ20" i="2"/>
  <c r="BP21" i="2"/>
  <c r="BQ22" i="2"/>
  <c r="BP23" i="2"/>
  <c r="BQ24" i="2"/>
  <c r="BP25" i="2"/>
  <c r="BQ26" i="2"/>
  <c r="BP27" i="2"/>
  <c r="BQ28" i="2"/>
  <c r="BP29" i="2"/>
  <c r="BQ23" i="2"/>
  <c r="BQ27" i="2"/>
  <c r="BP31" i="2"/>
  <c r="BQ32" i="2"/>
  <c r="BQ25" i="2"/>
  <c r="BP26" i="2"/>
  <c r="BQ29" i="2"/>
  <c r="BP30" i="2"/>
  <c r="BQ31" i="2"/>
  <c r="BP32" i="2"/>
  <c r="BQ33" i="2"/>
  <c r="BP34" i="2"/>
  <c r="BQ35" i="2"/>
  <c r="BP36" i="2"/>
  <c r="BQ37" i="2"/>
  <c r="BP24" i="2"/>
  <c r="BP28" i="2"/>
  <c r="BQ30" i="2"/>
  <c r="BP33" i="2"/>
  <c r="BQ34" i="2"/>
  <c r="BP35" i="2"/>
  <c r="BQ36" i="2"/>
  <c r="BP37" i="2"/>
  <c r="U8" i="2"/>
  <c r="AH20" i="2" s="1"/>
  <c r="AH19" i="2" l="1"/>
  <c r="AH21" i="2"/>
  <c r="AH16" i="2"/>
  <c r="AD20" i="2"/>
  <c r="AD16" i="2"/>
  <c r="AD19" i="2"/>
  <c r="AD18" i="2"/>
  <c r="AH17" i="2"/>
  <c r="AD21" i="2"/>
  <c r="AD17" i="2"/>
  <c r="AH18" i="2"/>
  <c r="AJ14" i="2" l="1"/>
  <c r="C38" i="3" l="1"/>
</calcChain>
</file>

<file path=xl/sharedStrings.xml><?xml version="1.0" encoding="utf-8"?>
<sst xmlns="http://schemas.openxmlformats.org/spreadsheetml/2006/main" count="75" uniqueCount="67">
  <si>
    <t>Fase des Travaux</t>
  </si>
  <si>
    <t>Taches</t>
  </si>
  <si>
    <t>Chantier</t>
  </si>
  <si>
    <t>Code</t>
  </si>
  <si>
    <t>Viaduc Saint Cloud</t>
  </si>
  <si>
    <t>OR117</t>
  </si>
  <si>
    <t>Date</t>
  </si>
  <si>
    <t>Pose des alimentations provisoiores+Dép Cbles SIRIUS</t>
  </si>
  <si>
    <t>Démolition des bordures+Sciage  de l'enrobé  +remise  em place des bordures</t>
  </si>
  <si>
    <t>Réalisation du caniveau file d'eau</t>
  </si>
  <si>
    <t>Pré-sciage + scellement des douilles de levage</t>
  </si>
  <si>
    <t>Dépose corniches de déton</t>
  </si>
  <si>
    <t>Dépose du mortier et enlévement sur bandeau supérieur</t>
  </si>
  <si>
    <t xml:space="preserve">Relevé TOPO +repérage des aciers P/A Sur bandeau supérieur </t>
  </si>
  <si>
    <t xml:space="preserve">Sellement des aciers + implantation des zones de démolition du béton </t>
  </si>
  <si>
    <t>Reprise des bétons dégradés  ( Hidrodtion+ béton progeté )</t>
  </si>
  <si>
    <t>Reprise des bétons dégradés  dessus parking</t>
  </si>
  <si>
    <t xml:space="preserve">Coffrage , bétonnage des plots </t>
  </si>
  <si>
    <t xml:space="preserve">Réalisation de l'étanchéité et des relevés </t>
  </si>
  <si>
    <t>Repartition des Heures</t>
  </si>
  <si>
    <t>Equipe</t>
  </si>
  <si>
    <t>Noms</t>
  </si>
  <si>
    <t>Balisage + debalisage</t>
  </si>
  <si>
    <t>Patrouilleur</t>
  </si>
  <si>
    <t>Modification ou Commande</t>
  </si>
  <si>
    <t>OBSERVATIONS</t>
  </si>
  <si>
    <t>Derradji Salem</t>
  </si>
  <si>
    <t xml:space="preserve">Karrica Pierre </t>
  </si>
  <si>
    <t>Peu Joël</t>
  </si>
  <si>
    <t>Louil Nejib</t>
  </si>
  <si>
    <t>Bovrisse  Christophe</t>
  </si>
  <si>
    <t>Tlich Habib</t>
  </si>
  <si>
    <t>Louil Ridha</t>
  </si>
  <si>
    <t>Preparation instalation de chantier</t>
  </si>
  <si>
    <t>Tissier Sebastien</t>
  </si>
  <si>
    <t>Maranhao  Vitor</t>
  </si>
  <si>
    <t>Maranhao Daniel</t>
  </si>
  <si>
    <t>Fontaine Gery</t>
  </si>
  <si>
    <t>Murtezas Samir</t>
  </si>
  <si>
    <r>
      <rPr>
        <b/>
        <i/>
        <u/>
        <sz val="11"/>
        <color theme="1"/>
        <rFont val="Calibri"/>
        <family val="2"/>
        <scheme val="minor"/>
      </rPr>
      <t>Khemais Rejeb</t>
    </r>
    <r>
      <rPr>
        <sz val="11"/>
        <color theme="1"/>
        <rFont val="Calibri"/>
        <family val="2"/>
        <scheme val="minor"/>
      </rPr>
      <t xml:space="preserve"> </t>
    </r>
  </si>
  <si>
    <t>Rapport Journalier</t>
  </si>
  <si>
    <t>Heures Viaduc</t>
  </si>
  <si>
    <t xml:space="preserve">Début </t>
  </si>
  <si>
    <t>Fin</t>
  </si>
  <si>
    <t>Balisage</t>
  </si>
  <si>
    <t>Total</t>
  </si>
  <si>
    <t>De-balisage</t>
  </si>
  <si>
    <t>Début</t>
  </si>
  <si>
    <t>Avant Viaduc</t>
  </si>
  <si>
    <t>Après Viaduc</t>
  </si>
  <si>
    <t>Tache (Code)</t>
  </si>
  <si>
    <t xml:space="preserve"> </t>
  </si>
  <si>
    <t>Quantité en % sur 1200m</t>
  </si>
  <si>
    <t>Météo</t>
  </si>
  <si>
    <t>Rapport des Heures Par Tache</t>
  </si>
  <si>
    <t>DATE</t>
  </si>
  <si>
    <t>TACHE</t>
  </si>
  <si>
    <t>TOTAL</t>
  </si>
  <si>
    <t/>
  </si>
  <si>
    <t>Répartition des Heures</t>
  </si>
  <si>
    <t>Couvert</t>
  </si>
  <si>
    <t>10°c</t>
  </si>
  <si>
    <t xml:space="preserve">rajouter les deux colone </t>
  </si>
  <si>
    <t xml:space="preserve">vue l'augmentation des tache </t>
  </si>
  <si>
    <t>sur le chantier je besoin des plus de colone et des lignes .</t>
  </si>
  <si>
    <t>Nom     des  EQUIPES</t>
  </si>
  <si>
    <t>et lignes en jaune a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</si>
</sst>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[h]:mm"/>
    <numFmt numFmtId="166" formatCode="h:mm;@"/>
    <numFmt numFmtId="167" formatCode="[$-40C]mmmm\-yy;@"/>
    <numFmt numFmtId="168" formatCode="[$-40C]mmm\-yy;@"/>
  </numFmts>
  <fonts count="2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b/>
      <i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/>
      <diagonal/>
    </border>
    <border>
      <left style="mediumDashDotDot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3" fontId="21" fillId="0" borderId="0" applyFont="0" applyFill="0" applyBorder="0" applyAlignment="0" applyProtection="0"/>
  </cellStyleXfs>
  <cellXfs count="23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0" borderId="30" xfId="0" applyBorder="1" applyAlignment="1"/>
    <xf numFmtId="0" fontId="0" fillId="0" borderId="15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/>
    <xf numFmtId="20" fontId="0" fillId="0" borderId="28" xfId="0" applyNumberFormat="1" applyBorder="1"/>
    <xf numFmtId="166" fontId="0" fillId="0" borderId="40" xfId="0" applyNumberFormat="1" applyBorder="1"/>
    <xf numFmtId="0" fontId="0" fillId="0" borderId="49" xfId="0" applyNumberFormat="1" applyBorder="1"/>
    <xf numFmtId="0" fontId="0" fillId="0" borderId="14" xfId="0" applyNumberFormat="1" applyBorder="1"/>
    <xf numFmtId="0" fontId="13" fillId="0" borderId="8" xfId="1" applyFont="1" applyBorder="1" applyAlignment="1">
      <alignment vertical="top"/>
    </xf>
    <xf numFmtId="0" fontId="13" fillId="0" borderId="1" xfId="1" applyFont="1" applyBorder="1" applyAlignment="1">
      <alignment vertical="top"/>
    </xf>
    <xf numFmtId="165" fontId="16" fillId="0" borderId="26" xfId="0" applyNumberFormat="1" applyFont="1" applyBorder="1"/>
    <xf numFmtId="165" fontId="16" fillId="0" borderId="54" xfId="0" applyNumberFormat="1" applyFont="1" applyBorder="1"/>
    <xf numFmtId="165" fontId="16" fillId="0" borderId="27" xfId="0" applyNumberFormat="1" applyFont="1" applyBorder="1"/>
    <xf numFmtId="165" fontId="16" fillId="0" borderId="28" xfId="0" applyNumberFormat="1" applyFont="1" applyBorder="1"/>
    <xf numFmtId="0" fontId="15" fillId="0" borderId="0" xfId="0" applyFont="1" applyBorder="1" applyAlignment="1">
      <alignment vertical="center"/>
    </xf>
    <xf numFmtId="165" fontId="16" fillId="0" borderId="55" xfId="0" applyNumberFormat="1" applyFont="1" applyBorder="1"/>
    <xf numFmtId="165" fontId="16" fillId="0" borderId="31" xfId="0" applyNumberFormat="1" applyFont="1" applyBorder="1"/>
    <xf numFmtId="0" fontId="0" fillId="0" borderId="0" xfId="0" applyNumberFormat="1" applyBorder="1"/>
    <xf numFmtId="0" fontId="0" fillId="3" borderId="0" xfId="0" applyFill="1" applyBorder="1"/>
    <xf numFmtId="165" fontId="0" fillId="0" borderId="0" xfId="0" applyNumberFormat="1" applyBorder="1"/>
    <xf numFmtId="168" fontId="0" fillId="0" borderId="0" xfId="0" applyNumberFormat="1" applyBorder="1"/>
    <xf numFmtId="165" fontId="16" fillId="0" borderId="0" xfId="0" applyNumberFormat="1" applyFont="1" applyBorder="1"/>
    <xf numFmtId="165" fontId="16" fillId="0" borderId="32" xfId="0" applyNumberFormat="1" applyFont="1" applyBorder="1"/>
    <xf numFmtId="165" fontId="16" fillId="0" borderId="29" xfId="0" applyNumberFormat="1" applyFont="1" applyBorder="1"/>
    <xf numFmtId="165" fontId="16" fillId="0" borderId="27" xfId="0" applyNumberFormat="1" applyFont="1" applyBorder="1" applyAlignment="1">
      <alignment shrinkToFit="1"/>
    </xf>
    <xf numFmtId="165" fontId="16" fillId="0" borderId="28" xfId="0" applyNumberFormat="1" applyFont="1" applyBorder="1" applyAlignment="1">
      <alignment shrinkToFit="1"/>
    </xf>
    <xf numFmtId="165" fontId="16" fillId="0" borderId="31" xfId="0" applyNumberFormat="1" applyFont="1" applyBorder="1" applyAlignment="1">
      <alignment shrinkToFit="1"/>
    </xf>
    <xf numFmtId="0" fontId="0" fillId="2" borderId="0" xfId="0" applyFill="1" applyBorder="1" applyAlignment="1"/>
    <xf numFmtId="0" fontId="11" fillId="0" borderId="0" xfId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NumberFormat="1" applyBorder="1"/>
    <xf numFmtId="0" fontId="11" fillId="0" borderId="0" xfId="1" applyBorder="1"/>
    <xf numFmtId="165" fontId="16" fillId="0" borderId="0" xfId="0" quotePrefix="1" applyNumberFormat="1" applyFont="1" applyBorder="1"/>
    <xf numFmtId="0" fontId="18" fillId="0" borderId="0" xfId="0" applyFont="1" applyBorder="1"/>
    <xf numFmtId="0" fontId="6" fillId="0" borderId="0" xfId="0" applyFont="1" applyBorder="1" applyAlignment="1"/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1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17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0" borderId="58" xfId="0" applyFont="1" applyBorder="1" applyAlignment="1">
      <alignment horizontal="center" vertical="top" wrapText="1"/>
    </xf>
    <xf numFmtId="0" fontId="7" fillId="0" borderId="59" xfId="0" applyFont="1" applyBorder="1" applyAlignment="1">
      <alignment horizontal="center" vertical="top" wrapText="1"/>
    </xf>
    <xf numFmtId="0" fontId="7" fillId="0" borderId="41" xfId="0" applyFont="1" applyBorder="1" applyAlignment="1">
      <alignment horizontal="center" vertical="top" wrapText="1"/>
    </xf>
    <xf numFmtId="43" fontId="0" fillId="0" borderId="10" xfId="2" applyFont="1" applyBorder="1" applyAlignment="1">
      <alignment horizontal="center"/>
    </xf>
    <xf numFmtId="43" fontId="0" fillId="0" borderId="12" xfId="2" applyFon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4" borderId="31" xfId="0" applyNumberFormat="1" applyFill="1" applyBorder="1" applyAlignment="1">
      <alignment horizontal="center"/>
    </xf>
    <xf numFmtId="165" fontId="0" fillId="4" borderId="32" xfId="0" applyNumberFormat="1" applyFill="1" applyBorder="1" applyAlignment="1">
      <alignment horizontal="center"/>
    </xf>
    <xf numFmtId="165" fontId="6" fillId="4" borderId="31" xfId="0" applyNumberFormat="1" applyFont="1" applyFill="1" applyBorder="1" applyAlignment="1">
      <alignment horizontal="center"/>
    </xf>
    <xf numFmtId="165" fontId="6" fillId="4" borderId="32" xfId="0" applyNumberFormat="1" applyFont="1" applyFill="1" applyBorder="1" applyAlignment="1">
      <alignment horizontal="center"/>
    </xf>
    <xf numFmtId="165" fontId="6" fillId="4" borderId="31" xfId="0" applyNumberFormat="1" applyFont="1" applyFill="1" applyBorder="1" applyAlignment="1">
      <alignment horizontal="center" wrapText="1"/>
    </xf>
    <xf numFmtId="165" fontId="6" fillId="4" borderId="32" xfId="0" applyNumberFormat="1" applyFont="1" applyFill="1" applyBorder="1" applyAlignment="1">
      <alignment horizontal="center" wrapText="1"/>
    </xf>
    <xf numFmtId="165" fontId="6" fillId="4" borderId="43" xfId="0" applyNumberFormat="1" applyFont="1" applyFill="1" applyBorder="1" applyAlignment="1">
      <alignment horizontal="center"/>
    </xf>
    <xf numFmtId="165" fontId="6" fillId="4" borderId="42" xfId="0" applyNumberFormat="1" applyFont="1" applyFill="1" applyBorder="1" applyAlignment="1">
      <alignment horizontal="center"/>
    </xf>
    <xf numFmtId="165" fontId="0" fillId="4" borderId="24" xfId="0" applyNumberFormat="1" applyFill="1" applyBorder="1" applyAlignment="1">
      <alignment horizontal="center"/>
    </xf>
    <xf numFmtId="165" fontId="0" fillId="4" borderId="25" xfId="0" applyNumberFormat="1" applyFill="1" applyBorder="1" applyAlignment="1">
      <alignment horizontal="center"/>
    </xf>
    <xf numFmtId="165" fontId="0" fillId="4" borderId="20" xfId="0" applyNumberFormat="1" applyFill="1" applyBorder="1" applyAlignment="1">
      <alignment horizontal="center"/>
    </xf>
    <xf numFmtId="165" fontId="0" fillId="4" borderId="43" xfId="0" applyNumberFormat="1" applyFill="1" applyBorder="1" applyAlignment="1">
      <alignment horizontal="center"/>
    </xf>
    <xf numFmtId="165" fontId="0" fillId="4" borderId="22" xfId="0" applyNumberFormat="1" applyFill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10" fillId="4" borderId="31" xfId="0" applyNumberFormat="1" applyFont="1" applyFill="1" applyBorder="1" applyAlignment="1">
      <alignment horizontal="center"/>
    </xf>
    <xf numFmtId="165" fontId="10" fillId="4" borderId="32" xfId="0" applyNumberFormat="1" applyFont="1" applyFill="1" applyBorder="1" applyAlignment="1">
      <alignment horizontal="center"/>
    </xf>
    <xf numFmtId="165" fontId="6" fillId="2" borderId="38" xfId="0" applyNumberFormat="1" applyFont="1" applyFill="1" applyBorder="1" applyAlignment="1">
      <alignment horizontal="center"/>
    </xf>
    <xf numFmtId="165" fontId="6" fillId="2" borderId="39" xfId="0" applyNumberFormat="1" applyFont="1" applyFill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/>
    </xf>
    <xf numFmtId="165" fontId="6" fillId="2" borderId="32" xfId="0" applyNumberFormat="1" applyFont="1" applyFill="1" applyBorder="1" applyAlignment="1">
      <alignment horizontal="center"/>
    </xf>
    <xf numFmtId="164" fontId="14" fillId="0" borderId="44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45" xfId="0" applyNumberFormat="1" applyFont="1" applyBorder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164" fontId="14" fillId="0" borderId="4" xfId="0" applyNumberFormat="1" applyFont="1" applyBorder="1" applyAlignment="1">
      <alignment horizontal="center" vertical="center"/>
    </xf>
    <xf numFmtId="0" fontId="13" fillId="0" borderId="10" xfId="1" applyFont="1" applyBorder="1" applyAlignment="1">
      <alignment horizontal="center" vertical="top"/>
    </xf>
    <xf numFmtId="0" fontId="13" fillId="0" borderId="12" xfId="1" applyFont="1" applyBorder="1" applyAlignment="1">
      <alignment horizontal="center" vertical="top"/>
    </xf>
    <xf numFmtId="165" fontId="0" fillId="0" borderId="46" xfId="0" applyNumberFormat="1" applyBorder="1" applyAlignment="1">
      <alignment horizontal="center"/>
    </xf>
    <xf numFmtId="165" fontId="0" fillId="0" borderId="56" xfId="0" applyNumberFormat="1" applyBorder="1" applyAlignment="1">
      <alignment horizontal="center"/>
    </xf>
    <xf numFmtId="165" fontId="6" fillId="2" borderId="20" xfId="0" applyNumberFormat="1" applyFont="1" applyFill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165" fontId="6" fillId="2" borderId="24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5" fontId="20" fillId="0" borderId="19" xfId="0" applyNumberFormat="1" applyFont="1" applyBorder="1" applyAlignment="1">
      <alignment horizontal="center"/>
    </xf>
    <xf numFmtId="165" fontId="20" fillId="0" borderId="20" xfId="0" applyNumberFormat="1" applyFon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6" fillId="2" borderId="33" xfId="0" applyNumberFormat="1" applyFont="1" applyFill="1" applyBorder="1" applyAlignment="1">
      <alignment horizontal="center"/>
    </xf>
    <xf numFmtId="165" fontId="0" fillId="0" borderId="54" xfId="0" applyNumberFormat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0" fontId="6" fillId="2" borderId="47" xfId="0" applyNumberFormat="1" applyFont="1" applyFill="1" applyBorder="1" applyAlignment="1">
      <alignment horizontal="center"/>
    </xf>
    <xf numFmtId="0" fontId="6" fillId="2" borderId="48" xfId="0" applyNumberFormat="1" applyFont="1" applyFill="1" applyBorder="1" applyAlignment="1">
      <alignment horizontal="center"/>
    </xf>
    <xf numFmtId="10" fontId="6" fillId="2" borderId="48" xfId="0" applyNumberFormat="1" applyFont="1" applyFill="1" applyBorder="1" applyAlignment="1">
      <alignment horizontal="center"/>
    </xf>
    <xf numFmtId="0" fontId="17" fillId="2" borderId="12" xfId="0" applyNumberFormat="1" applyFont="1" applyFill="1" applyBorder="1" applyAlignment="1">
      <alignment horizontal="center"/>
    </xf>
    <xf numFmtId="0" fontId="17" fillId="2" borderId="7" xfId="0" applyNumberFormat="1" applyFont="1" applyFill="1" applyBorder="1" applyAlignment="1">
      <alignment horizontal="center"/>
    </xf>
    <xf numFmtId="20" fontId="0" fillId="0" borderId="40" xfId="0" applyNumberFormat="1" applyBorder="1" applyAlignment="1">
      <alignment horizontal="center"/>
    </xf>
    <xf numFmtId="0" fontId="23" fillId="0" borderId="31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32" xfId="0" applyFon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20" fontId="0" fillId="0" borderId="32" xfId="0" applyNumberForma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2" xfId="0" applyFont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0" xfId="0" applyNumberFormat="1" applyBorder="1"/>
    <xf numFmtId="167" fontId="7" fillId="0" borderId="0" xfId="0" applyNumberFormat="1" applyFont="1" applyBorder="1" applyAlignment="1">
      <alignment horizontal="center"/>
    </xf>
    <xf numFmtId="0" fontId="12" fillId="0" borderId="1" xfId="1" applyFont="1" applyBorder="1" applyAlignment="1">
      <alignment horizontal="center" vertical="top"/>
    </xf>
    <xf numFmtId="0" fontId="12" fillId="0" borderId="8" xfId="1" applyFont="1" applyBorder="1" applyAlignment="1">
      <alignment horizontal="center" vertical="top"/>
    </xf>
    <xf numFmtId="0" fontId="12" fillId="0" borderId="2" xfId="1" applyFont="1" applyBorder="1" applyAlignment="1">
      <alignment horizontal="center" vertical="top"/>
    </xf>
    <xf numFmtId="0" fontId="0" fillId="0" borderId="17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165" fontId="0" fillId="4" borderId="54" xfId="0" applyNumberFormat="1" applyFill="1" applyBorder="1" applyAlignment="1">
      <alignment horizontal="center"/>
    </xf>
    <xf numFmtId="165" fontId="20" fillId="4" borderId="31" xfId="0" applyNumberFormat="1" applyFont="1" applyFill="1" applyBorder="1" applyAlignment="1">
      <alignment horizontal="center"/>
    </xf>
    <xf numFmtId="165" fontId="20" fillId="4" borderId="32" xfId="0" applyNumberFormat="1" applyFont="1" applyFill="1" applyBorder="1" applyAlignment="1">
      <alignment horizontal="center"/>
    </xf>
    <xf numFmtId="165" fontId="19" fillId="4" borderId="31" xfId="0" applyNumberFormat="1" applyFont="1" applyFill="1" applyBorder="1" applyAlignment="1">
      <alignment horizontal="center"/>
    </xf>
    <xf numFmtId="165" fontId="19" fillId="4" borderId="32" xfId="0" applyNumberFormat="1" applyFont="1" applyFill="1" applyBorder="1" applyAlignment="1">
      <alignment horizontal="center"/>
    </xf>
    <xf numFmtId="165" fontId="0" fillId="4" borderId="19" xfId="0" applyNumberForma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22" fillId="2" borderId="19" xfId="0" applyFont="1" applyFill="1" applyBorder="1" applyAlignment="1">
      <alignment horizontal="center" wrapText="1"/>
    </xf>
    <xf numFmtId="0" fontId="22" fillId="2" borderId="24" xfId="0" applyFont="1" applyFill="1" applyBorder="1" applyAlignment="1">
      <alignment horizontal="center" wrapText="1"/>
    </xf>
    <xf numFmtId="0" fontId="22" fillId="2" borderId="20" xfId="0" applyFont="1" applyFill="1" applyBorder="1" applyAlignment="1">
      <alignment horizontal="center" wrapText="1"/>
    </xf>
    <xf numFmtId="49" fontId="22" fillId="2" borderId="19" xfId="0" applyNumberFormat="1" applyFont="1" applyFill="1" applyBorder="1" applyAlignment="1">
      <alignment horizontal="center"/>
    </xf>
    <xf numFmtId="49" fontId="22" fillId="2" borderId="24" xfId="0" applyNumberFormat="1" applyFont="1" applyFill="1" applyBorder="1" applyAlignment="1">
      <alignment horizontal="center"/>
    </xf>
    <xf numFmtId="49" fontId="22" fillId="2" borderId="20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57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4" borderId="13" xfId="0" applyFill="1" applyBorder="1" applyAlignment="1">
      <alignment horizontal="center"/>
    </xf>
    <xf numFmtId="165" fontId="0" fillId="4" borderId="26" xfId="0" applyNumberFormat="1" applyFill="1" applyBorder="1" applyAlignment="1">
      <alignment horizontal="center"/>
    </xf>
    <xf numFmtId="0" fontId="0" fillId="0" borderId="19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0" fillId="0" borderId="22" xfId="0" applyNumberFormat="1" applyBorder="1"/>
    <xf numFmtId="0" fontId="0" fillId="0" borderId="24" xfId="0" applyNumberFormat="1" applyBorder="1"/>
    <xf numFmtId="0" fontId="15" fillId="0" borderId="1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167" fontId="7" fillId="0" borderId="12" xfId="0" applyNumberFormat="1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NumberFormat="1" applyBorder="1"/>
    <xf numFmtId="0" fontId="0" fillId="0" borderId="53" xfId="0" applyNumberFormat="1" applyBorder="1"/>
    <xf numFmtId="0" fontId="0" fillId="3" borderId="10" xfId="0" applyFill="1" applyBorder="1"/>
    <xf numFmtId="165" fontId="0" fillId="0" borderId="3" xfId="0" applyNumberFormat="1" applyBorder="1"/>
    <xf numFmtId="0" fontId="0" fillId="0" borderId="61" xfId="0" applyNumberFormat="1" applyBorder="1"/>
    <xf numFmtId="0" fontId="0" fillId="0" borderId="62" xfId="0" applyNumberFormat="1" applyBorder="1"/>
    <xf numFmtId="168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3" borderId="59" xfId="0" applyFill="1" applyBorder="1"/>
    <xf numFmtId="0" fontId="10" fillId="0" borderId="7" xfId="0" applyFont="1" applyBorder="1" applyAlignment="1">
      <alignment horizontal="center"/>
    </xf>
    <xf numFmtId="165" fontId="0" fillId="0" borderId="63" xfId="0" applyNumberFormat="1" applyBorder="1"/>
    <xf numFmtId="165" fontId="0" fillId="0" borderId="60" xfId="0" applyNumberFormat="1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1</xdr:row>
      <xdr:rowOff>200024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95725" cy="3905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85725</xdr:colOff>
      <xdr:row>6</xdr:row>
      <xdr:rowOff>28575</xdr:rowOff>
    </xdr:from>
    <xdr:to>
      <xdr:col>49</xdr:col>
      <xdr:colOff>295275</xdr:colOff>
      <xdr:row>9</xdr:row>
      <xdr:rowOff>66675</xdr:rowOff>
    </xdr:to>
    <xdr:sp macro="[0]!Recopie" textlink="">
      <xdr:nvSpPr>
        <xdr:cNvPr id="2" name="Rogner un rectangle avec un coin du même côté 1"/>
        <xdr:cNvSpPr/>
      </xdr:nvSpPr>
      <xdr:spPr>
        <a:xfrm>
          <a:off x="10620375" y="1057275"/>
          <a:ext cx="3295650" cy="657225"/>
        </a:xfrm>
        <a:prstGeom prst="snip2Same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Enregistrement de la journée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40"/>
  <sheetViews>
    <sheetView workbookViewId="0"/>
  </sheetViews>
  <sheetFormatPr baseColWidth="10" defaultRowHeight="15" x14ac:dyDescent="0.25"/>
  <cols>
    <col min="1" max="1" width="2.85546875" customWidth="1"/>
    <col min="2" max="2" width="52.5703125" customWidth="1"/>
    <col min="3" max="3" width="0.42578125" customWidth="1"/>
    <col min="4" max="4" width="3.140625" customWidth="1"/>
    <col min="5" max="5" width="3.28515625" customWidth="1"/>
    <col min="6" max="7" width="3.42578125" customWidth="1"/>
    <col min="8" max="8" width="3.28515625" customWidth="1"/>
    <col min="9" max="11" width="3.42578125" customWidth="1"/>
    <col min="12" max="12" width="1.42578125" customWidth="1"/>
    <col min="13" max="13" width="3.140625" customWidth="1"/>
    <col min="14" max="14" width="0.42578125" customWidth="1"/>
    <col min="15" max="15" width="1.5703125" customWidth="1"/>
    <col min="16" max="16" width="3.5703125" customWidth="1"/>
    <col min="17" max="17" width="1.28515625" customWidth="1"/>
    <col min="18" max="18" width="3.42578125" customWidth="1"/>
    <col min="19" max="19" width="3.5703125" customWidth="1"/>
    <col min="20" max="20" width="3.28515625" customWidth="1"/>
    <col min="21" max="21" width="3" customWidth="1"/>
    <col min="22" max="31" width="5" bestFit="1" customWidth="1"/>
    <col min="32" max="32" width="4.140625" customWidth="1"/>
    <col min="33" max="33" width="6.7109375" customWidth="1"/>
    <col min="34" max="34" width="6.85546875" customWidth="1"/>
    <col min="35" max="35" width="4.5703125" customWidth="1"/>
    <col min="36" max="36" width="4.42578125" customWidth="1"/>
    <col min="37" max="37" width="5" customWidth="1"/>
    <col min="38" max="38" width="2.85546875" customWidth="1"/>
    <col min="39" max="39" width="4.5703125" customWidth="1"/>
    <col min="40" max="40" width="4.28515625" customWidth="1"/>
    <col min="41" max="41" width="6.140625" customWidth="1"/>
    <col min="42" max="42" width="5.28515625" customWidth="1"/>
    <col min="43" max="43" width="3.28515625" customWidth="1"/>
  </cols>
  <sheetData>
    <row r="1" spans="1:32" ht="15" customHeight="1" x14ac:dyDescent="0.25">
      <c r="A1" s="1"/>
      <c r="B1" s="2"/>
      <c r="E1" s="67" t="s">
        <v>2</v>
      </c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9"/>
      <c r="V1" s="76" t="s">
        <v>3</v>
      </c>
      <c r="W1" s="77"/>
      <c r="X1" s="77"/>
      <c r="Y1" s="78"/>
      <c r="Z1" s="29"/>
      <c r="AA1" s="30"/>
    </row>
    <row r="2" spans="1:32" ht="15.75" thickBot="1" x14ac:dyDescent="0.3">
      <c r="A2" s="3"/>
      <c r="B2" s="4"/>
      <c r="E2" s="70" t="s">
        <v>4</v>
      </c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2"/>
      <c r="V2" s="82" t="s">
        <v>5</v>
      </c>
      <c r="W2" s="83"/>
      <c r="X2" s="83"/>
      <c r="Y2" s="84"/>
      <c r="Z2" s="29"/>
      <c r="AA2" s="30"/>
    </row>
    <row r="3" spans="1:32" ht="15.75" thickBot="1" x14ac:dyDescent="0.3"/>
    <row r="4" spans="1:32" ht="16.5" thickTop="1" thickBot="1" x14ac:dyDescent="0.3">
      <c r="B4" s="5" t="s">
        <v>0</v>
      </c>
    </row>
    <row r="5" spans="1:32" ht="15.75" thickBot="1" x14ac:dyDescent="0.3">
      <c r="B5" s="6" t="s">
        <v>1</v>
      </c>
      <c r="E5" s="89" t="s">
        <v>20</v>
      </c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1"/>
      <c r="V5" s="79" t="s">
        <v>19</v>
      </c>
      <c r="W5" s="80"/>
      <c r="X5" s="80"/>
      <c r="Y5" s="80"/>
      <c r="Z5" s="80"/>
      <c r="AA5" s="80"/>
      <c r="AB5" s="80"/>
      <c r="AC5" s="80"/>
      <c r="AD5" s="80"/>
      <c r="AE5" s="80"/>
    </row>
    <row r="6" spans="1:32" ht="21.75" customHeight="1" thickTop="1" thickBot="1" x14ac:dyDescent="0.3">
      <c r="E6" s="92" t="s">
        <v>21</v>
      </c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4"/>
      <c r="U6" s="9"/>
      <c r="V6" s="7">
        <v>1</v>
      </c>
      <c r="W6" s="7">
        <v>2</v>
      </c>
      <c r="X6" s="7">
        <v>3</v>
      </c>
      <c r="Y6" s="7">
        <v>4</v>
      </c>
      <c r="Z6" s="7">
        <v>5</v>
      </c>
      <c r="AA6" s="7">
        <v>6</v>
      </c>
      <c r="AB6" s="7">
        <v>7</v>
      </c>
      <c r="AC6" s="7">
        <v>8</v>
      </c>
      <c r="AD6" s="7">
        <v>9</v>
      </c>
      <c r="AE6" s="7">
        <v>10</v>
      </c>
    </row>
    <row r="7" spans="1:32" ht="19.5" customHeight="1" x14ac:dyDescent="0.25">
      <c r="A7" s="20">
        <v>1</v>
      </c>
      <c r="B7" s="11" t="s">
        <v>7</v>
      </c>
      <c r="E7" s="85" t="s">
        <v>34</v>
      </c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6"/>
      <c r="T7" s="86"/>
      <c r="U7" s="87"/>
    </row>
    <row r="8" spans="1:32" ht="26.25" customHeight="1" x14ac:dyDescent="0.25">
      <c r="A8" s="21">
        <v>2</v>
      </c>
      <c r="B8" s="13" t="s">
        <v>8</v>
      </c>
      <c r="E8" s="73" t="s">
        <v>35</v>
      </c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5"/>
      <c r="V8" s="25"/>
      <c r="W8" s="26"/>
      <c r="X8" s="26"/>
      <c r="Y8" s="22"/>
      <c r="Z8" s="22"/>
      <c r="AA8" s="22"/>
      <c r="AB8" s="22"/>
      <c r="AC8" s="22"/>
      <c r="AD8" s="22"/>
      <c r="AE8" s="22"/>
    </row>
    <row r="9" spans="1:32" ht="20.25" customHeight="1" x14ac:dyDescent="0.25">
      <c r="A9" s="21">
        <v>3</v>
      </c>
      <c r="B9" s="14" t="s">
        <v>9</v>
      </c>
      <c r="E9" s="73" t="s">
        <v>36</v>
      </c>
      <c r="F9" s="74"/>
      <c r="G9" s="74"/>
      <c r="H9" s="74"/>
      <c r="I9" s="74"/>
      <c r="J9" s="74"/>
      <c r="K9" s="74"/>
      <c r="L9" s="74"/>
      <c r="M9" s="74"/>
      <c r="N9" s="74"/>
      <c r="O9" s="74"/>
      <c r="P9" s="74"/>
      <c r="Q9" s="74"/>
      <c r="R9" s="74"/>
      <c r="S9" s="74"/>
      <c r="T9" s="74"/>
      <c r="U9" s="75"/>
      <c r="V9" s="25"/>
      <c r="W9" s="26"/>
      <c r="X9" s="26"/>
      <c r="Y9" s="22"/>
      <c r="Z9" s="22"/>
      <c r="AA9" s="22"/>
      <c r="AB9" s="22"/>
      <c r="AC9" s="22"/>
      <c r="AD9" s="22"/>
      <c r="AE9" s="22"/>
    </row>
    <row r="10" spans="1:32" ht="21.75" customHeight="1" x14ac:dyDescent="0.25">
      <c r="A10" s="21">
        <v>4</v>
      </c>
      <c r="B10" s="14" t="s">
        <v>10</v>
      </c>
      <c r="E10" s="73" t="s">
        <v>29</v>
      </c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5"/>
      <c r="V10" s="25"/>
      <c r="W10" s="26"/>
      <c r="X10" s="26"/>
      <c r="Y10" s="22"/>
      <c r="Z10" s="22"/>
      <c r="AA10" s="22"/>
      <c r="AB10" s="22"/>
      <c r="AC10" s="22"/>
      <c r="AD10" s="22"/>
      <c r="AE10" s="22"/>
      <c r="AF10" s="31"/>
    </row>
    <row r="11" spans="1:32" ht="22.5" customHeight="1" x14ac:dyDescent="0.25">
      <c r="A11" s="21">
        <v>5</v>
      </c>
      <c r="B11" s="14" t="s">
        <v>11</v>
      </c>
      <c r="E11" s="73"/>
      <c r="F11" s="74"/>
      <c r="G11" s="74"/>
      <c r="H11" s="74"/>
      <c r="I11" s="74"/>
      <c r="J11" s="74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5"/>
      <c r="V11" s="25"/>
      <c r="W11" s="26"/>
      <c r="X11" s="26"/>
      <c r="Y11" s="22"/>
      <c r="Z11" s="22"/>
      <c r="AA11" s="22"/>
      <c r="AB11" s="22"/>
      <c r="AC11" s="22"/>
      <c r="AD11" s="22"/>
      <c r="AE11" s="22"/>
    </row>
    <row r="12" spans="1:32" ht="23.25" customHeight="1" x14ac:dyDescent="0.25">
      <c r="A12" s="21">
        <v>6</v>
      </c>
      <c r="B12" s="14" t="s">
        <v>12</v>
      </c>
      <c r="E12" s="88" t="s">
        <v>37</v>
      </c>
      <c r="F12" s="74"/>
      <c r="G12" s="74"/>
      <c r="H12" s="74"/>
      <c r="I12" s="74"/>
      <c r="J12" s="74"/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5"/>
      <c r="V12" s="25"/>
      <c r="W12" s="26"/>
      <c r="X12" s="26"/>
      <c r="Y12" s="22"/>
      <c r="Z12" s="22"/>
      <c r="AA12" s="22"/>
      <c r="AB12" s="22"/>
      <c r="AC12" s="22"/>
      <c r="AD12" s="22"/>
      <c r="AE12" s="22"/>
    </row>
    <row r="13" spans="1:32" ht="22.5" customHeight="1" x14ac:dyDescent="0.25">
      <c r="A13" s="21">
        <v>7</v>
      </c>
      <c r="B13" s="14" t="s">
        <v>13</v>
      </c>
      <c r="E13" s="73" t="s">
        <v>30</v>
      </c>
      <c r="F13" s="74"/>
      <c r="G13" s="74"/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5"/>
      <c r="V13" s="25"/>
      <c r="W13" s="26"/>
      <c r="X13" s="26"/>
      <c r="Y13" s="22"/>
      <c r="Z13" s="22"/>
      <c r="AA13" s="22"/>
      <c r="AB13" s="22"/>
      <c r="AC13" s="22"/>
      <c r="AD13" s="22"/>
      <c r="AE13" s="22"/>
    </row>
    <row r="14" spans="1:32" ht="26.25" customHeight="1" x14ac:dyDescent="0.25">
      <c r="A14" s="21">
        <v>8</v>
      </c>
      <c r="B14" s="13" t="s">
        <v>14</v>
      </c>
      <c r="E14" s="73" t="s">
        <v>31</v>
      </c>
      <c r="F14" s="74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5"/>
      <c r="V14" s="25"/>
      <c r="W14" s="26"/>
      <c r="X14" s="26"/>
      <c r="Y14" s="22"/>
      <c r="Z14" s="22"/>
      <c r="AA14" s="22"/>
      <c r="AB14" s="22"/>
      <c r="AC14" s="22"/>
      <c r="AD14" s="22"/>
      <c r="AE14" s="22"/>
    </row>
    <row r="15" spans="1:32" ht="21" customHeight="1" x14ac:dyDescent="0.25">
      <c r="A15" s="21">
        <v>9</v>
      </c>
      <c r="B15" s="14" t="s">
        <v>15</v>
      </c>
      <c r="E15" s="73" t="s">
        <v>28</v>
      </c>
      <c r="F15" s="74"/>
      <c r="G15" s="74"/>
      <c r="H15" s="74"/>
      <c r="I15" s="74"/>
      <c r="J15" s="74"/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5"/>
      <c r="V15" s="25"/>
      <c r="W15" s="26"/>
      <c r="X15" s="26"/>
      <c r="Y15" s="22"/>
      <c r="Z15" s="22"/>
      <c r="AA15" s="22"/>
      <c r="AB15" s="22"/>
      <c r="AC15" s="22"/>
      <c r="AD15" s="22"/>
      <c r="AE15" s="22"/>
    </row>
    <row r="16" spans="1:32" ht="22.5" customHeight="1" x14ac:dyDescent="0.25">
      <c r="A16" s="21">
        <v>10</v>
      </c>
      <c r="B16" s="14" t="s">
        <v>16</v>
      </c>
      <c r="E16" s="73"/>
      <c r="F16" s="74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5"/>
      <c r="V16" s="25"/>
      <c r="W16" s="26"/>
      <c r="X16" s="26"/>
      <c r="Y16" s="22"/>
      <c r="Z16" s="22"/>
      <c r="AA16" s="22"/>
      <c r="AB16" s="22"/>
      <c r="AC16" s="22"/>
      <c r="AD16" s="22"/>
      <c r="AE16" s="22"/>
    </row>
    <row r="17" spans="1:31" ht="23.25" customHeight="1" x14ac:dyDescent="0.25">
      <c r="A17" s="21">
        <v>11</v>
      </c>
      <c r="B17" s="14" t="s">
        <v>17</v>
      </c>
      <c r="E17" s="88" t="s">
        <v>38</v>
      </c>
      <c r="F17" s="74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5"/>
      <c r="V17" s="25"/>
      <c r="W17" s="26"/>
      <c r="X17" s="26"/>
      <c r="Y17" s="22"/>
      <c r="Z17" s="22"/>
      <c r="AA17" s="22"/>
      <c r="AB17" s="22"/>
      <c r="AC17" s="22"/>
      <c r="AD17" s="22"/>
      <c r="AE17" s="22"/>
    </row>
    <row r="18" spans="1:31" ht="23.25" customHeight="1" x14ac:dyDescent="0.25">
      <c r="A18" s="21">
        <v>12</v>
      </c>
      <c r="B18" s="14" t="s">
        <v>18</v>
      </c>
      <c r="E18" s="73" t="s">
        <v>26</v>
      </c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5"/>
      <c r="V18" s="25"/>
      <c r="W18" s="26"/>
      <c r="X18" s="26"/>
      <c r="Y18" s="22"/>
      <c r="Z18" s="22"/>
      <c r="AA18" s="22"/>
      <c r="AB18" s="22"/>
      <c r="AC18" s="22"/>
      <c r="AD18" s="22"/>
      <c r="AE18" s="22"/>
    </row>
    <row r="19" spans="1:31" ht="21.75" customHeight="1" x14ac:dyDescent="0.25">
      <c r="A19" s="21">
        <v>13</v>
      </c>
      <c r="B19" s="14" t="s">
        <v>22</v>
      </c>
      <c r="E19" s="73" t="s">
        <v>27</v>
      </c>
      <c r="F19" s="74"/>
      <c r="G19" s="74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5"/>
      <c r="V19" s="25"/>
      <c r="W19" s="26"/>
      <c r="X19" s="26"/>
      <c r="Y19" s="22"/>
      <c r="Z19" s="22"/>
      <c r="AA19" s="22"/>
      <c r="AB19" s="22"/>
      <c r="AC19" s="22"/>
      <c r="AD19" s="22"/>
      <c r="AE19" s="22"/>
    </row>
    <row r="20" spans="1:31" ht="21.75" customHeight="1" x14ac:dyDescent="0.25">
      <c r="A20" s="21">
        <v>14</v>
      </c>
      <c r="B20" s="14" t="s">
        <v>23</v>
      </c>
      <c r="E20" s="73" t="s">
        <v>32</v>
      </c>
      <c r="F20" s="74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5"/>
      <c r="V20" s="25"/>
      <c r="W20" s="26"/>
      <c r="X20" s="26"/>
      <c r="Y20" s="22"/>
      <c r="Z20" s="22"/>
      <c r="AA20" s="22"/>
      <c r="AB20" s="22"/>
      <c r="AC20" s="22"/>
      <c r="AD20" s="22"/>
      <c r="AE20" s="22"/>
    </row>
    <row r="21" spans="1:31" ht="21" customHeight="1" x14ac:dyDescent="0.25">
      <c r="A21" s="21">
        <v>15</v>
      </c>
      <c r="B21" s="14" t="s">
        <v>33</v>
      </c>
      <c r="E21" s="73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5"/>
      <c r="V21" s="25"/>
      <c r="W21" s="26"/>
      <c r="X21" s="26"/>
      <c r="Y21" s="22"/>
      <c r="Z21" s="22"/>
      <c r="AA21" s="22"/>
      <c r="AB21" s="22"/>
      <c r="AC21" s="22"/>
      <c r="AD21" s="22"/>
      <c r="AE21" s="22"/>
    </row>
    <row r="22" spans="1:31" ht="21.75" customHeight="1" x14ac:dyDescent="0.25">
      <c r="A22" s="21">
        <v>16</v>
      </c>
      <c r="B22" s="14"/>
      <c r="E22" s="73" t="s">
        <v>39</v>
      </c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5"/>
      <c r="V22" s="25"/>
      <c r="W22" s="26"/>
      <c r="X22" s="26"/>
      <c r="Y22" s="22"/>
      <c r="Z22" s="22"/>
      <c r="AA22" s="22"/>
      <c r="AB22" s="22"/>
      <c r="AC22" s="22"/>
      <c r="AD22" s="22"/>
      <c r="AE22" s="22"/>
    </row>
    <row r="23" spans="1:31" ht="21" customHeight="1" x14ac:dyDescent="0.25">
      <c r="A23" s="21">
        <v>17</v>
      </c>
      <c r="B23" s="14"/>
      <c r="E23" s="73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  <c r="V23" s="25"/>
      <c r="W23" s="26"/>
      <c r="X23" s="26"/>
      <c r="Y23" s="22"/>
      <c r="Z23" s="22"/>
      <c r="AA23" s="22"/>
      <c r="AB23" s="22"/>
      <c r="AC23" s="22"/>
      <c r="AD23" s="22"/>
      <c r="AE23" s="22"/>
    </row>
    <row r="24" spans="1:31" ht="24" customHeight="1" x14ac:dyDescent="0.25">
      <c r="A24" s="21">
        <v>18</v>
      </c>
      <c r="B24" s="14"/>
      <c r="E24" s="73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  <c r="V24" s="25"/>
      <c r="W24" s="26"/>
      <c r="X24" s="26"/>
      <c r="Y24" s="22"/>
      <c r="Z24" s="22"/>
      <c r="AA24" s="22"/>
      <c r="AB24" s="22"/>
      <c r="AC24" s="22"/>
      <c r="AD24" s="22"/>
      <c r="AE24" s="22"/>
    </row>
    <row r="25" spans="1:31" ht="19.5" customHeight="1" x14ac:dyDescent="0.25">
      <c r="A25" s="21">
        <v>19</v>
      </c>
      <c r="B25" s="14"/>
      <c r="E25" s="73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5"/>
      <c r="V25" s="25"/>
      <c r="W25" s="26"/>
      <c r="X25" s="26"/>
      <c r="Y25" s="22"/>
      <c r="Z25" s="22"/>
      <c r="AA25" s="22"/>
      <c r="AB25" s="22"/>
      <c r="AC25" s="22"/>
      <c r="AD25" s="22"/>
      <c r="AE25" s="22"/>
    </row>
    <row r="26" spans="1:31" ht="19.5" customHeight="1" thickBot="1" x14ac:dyDescent="0.3">
      <c r="A26" s="23">
        <v>20</v>
      </c>
      <c r="B26" s="16"/>
      <c r="E26" s="64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6"/>
      <c r="V26" s="27"/>
      <c r="W26" s="28"/>
      <c r="X26" s="28"/>
      <c r="Y26" s="24"/>
      <c r="Z26" s="24"/>
      <c r="AA26" s="24"/>
      <c r="AB26" s="24"/>
      <c r="AC26" s="24"/>
      <c r="AD26" s="24"/>
      <c r="AE26" s="24"/>
    </row>
    <row r="27" spans="1:31" ht="20.25" customHeight="1" thickBot="1" x14ac:dyDescent="0.3">
      <c r="V27" s="7"/>
      <c r="W27" s="8"/>
      <c r="X27" s="8"/>
      <c r="Y27" s="8"/>
      <c r="Z27" s="8"/>
      <c r="AA27" s="8"/>
      <c r="AB27" s="8"/>
      <c r="AC27" s="8"/>
      <c r="AD27" s="8"/>
      <c r="AE27" s="8"/>
    </row>
    <row r="28" spans="1:31" ht="22.5" customHeight="1" thickBot="1" x14ac:dyDescent="0.3">
      <c r="B28" s="79" t="s">
        <v>24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1"/>
      <c r="W28" s="79" t="s">
        <v>25</v>
      </c>
      <c r="X28" s="80"/>
      <c r="Y28" s="80"/>
      <c r="Z28" s="80"/>
      <c r="AA28" s="80"/>
      <c r="AB28" s="80"/>
      <c r="AC28" s="80"/>
      <c r="AD28" s="80"/>
      <c r="AE28" s="80"/>
    </row>
    <row r="29" spans="1:31" x14ac:dyDescent="0.25">
      <c r="B29" s="10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1"/>
      <c r="W29" s="10"/>
      <c r="X29" s="17"/>
      <c r="Y29" s="17"/>
      <c r="Z29" s="17"/>
      <c r="AA29" s="17"/>
      <c r="AB29" s="17"/>
      <c r="AC29" s="17"/>
      <c r="AD29" s="17"/>
      <c r="AE29" s="17"/>
    </row>
    <row r="30" spans="1:31" x14ac:dyDescent="0.25"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4"/>
      <c r="W30" s="12"/>
      <c r="X30" s="18"/>
      <c r="Y30" s="18"/>
      <c r="Z30" s="18"/>
      <c r="AA30" s="18"/>
      <c r="AB30" s="18"/>
      <c r="AC30" s="18"/>
      <c r="AD30" s="18"/>
      <c r="AE30" s="18"/>
    </row>
    <row r="31" spans="1:31" x14ac:dyDescent="0.25"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4"/>
      <c r="W31" s="12"/>
      <c r="X31" s="18"/>
      <c r="Y31" s="18"/>
      <c r="Z31" s="18"/>
      <c r="AA31" s="18"/>
      <c r="AB31" s="18"/>
      <c r="AC31" s="18"/>
      <c r="AD31" s="18"/>
      <c r="AE31" s="18"/>
    </row>
    <row r="32" spans="1:31" x14ac:dyDescent="0.25"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4"/>
      <c r="W32" s="12"/>
      <c r="X32" s="18"/>
      <c r="Y32" s="18"/>
      <c r="Z32" s="18"/>
      <c r="AA32" s="18"/>
      <c r="AB32" s="18"/>
      <c r="AC32" s="18"/>
      <c r="AD32" s="18"/>
      <c r="AE32" s="18"/>
    </row>
    <row r="33" spans="2:31" x14ac:dyDescent="0.25"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4"/>
      <c r="W33" s="12"/>
      <c r="X33" s="18"/>
      <c r="Y33" s="18"/>
      <c r="Z33" s="18"/>
      <c r="AA33" s="18"/>
      <c r="AB33" s="18"/>
      <c r="AC33" s="18"/>
      <c r="AD33" s="18"/>
      <c r="AE33" s="18"/>
    </row>
    <row r="34" spans="2:31" x14ac:dyDescent="0.25"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4"/>
      <c r="W34" s="12"/>
      <c r="X34" s="18"/>
      <c r="Y34" s="18"/>
      <c r="Z34" s="18"/>
      <c r="AA34" s="18"/>
      <c r="AB34" s="18"/>
      <c r="AC34" s="18"/>
      <c r="AD34" s="18"/>
      <c r="AE34" s="18"/>
    </row>
    <row r="35" spans="2:31" x14ac:dyDescent="0.25"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4"/>
      <c r="W35" s="12"/>
      <c r="X35" s="18"/>
      <c r="Y35" s="18"/>
      <c r="Z35" s="18"/>
      <c r="AA35" s="18"/>
      <c r="AB35" s="18"/>
      <c r="AC35" s="18"/>
      <c r="AD35" s="18"/>
      <c r="AE35" s="18"/>
    </row>
    <row r="36" spans="2:31" x14ac:dyDescent="0.25"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4"/>
      <c r="W36" s="12"/>
      <c r="X36" s="18"/>
      <c r="Y36" s="18"/>
      <c r="Z36" s="18"/>
      <c r="AA36" s="18"/>
      <c r="AB36" s="18"/>
      <c r="AC36" s="18"/>
      <c r="AD36" s="18"/>
      <c r="AE36" s="18"/>
    </row>
    <row r="37" spans="2:31" x14ac:dyDescent="0.25"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4"/>
      <c r="W37" s="12"/>
      <c r="X37" s="18"/>
      <c r="Y37" s="18"/>
      <c r="Z37" s="18"/>
      <c r="AA37" s="18"/>
      <c r="AB37" s="18"/>
      <c r="AC37" s="18"/>
      <c r="AD37" s="18"/>
      <c r="AE37" s="18"/>
    </row>
    <row r="38" spans="2:31" x14ac:dyDescent="0.25"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4"/>
      <c r="W38" s="12"/>
      <c r="X38" s="18"/>
      <c r="Y38" s="18"/>
      <c r="Z38" s="18"/>
      <c r="AA38" s="18"/>
      <c r="AB38" s="18"/>
      <c r="AC38" s="18"/>
      <c r="AD38" s="18"/>
      <c r="AE38" s="18"/>
    </row>
    <row r="39" spans="2:31" x14ac:dyDescent="0.25"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4"/>
      <c r="W39" s="12"/>
      <c r="X39" s="18"/>
      <c r="Y39" s="18"/>
      <c r="Z39" s="18"/>
      <c r="AA39" s="18"/>
      <c r="AB39" s="18"/>
      <c r="AC39" s="18"/>
      <c r="AD39" s="18"/>
      <c r="AE39" s="18"/>
    </row>
    <row r="40" spans="2:31" ht="15.75" thickBot="1" x14ac:dyDescent="0.3">
      <c r="B40" s="15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6"/>
      <c r="W40" s="15"/>
      <c r="X40" s="19"/>
      <c r="Y40" s="19"/>
      <c r="Z40" s="19"/>
      <c r="AA40" s="19"/>
      <c r="AB40" s="19"/>
      <c r="AC40" s="19"/>
      <c r="AD40" s="19"/>
      <c r="AE40" s="19"/>
    </row>
  </sheetData>
  <customSheetViews>
    <customSheetView guid="{CA36EF5B-D918-46F3-B9B5-44389830877F}" showPageBreaks="1" fitToPage="1" view="pageLayout">
      <selection activeCell="P3" sqref="P3"/>
      <pageMargins left="0.19685039370078741" right="0" top="0.74803149606299213" bottom="0" header="0.31496062992125984" footer="0"/>
      <pageSetup paperSize="9" scale="72" orientation="landscape" r:id="rId1"/>
      <headerFooter>
        <oddHeader>&amp;C&amp;20Rapport Journalier</oddHeader>
      </headerFooter>
    </customSheetView>
  </customSheetViews>
  <mergeCells count="29">
    <mergeCell ref="V1:Y1"/>
    <mergeCell ref="B28:T28"/>
    <mergeCell ref="W28:AE28"/>
    <mergeCell ref="V2:Y2"/>
    <mergeCell ref="E7:U7"/>
    <mergeCell ref="E12:U12"/>
    <mergeCell ref="E17:U17"/>
    <mergeCell ref="E22:U22"/>
    <mergeCell ref="V5:AE5"/>
    <mergeCell ref="E5:T5"/>
    <mergeCell ref="E6:T6"/>
    <mergeCell ref="E20:U20"/>
    <mergeCell ref="E21:U21"/>
    <mergeCell ref="E23:U23"/>
    <mergeCell ref="E24:U24"/>
    <mergeCell ref="E25:U25"/>
    <mergeCell ref="E26:U26"/>
    <mergeCell ref="E1:T1"/>
    <mergeCell ref="E2:T2"/>
    <mergeCell ref="E18:U18"/>
    <mergeCell ref="E19:U19"/>
    <mergeCell ref="E8:U8"/>
    <mergeCell ref="E9:U9"/>
    <mergeCell ref="E10:U10"/>
    <mergeCell ref="E11:U11"/>
    <mergeCell ref="E13:U13"/>
    <mergeCell ref="E14:U14"/>
    <mergeCell ref="E15:U15"/>
    <mergeCell ref="E16:U16"/>
  </mergeCells>
  <pageMargins left="0.19685039370078741" right="0" top="0.74803149606299213" bottom="0" header="0.31496062992125984" footer="0"/>
  <pageSetup paperSize="9" scale="71" orientation="landscape" r:id="rId2"/>
  <headerFooter>
    <oddHeader>&amp;C&amp;20Rapport Journalier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BQ38"/>
  <sheetViews>
    <sheetView topLeftCell="A13" zoomScaleNormal="100" workbookViewId="0">
      <selection activeCell="AO32" sqref="AO32"/>
    </sheetView>
  </sheetViews>
  <sheetFormatPr baseColWidth="10" defaultRowHeight="15" x14ac:dyDescent="0.25"/>
  <cols>
    <col min="1" max="2" width="3.140625" customWidth="1"/>
    <col min="3" max="3" width="2.5703125" customWidth="1"/>
    <col min="4" max="5" width="3" customWidth="1"/>
    <col min="6" max="6" width="3.85546875" customWidth="1"/>
    <col min="7" max="7" width="1.5703125" customWidth="1"/>
    <col min="8" max="8" width="2.85546875" customWidth="1"/>
    <col min="9" max="9" width="4.28515625" customWidth="1"/>
    <col min="10" max="10" width="1.7109375" customWidth="1"/>
    <col min="11" max="11" width="3.140625" customWidth="1"/>
    <col min="12" max="12" width="5.28515625" customWidth="1"/>
    <col min="13" max="13" width="2.42578125" customWidth="1"/>
    <col min="14" max="14" width="2.85546875" customWidth="1"/>
    <col min="15" max="15" width="5.5703125" customWidth="1"/>
    <col min="16" max="16" width="2.42578125" customWidth="1"/>
    <col min="17" max="17" width="7.5703125" customWidth="1"/>
    <col min="18" max="18" width="2.5703125" customWidth="1"/>
    <col min="19" max="19" width="4.7109375" customWidth="1"/>
    <col min="20" max="20" width="2.5703125" customWidth="1"/>
    <col min="21" max="21" width="5.28515625" customWidth="1"/>
    <col min="22" max="22" width="4.42578125" customWidth="1"/>
    <col min="23" max="23" width="2.5703125" customWidth="1"/>
    <col min="24" max="24" width="4.42578125" customWidth="1"/>
    <col min="25" max="25" width="5.28515625" customWidth="1"/>
    <col min="26" max="26" width="3" customWidth="1"/>
    <col min="27" max="27" width="5" customWidth="1"/>
    <col min="28" max="28" width="4.5703125" customWidth="1"/>
    <col min="29" max="29" width="2.85546875" customWidth="1"/>
    <col min="30" max="30" width="4.140625" customWidth="1"/>
    <col min="31" max="31" width="3.85546875" customWidth="1"/>
    <col min="32" max="32" width="4" customWidth="1"/>
    <col min="33" max="33" width="5" customWidth="1"/>
    <col min="34" max="34" width="4.85546875" customWidth="1"/>
    <col min="35" max="35" width="1.7109375" bestFit="1" customWidth="1"/>
    <col min="36" max="36" width="5.85546875" customWidth="1"/>
    <col min="37" max="37" width="4.140625" customWidth="1"/>
    <col min="38" max="38" width="1.5703125" customWidth="1"/>
    <col min="39" max="39" width="3.140625" customWidth="1"/>
    <col min="40" max="40" width="6.28515625" customWidth="1"/>
    <col min="41" max="44" width="5.42578125" bestFit="1" customWidth="1"/>
    <col min="45" max="55" width="6" bestFit="1" customWidth="1"/>
    <col min="56" max="56" width="5.42578125" bestFit="1" customWidth="1"/>
    <col min="57" max="64" width="6" bestFit="1" customWidth="1"/>
    <col min="65" max="65" width="4.85546875" customWidth="1"/>
    <col min="66" max="66" width="5.7109375" customWidth="1"/>
    <col min="67" max="67" width="7" customWidth="1"/>
    <col min="68" max="69" width="4.28515625" customWidth="1"/>
  </cols>
  <sheetData>
    <row r="1" spans="1:69" ht="5.25" customHeight="1" thickBot="1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</row>
    <row r="2" spans="1:69" ht="15.75" customHeight="1" thickBot="1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166"/>
      <c r="T2" s="74"/>
      <c r="U2" s="74"/>
      <c r="V2" s="74"/>
      <c r="W2" s="167"/>
      <c r="X2" s="9"/>
      <c r="Y2" s="166"/>
      <c r="Z2" s="167"/>
      <c r="AA2" s="9"/>
      <c r="AB2" s="79" t="s">
        <v>6</v>
      </c>
      <c r="AC2" s="80"/>
      <c r="AD2" s="123">
        <v>40094</v>
      </c>
      <c r="AE2" s="124"/>
      <c r="AF2" s="124"/>
      <c r="AG2" s="124"/>
      <c r="AH2" s="124"/>
      <c r="AI2" s="124"/>
      <c r="AJ2" s="124"/>
      <c r="AK2" s="125"/>
      <c r="AL2" s="43"/>
      <c r="AM2" s="43"/>
      <c r="AN2" s="43"/>
      <c r="AO2" s="43"/>
      <c r="AP2" s="43"/>
      <c r="AQ2" s="57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</row>
    <row r="3" spans="1:69" ht="6.75" customHeight="1" thickBot="1" x14ac:dyDescent="0.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126"/>
      <c r="AE3" s="127"/>
      <c r="AF3" s="127"/>
      <c r="AG3" s="127"/>
      <c r="AH3" s="127"/>
      <c r="AI3" s="127"/>
      <c r="AJ3" s="127"/>
      <c r="AK3" s="128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43"/>
      <c r="BM3" s="43"/>
      <c r="BN3" s="43"/>
      <c r="BO3" s="43"/>
      <c r="BP3" s="43"/>
      <c r="BQ3" s="43"/>
    </row>
    <row r="4" spans="1:69" ht="21.75" customHeight="1" thickBot="1" x14ac:dyDescent="0.4">
      <c r="A4" s="9"/>
      <c r="B4" s="173" t="s">
        <v>40</v>
      </c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74"/>
      <c r="O4" s="174"/>
      <c r="P4" s="175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178"/>
      <c r="AY4" s="178"/>
      <c r="AZ4" s="178"/>
      <c r="BA4" s="178"/>
      <c r="BB4" s="178"/>
      <c r="BC4" s="178"/>
      <c r="BD4" s="178"/>
      <c r="BE4" s="4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</row>
    <row r="5" spans="1:69" ht="15.75" thickBot="1" x14ac:dyDescent="0.3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79" t="s">
        <v>53</v>
      </c>
      <c r="AE5" s="80"/>
      <c r="AF5" s="179" t="s">
        <v>60</v>
      </c>
      <c r="AG5" s="180"/>
      <c r="AH5" s="180"/>
      <c r="AI5" s="180"/>
      <c r="AJ5" s="181"/>
      <c r="AK5" s="9"/>
      <c r="AL5" s="138"/>
      <c r="AM5" s="138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</row>
    <row r="6" spans="1:69" ht="15.75" thickBot="1" x14ac:dyDescent="0.3">
      <c r="A6" s="9"/>
      <c r="B6" s="159" t="s">
        <v>41</v>
      </c>
      <c r="C6" s="160"/>
      <c r="D6" s="160"/>
      <c r="E6" s="170"/>
      <c r="F6" s="171"/>
      <c r="G6" s="9"/>
      <c r="H6" s="9"/>
      <c r="I6" s="32"/>
      <c r="J6" s="32"/>
      <c r="K6" s="169" t="s">
        <v>44</v>
      </c>
      <c r="L6" s="170"/>
      <c r="M6" s="171"/>
      <c r="N6" s="9"/>
      <c r="O6" s="9"/>
      <c r="P6" s="9"/>
      <c r="Q6" s="159" t="s">
        <v>46</v>
      </c>
      <c r="R6" s="160"/>
      <c r="S6" s="161"/>
      <c r="T6" s="9"/>
      <c r="U6" s="9"/>
      <c r="V6" s="9"/>
      <c r="W6" s="153" t="s">
        <v>48</v>
      </c>
      <c r="X6" s="154"/>
      <c r="Y6" s="155"/>
      <c r="Z6" s="9"/>
      <c r="AA6" s="159" t="s">
        <v>49</v>
      </c>
      <c r="AB6" s="160"/>
      <c r="AC6" s="161"/>
      <c r="AD6" s="9"/>
      <c r="AE6" s="9"/>
      <c r="AF6" s="129" t="s">
        <v>61</v>
      </c>
      <c r="AG6" s="130"/>
      <c r="AH6" s="38"/>
      <c r="AI6" s="37"/>
      <c r="AJ6" s="37"/>
      <c r="AK6" s="9"/>
      <c r="AL6" s="138"/>
      <c r="AM6" s="138"/>
      <c r="AN6" s="56"/>
      <c r="AO6" s="56"/>
      <c r="AP6" s="56"/>
      <c r="AQ6" s="56"/>
      <c r="AR6" s="56"/>
      <c r="AS6" s="56"/>
      <c r="AT6" s="56"/>
      <c r="AU6" s="56"/>
      <c r="AV6" s="56"/>
      <c r="AW6" s="56"/>
      <c r="AX6" s="56"/>
      <c r="AY6" s="56"/>
      <c r="AZ6" s="56"/>
      <c r="BA6" s="56"/>
      <c r="BB6" s="56"/>
      <c r="BC6" s="56"/>
      <c r="BD6" s="56"/>
      <c r="BE6" s="56"/>
      <c r="BF6" s="56"/>
      <c r="BG6" s="56"/>
      <c r="BH6" s="56"/>
      <c r="BI6" s="56"/>
      <c r="BJ6" s="56"/>
      <c r="BK6" s="56"/>
      <c r="BL6" s="56"/>
      <c r="BM6" s="56"/>
      <c r="BN6" s="56"/>
      <c r="BO6" s="56"/>
      <c r="BP6" s="56"/>
      <c r="BQ6" s="56"/>
    </row>
    <row r="7" spans="1:69" x14ac:dyDescent="0.25">
      <c r="A7" s="9"/>
      <c r="B7" s="172" t="s">
        <v>42</v>
      </c>
      <c r="C7" s="172"/>
      <c r="D7" s="172"/>
      <c r="E7" s="172" t="s">
        <v>43</v>
      </c>
      <c r="F7" s="172"/>
      <c r="G7" s="172"/>
      <c r="H7" s="166" t="s">
        <v>45</v>
      </c>
      <c r="I7" s="167"/>
      <c r="J7" s="9"/>
      <c r="K7" s="172" t="s">
        <v>42</v>
      </c>
      <c r="L7" s="172"/>
      <c r="M7" s="172" t="s">
        <v>43</v>
      </c>
      <c r="N7" s="172"/>
      <c r="O7" s="22" t="s">
        <v>45</v>
      </c>
      <c r="P7" s="9"/>
      <c r="Q7" s="176" t="s">
        <v>47</v>
      </c>
      <c r="R7" s="176"/>
      <c r="S7" s="176" t="s">
        <v>43</v>
      </c>
      <c r="T7" s="172"/>
      <c r="U7" s="22" t="s">
        <v>45</v>
      </c>
      <c r="V7" s="9"/>
      <c r="W7" s="156">
        <v>9.375E-2</v>
      </c>
      <c r="X7" s="157"/>
      <c r="Y7" s="158"/>
      <c r="Z7" s="9"/>
      <c r="AA7" s="156">
        <v>5.2083333333333336E-2</v>
      </c>
      <c r="AB7" s="157"/>
      <c r="AC7" s="158"/>
      <c r="AD7" s="9"/>
      <c r="AE7" s="9"/>
      <c r="AF7" s="9"/>
      <c r="AG7" s="9"/>
      <c r="AH7" s="9"/>
      <c r="AI7" s="9"/>
      <c r="AJ7" s="9"/>
      <c r="AK7" s="9"/>
      <c r="AL7" s="177"/>
      <c r="AM7" s="177"/>
      <c r="AN7" s="61" t="s">
        <v>58</v>
      </c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 t="str">
        <f t="shared" ref="BP7:BQ15" ca="1" si="0">IF(AND(DAY($AD$2)=$AL7,NOT(ISERROR(MATCH(BP$5,$P$10:$AI$10,0)))),SUM(OFFSET($J$12:$O$28,,MATCH(BP$5,$P$10:$AI$10,0))),"")</f>
        <v/>
      </c>
      <c r="BQ7" s="48" t="str">
        <f t="shared" ca="1" si="0"/>
        <v/>
      </c>
    </row>
    <row r="8" spans="1:69" ht="15.75" thickBot="1" x14ac:dyDescent="0.3">
      <c r="A8" s="9"/>
      <c r="B8" s="162">
        <v>0.94791666666666663</v>
      </c>
      <c r="C8" s="162"/>
      <c r="D8" s="162"/>
      <c r="E8" s="163">
        <v>0.1875</v>
      </c>
      <c r="F8" s="164"/>
      <c r="G8" s="165"/>
      <c r="H8" s="156">
        <f>MOD(E8-B8,1)</f>
        <v>0.23958333333333337</v>
      </c>
      <c r="I8" s="168"/>
      <c r="J8" s="9"/>
      <c r="K8" s="156">
        <v>0.91666666666666663</v>
      </c>
      <c r="L8" s="158"/>
      <c r="M8" s="156">
        <v>0.9375</v>
      </c>
      <c r="N8" s="158"/>
      <c r="O8" s="33">
        <f>TRANSPOSE(M8-K8)</f>
        <v>2.083333333333337E-2</v>
      </c>
      <c r="P8" s="9"/>
      <c r="Q8" s="152">
        <v>0.19097222222222221</v>
      </c>
      <c r="R8" s="152"/>
      <c r="S8" s="152">
        <v>0.21180555555555555</v>
      </c>
      <c r="T8" s="152"/>
      <c r="U8" s="34">
        <f>TRANSPOSE(S8-Q8)</f>
        <v>2.0833333333333343E-2</v>
      </c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58"/>
      <c r="AK8" s="9"/>
      <c r="AL8" s="177"/>
      <c r="AM8" s="177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 t="str">
        <f t="shared" ca="1" si="0"/>
        <v/>
      </c>
      <c r="BQ8" s="48" t="str">
        <f t="shared" ca="1" si="0"/>
        <v/>
      </c>
    </row>
    <row r="9" spans="1:69" ht="18" customHeight="1" thickBot="1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62"/>
      <c r="L9" s="62"/>
      <c r="M9" s="62"/>
      <c r="N9" s="62"/>
      <c r="O9" s="9"/>
      <c r="P9" s="59"/>
      <c r="Q9" s="134" t="s">
        <v>59</v>
      </c>
      <c r="R9" s="135"/>
      <c r="S9" s="135"/>
      <c r="T9" s="135"/>
      <c r="U9" s="135"/>
      <c r="V9" s="135"/>
      <c r="W9" s="135"/>
      <c r="X9" s="135"/>
      <c r="Y9" s="135"/>
      <c r="Z9" s="135"/>
      <c r="AA9" s="135"/>
      <c r="AB9" s="135"/>
      <c r="AC9" s="135"/>
      <c r="AD9" s="135"/>
      <c r="AE9" s="135"/>
      <c r="AF9" s="135"/>
      <c r="AG9" s="135"/>
      <c r="AH9" s="135"/>
      <c r="AI9" s="136"/>
      <c r="AJ9" s="9"/>
      <c r="AK9" s="9"/>
      <c r="AL9" s="177"/>
      <c r="AM9" s="177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 t="str">
        <f t="shared" ca="1" si="0"/>
        <v/>
      </c>
      <c r="BQ9" s="48" t="str">
        <f t="shared" ca="1" si="0"/>
        <v/>
      </c>
    </row>
    <row r="10" spans="1:69" ht="16.5" thickBot="1" x14ac:dyDescent="0.3">
      <c r="A10" s="9"/>
      <c r="B10" s="182" t="s">
        <v>50</v>
      </c>
      <c r="C10" s="86"/>
      <c r="D10" s="86"/>
      <c r="E10" s="86"/>
      <c r="F10" s="86"/>
      <c r="G10" s="86"/>
      <c r="H10" s="86"/>
      <c r="I10" s="86"/>
      <c r="J10" s="86"/>
      <c r="K10" s="86"/>
      <c r="L10" s="183">
        <v>11</v>
      </c>
      <c r="M10" s="183"/>
      <c r="N10" s="183">
        <v>23</v>
      </c>
      <c r="O10" s="183"/>
      <c r="P10" s="150">
        <v>12</v>
      </c>
      <c r="Q10" s="151"/>
      <c r="R10" s="145">
        <v>10</v>
      </c>
      <c r="S10" s="145"/>
      <c r="T10" s="145">
        <v>14</v>
      </c>
      <c r="U10" s="145"/>
      <c r="V10" s="145">
        <v>21</v>
      </c>
      <c r="W10" s="145"/>
      <c r="X10" s="145">
        <v>16</v>
      </c>
      <c r="Y10" s="145"/>
      <c r="Z10" s="145"/>
      <c r="AA10" s="145"/>
      <c r="AB10" s="145"/>
      <c r="AC10" s="145"/>
      <c r="AD10" s="145">
        <v>15</v>
      </c>
      <c r="AE10" s="145"/>
      <c r="AF10" s="145">
        <v>18</v>
      </c>
      <c r="AG10" s="145"/>
      <c r="AH10" s="145">
        <v>19</v>
      </c>
      <c r="AI10" s="145"/>
      <c r="AJ10" s="79" t="s">
        <v>45</v>
      </c>
      <c r="AK10" s="81"/>
      <c r="AL10" s="177"/>
      <c r="AM10" s="177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 t="str">
        <f t="shared" ca="1" si="0"/>
        <v/>
      </c>
      <c r="BQ10" s="48" t="str">
        <f t="shared" ca="1" si="0"/>
        <v/>
      </c>
    </row>
    <row r="11" spans="1:69" ht="16.5" thickBot="1" x14ac:dyDescent="0.3">
      <c r="A11" s="9" t="s">
        <v>51</v>
      </c>
      <c r="B11" s="73" t="s">
        <v>52</v>
      </c>
      <c r="C11" s="74"/>
      <c r="D11" s="74"/>
      <c r="E11" s="74"/>
      <c r="F11" s="74"/>
      <c r="G11" s="74"/>
      <c r="H11" s="74"/>
      <c r="I11" s="74"/>
      <c r="J11" s="74"/>
      <c r="K11" s="74"/>
      <c r="L11" s="204"/>
      <c r="M11" s="184"/>
      <c r="N11" s="184"/>
      <c r="O11" s="184"/>
      <c r="P11" s="146"/>
      <c r="Q11" s="147"/>
      <c r="R11" s="148"/>
      <c r="S11" s="147"/>
      <c r="T11" s="149"/>
      <c r="U11" s="147"/>
      <c r="V11" s="148"/>
      <c r="W11" s="147"/>
      <c r="X11" s="148"/>
      <c r="Y11" s="147"/>
      <c r="Z11" s="148"/>
      <c r="AA11" s="147"/>
      <c r="AB11" s="148"/>
      <c r="AC11" s="147"/>
      <c r="AD11" s="148"/>
      <c r="AE11" s="147"/>
      <c r="AF11" s="148"/>
      <c r="AG11" s="147"/>
      <c r="AH11" s="148"/>
      <c r="AI11" s="147"/>
      <c r="AJ11" s="79"/>
      <c r="AK11" s="81"/>
      <c r="AL11" s="177"/>
      <c r="AM11" s="177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 t="str">
        <f t="shared" ca="1" si="0"/>
        <v/>
      </c>
      <c r="BQ11" s="48" t="str">
        <f t="shared" ca="1" si="0"/>
        <v/>
      </c>
    </row>
    <row r="12" spans="1:69" ht="15.75" customHeight="1" x14ac:dyDescent="0.25">
      <c r="A12" s="95" t="s">
        <v>65</v>
      </c>
      <c r="B12" s="191"/>
      <c r="C12" s="192"/>
      <c r="D12" s="192"/>
      <c r="E12" s="192"/>
      <c r="F12" s="192"/>
      <c r="G12" s="192"/>
      <c r="H12" s="192"/>
      <c r="I12" s="192"/>
      <c r="J12" s="192"/>
      <c r="K12" s="192"/>
      <c r="L12" s="205"/>
      <c r="M12" s="185"/>
      <c r="N12" s="185"/>
      <c r="O12" s="185"/>
      <c r="P12" s="144"/>
      <c r="Q12" s="144"/>
      <c r="R12" s="144"/>
      <c r="S12" s="144"/>
      <c r="T12" s="119"/>
      <c r="U12" s="120"/>
      <c r="V12" s="119"/>
      <c r="W12" s="120"/>
      <c r="X12" s="119"/>
      <c r="Y12" s="120"/>
      <c r="Z12" s="119"/>
      <c r="AA12" s="120"/>
      <c r="AB12" s="119"/>
      <c r="AC12" s="120"/>
      <c r="AD12" s="119"/>
      <c r="AE12" s="120"/>
      <c r="AF12" s="121">
        <f>SUM(W7)</f>
        <v>9.375E-2</v>
      </c>
      <c r="AG12" s="122"/>
      <c r="AH12" s="119">
        <f>SUM(AA7)</f>
        <v>5.2083333333333336E-2</v>
      </c>
      <c r="AI12" s="120"/>
      <c r="AJ12" s="131">
        <f>SUM(L12:AI12)</f>
        <v>0.14583333333333334</v>
      </c>
      <c r="AK12" s="132"/>
      <c r="AL12" s="177"/>
      <c r="AM12" s="177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 t="str">
        <f t="shared" ca="1" si="0"/>
        <v/>
      </c>
      <c r="BQ12" s="48" t="str">
        <f t="shared" ca="1" si="0"/>
        <v/>
      </c>
    </row>
    <row r="13" spans="1:69" ht="15.75" customHeight="1" x14ac:dyDescent="0.25">
      <c r="A13" s="96"/>
      <c r="B13" s="193" t="s">
        <v>62</v>
      </c>
      <c r="C13" s="194"/>
      <c r="D13" s="194"/>
      <c r="E13" s="194"/>
      <c r="F13" s="194"/>
      <c r="G13" s="194"/>
      <c r="H13" s="194"/>
      <c r="I13" s="194"/>
      <c r="J13" s="194"/>
      <c r="K13" s="195"/>
      <c r="L13" s="190"/>
      <c r="M13" s="110"/>
      <c r="N13" s="186"/>
      <c r="O13" s="187"/>
      <c r="P13" s="137"/>
      <c r="Q13" s="122"/>
      <c r="R13" s="121"/>
      <c r="S13" s="122"/>
      <c r="T13" s="121"/>
      <c r="U13" s="122"/>
      <c r="V13" s="121"/>
      <c r="W13" s="122"/>
      <c r="X13" s="121"/>
      <c r="Y13" s="122"/>
      <c r="Z13" s="121"/>
      <c r="AA13" s="122"/>
      <c r="AB13" s="141"/>
      <c r="AC13" s="142"/>
      <c r="AD13" s="121"/>
      <c r="AE13" s="122"/>
      <c r="AF13" s="121">
        <f>SUM(W7)</f>
        <v>9.375E-2</v>
      </c>
      <c r="AG13" s="122"/>
      <c r="AH13" s="119">
        <f>SUM(AA7)</f>
        <v>5.2083333333333336E-2</v>
      </c>
      <c r="AI13" s="120"/>
      <c r="AJ13" s="115">
        <f>SUM(L13:AI13)</f>
        <v>0.14583333333333334</v>
      </c>
      <c r="AK13" s="116"/>
      <c r="AL13" s="177"/>
      <c r="AM13" s="177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 t="str">
        <f t="shared" ca="1" si="0"/>
        <v/>
      </c>
      <c r="BQ13" s="48" t="str">
        <f t="shared" ca="1" si="0"/>
        <v/>
      </c>
    </row>
    <row r="14" spans="1:69" ht="15.75" customHeight="1" x14ac:dyDescent="0.25">
      <c r="A14" s="96"/>
      <c r="B14" s="196" t="s">
        <v>66</v>
      </c>
      <c r="C14" s="197"/>
      <c r="D14" s="197"/>
      <c r="E14" s="197"/>
      <c r="F14" s="197"/>
      <c r="G14" s="197"/>
      <c r="H14" s="197"/>
      <c r="I14" s="197"/>
      <c r="J14" s="197"/>
      <c r="K14" s="198"/>
      <c r="L14" s="190"/>
      <c r="M14" s="110"/>
      <c r="N14" s="188"/>
      <c r="O14" s="189"/>
      <c r="P14" s="143">
        <v>0.23958333333333334</v>
      </c>
      <c r="Q14" s="120"/>
      <c r="R14" s="121"/>
      <c r="S14" s="122"/>
      <c r="T14" s="121"/>
      <c r="U14" s="122"/>
      <c r="V14" s="121"/>
      <c r="W14" s="122"/>
      <c r="X14" s="121"/>
      <c r="Y14" s="122"/>
      <c r="Z14" s="121"/>
      <c r="AA14" s="122"/>
      <c r="AB14" s="121"/>
      <c r="AC14" s="122"/>
      <c r="AD14" s="121"/>
      <c r="AE14" s="122"/>
      <c r="AF14" s="121">
        <f>W7</f>
        <v>9.375E-2</v>
      </c>
      <c r="AG14" s="122"/>
      <c r="AH14" s="119">
        <f>AA7</f>
        <v>5.2083333333333336E-2</v>
      </c>
      <c r="AI14" s="120"/>
      <c r="AJ14" s="115">
        <f t="shared" ref="AJ14" si="1">SUM(P14:AI14)</f>
        <v>0.38541666666666669</v>
      </c>
      <c r="AK14" s="116"/>
      <c r="AL14" s="177"/>
      <c r="AM14" s="177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 t="str">
        <f t="shared" ca="1" si="0"/>
        <v/>
      </c>
      <c r="BQ14" s="48" t="str">
        <f t="shared" ca="1" si="0"/>
        <v/>
      </c>
    </row>
    <row r="15" spans="1:69" ht="15.75" customHeight="1" x14ac:dyDescent="0.25">
      <c r="A15" s="96"/>
      <c r="B15" s="191"/>
      <c r="C15" s="192"/>
      <c r="D15" s="192"/>
      <c r="E15" s="192"/>
      <c r="F15" s="192"/>
      <c r="G15" s="192"/>
      <c r="H15" s="192"/>
      <c r="I15" s="192"/>
      <c r="J15" s="192"/>
      <c r="K15" s="192"/>
      <c r="L15" s="190"/>
      <c r="M15" s="110"/>
      <c r="N15" s="188"/>
      <c r="O15" s="189"/>
      <c r="P15" s="137"/>
      <c r="Q15" s="122"/>
      <c r="R15" s="119">
        <v>0.1388888888888889</v>
      </c>
      <c r="S15" s="120"/>
      <c r="T15" s="119">
        <v>0.10069444444444443</v>
      </c>
      <c r="U15" s="120"/>
      <c r="V15" s="121"/>
      <c r="W15" s="122"/>
      <c r="X15" s="121"/>
      <c r="Y15" s="122"/>
      <c r="Z15" s="121"/>
      <c r="AA15" s="122"/>
      <c r="AB15" s="121"/>
      <c r="AC15" s="122"/>
      <c r="AD15" s="121"/>
      <c r="AE15" s="122"/>
      <c r="AF15" s="121">
        <f>SUM(W7)</f>
        <v>9.375E-2</v>
      </c>
      <c r="AG15" s="122"/>
      <c r="AH15" s="119">
        <f>SUM(AA7)</f>
        <v>5.2083333333333336E-2</v>
      </c>
      <c r="AI15" s="120"/>
      <c r="AJ15" s="115">
        <f t="shared" ref="AJ15:AJ23" si="2">SUM(L15:AI15)</f>
        <v>0.38541666666666663</v>
      </c>
      <c r="AK15" s="116"/>
      <c r="AL15" s="177"/>
      <c r="AM15" s="177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 t="str">
        <f t="shared" ca="1" si="0"/>
        <v/>
      </c>
      <c r="BQ15" s="48" t="str">
        <f t="shared" ca="1" si="0"/>
        <v/>
      </c>
    </row>
    <row r="16" spans="1:69" ht="15.75" customHeight="1" x14ac:dyDescent="0.25">
      <c r="A16" s="96"/>
      <c r="B16" s="199" t="s">
        <v>63</v>
      </c>
      <c r="C16" s="200"/>
      <c r="D16" s="200"/>
      <c r="E16" s="200"/>
      <c r="F16" s="200"/>
      <c r="G16" s="200"/>
      <c r="H16" s="200"/>
      <c r="I16" s="200"/>
      <c r="J16" s="200"/>
      <c r="K16" s="201"/>
      <c r="L16" s="190"/>
      <c r="M16" s="110"/>
      <c r="N16" s="102"/>
      <c r="O16" s="103"/>
      <c r="P16" s="143">
        <v>0.23958333333333334</v>
      </c>
      <c r="Q16" s="120"/>
      <c r="R16" s="121"/>
      <c r="S16" s="122"/>
      <c r="T16" s="121"/>
      <c r="U16" s="122"/>
      <c r="V16" s="121"/>
      <c r="W16" s="122"/>
      <c r="X16" s="121"/>
      <c r="Y16" s="122"/>
      <c r="Z16" s="121"/>
      <c r="AA16" s="122"/>
      <c r="AB16" s="121"/>
      <c r="AC16" s="122"/>
      <c r="AD16" s="121">
        <f>SUM(O8+U8)</f>
        <v>4.1666666666666713E-2</v>
      </c>
      <c r="AE16" s="122"/>
      <c r="AF16" s="121">
        <f>SUM(W7-O8)</f>
        <v>7.291666666666663E-2</v>
      </c>
      <c r="AG16" s="122"/>
      <c r="AH16" s="119">
        <f>SUM(AA7-U8)</f>
        <v>3.1249999999999993E-2</v>
      </c>
      <c r="AI16" s="120"/>
      <c r="AJ16" s="139">
        <f t="shared" si="2"/>
        <v>0.38541666666666669</v>
      </c>
      <c r="AK16" s="140"/>
      <c r="AL16" s="177"/>
      <c r="AM16" s="177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 t="str">
        <f t="shared" ref="BP16:BQ24" ca="1" si="3">IF(AND(DAY($AD$2)=$AL16,NOT(ISERROR(MATCH(BP$5,$P$10:$AI$10,0)))),SUM(OFFSET($J$12:$O$28,,MATCH(BP$5,$P$10:$AI$10,0))),"")</f>
        <v/>
      </c>
      <c r="BQ16" s="48" t="str">
        <f t="shared" ca="1" si="3"/>
        <v/>
      </c>
    </row>
    <row r="17" spans="1:69" ht="15.75" customHeight="1" x14ac:dyDescent="0.25">
      <c r="A17" s="96"/>
      <c r="B17" s="73" t="s">
        <v>64</v>
      </c>
      <c r="C17" s="74"/>
      <c r="D17" s="74"/>
      <c r="E17" s="74"/>
      <c r="F17" s="74"/>
      <c r="G17" s="74"/>
      <c r="H17" s="74"/>
      <c r="I17" s="74"/>
      <c r="J17" s="74"/>
      <c r="K17" s="74"/>
      <c r="L17" s="190"/>
      <c r="M17" s="110"/>
      <c r="N17" s="102"/>
      <c r="O17" s="103"/>
      <c r="P17" s="137">
        <v>0.23958333333333334</v>
      </c>
      <c r="Q17" s="122"/>
      <c r="R17" s="121"/>
      <c r="S17" s="122"/>
      <c r="T17" s="121"/>
      <c r="U17" s="122"/>
      <c r="V17" s="121"/>
      <c r="W17" s="122"/>
      <c r="X17" s="121"/>
      <c r="Y17" s="122"/>
      <c r="Z17" s="121"/>
      <c r="AA17" s="122"/>
      <c r="AB17" s="121"/>
      <c r="AC17" s="122"/>
      <c r="AD17" s="121">
        <f>SUM(O8+U8)</f>
        <v>4.1666666666666713E-2</v>
      </c>
      <c r="AE17" s="122"/>
      <c r="AF17" s="121">
        <f>SUM(W7-O8)</f>
        <v>7.291666666666663E-2</v>
      </c>
      <c r="AG17" s="122"/>
      <c r="AH17" s="119">
        <f>SUM(AA7-U8)</f>
        <v>3.1249999999999993E-2</v>
      </c>
      <c r="AI17" s="120"/>
      <c r="AJ17" s="115">
        <f t="shared" si="2"/>
        <v>0.38541666666666669</v>
      </c>
      <c r="AK17" s="116"/>
      <c r="AL17" s="177"/>
      <c r="AM17" s="177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 t="str">
        <f t="shared" ca="1" si="3"/>
        <v/>
      </c>
      <c r="BQ17" s="48" t="str">
        <f t="shared" ca="1" si="3"/>
        <v/>
      </c>
    </row>
    <row r="18" spans="1:69" ht="15.75" customHeight="1" x14ac:dyDescent="0.25">
      <c r="A18" s="96"/>
      <c r="B18" s="73"/>
      <c r="C18" s="74"/>
      <c r="D18" s="74"/>
      <c r="E18" s="74"/>
      <c r="F18" s="74"/>
      <c r="G18" s="74"/>
      <c r="H18" s="74"/>
      <c r="I18" s="74"/>
      <c r="J18" s="74"/>
      <c r="K18" s="74"/>
      <c r="L18" s="190"/>
      <c r="M18" s="110"/>
      <c r="N18" s="102"/>
      <c r="O18" s="103"/>
      <c r="P18" s="137"/>
      <c r="Q18" s="122"/>
      <c r="R18" s="121"/>
      <c r="S18" s="122"/>
      <c r="T18" s="121"/>
      <c r="U18" s="122"/>
      <c r="V18" s="121"/>
      <c r="W18" s="122"/>
      <c r="X18" s="121">
        <v>0.23958333333333334</v>
      </c>
      <c r="Y18" s="122"/>
      <c r="Z18" s="121"/>
      <c r="AA18" s="122"/>
      <c r="AB18" s="121"/>
      <c r="AC18" s="122"/>
      <c r="AD18" s="121">
        <f>SUM(O8+U8)</f>
        <v>4.1666666666666713E-2</v>
      </c>
      <c r="AE18" s="122"/>
      <c r="AF18" s="121">
        <f>SUM(W7-O8)</f>
        <v>7.291666666666663E-2</v>
      </c>
      <c r="AG18" s="122"/>
      <c r="AH18" s="119">
        <f>SUM(AA7-U8)</f>
        <v>3.1249999999999993E-2</v>
      </c>
      <c r="AI18" s="120"/>
      <c r="AJ18" s="115">
        <f t="shared" si="2"/>
        <v>0.38541666666666669</v>
      </c>
      <c r="AK18" s="116"/>
      <c r="AL18" s="177"/>
      <c r="AM18" s="177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 t="str">
        <f t="shared" ca="1" si="3"/>
        <v/>
      </c>
      <c r="BQ18" s="48" t="str">
        <f t="shared" ca="1" si="3"/>
        <v/>
      </c>
    </row>
    <row r="19" spans="1:69" ht="15.75" customHeight="1" x14ac:dyDescent="0.25">
      <c r="A19" s="96"/>
      <c r="B19" s="73"/>
      <c r="C19" s="74"/>
      <c r="D19" s="74"/>
      <c r="E19" s="74"/>
      <c r="F19" s="74"/>
      <c r="G19" s="74"/>
      <c r="H19" s="74"/>
      <c r="I19" s="74"/>
      <c r="J19" s="74"/>
      <c r="K19" s="74"/>
      <c r="L19" s="190"/>
      <c r="M19" s="110"/>
      <c r="N19" s="102"/>
      <c r="O19" s="103"/>
      <c r="P19" s="143"/>
      <c r="Q19" s="120"/>
      <c r="R19" s="121">
        <v>0.1388888888888889</v>
      </c>
      <c r="S19" s="122"/>
      <c r="T19" s="121">
        <v>0.10069444444444443</v>
      </c>
      <c r="U19" s="122"/>
      <c r="V19" s="121"/>
      <c r="W19" s="122"/>
      <c r="X19" s="121"/>
      <c r="Y19" s="122"/>
      <c r="Z19" s="121"/>
      <c r="AA19" s="122"/>
      <c r="AB19" s="121"/>
      <c r="AC19" s="122"/>
      <c r="AD19" s="121">
        <f>SUM(O8+U8)</f>
        <v>4.1666666666666713E-2</v>
      </c>
      <c r="AE19" s="122"/>
      <c r="AF19" s="121">
        <f>SUM(W7-O8)</f>
        <v>7.291666666666663E-2</v>
      </c>
      <c r="AG19" s="122"/>
      <c r="AH19" s="119">
        <f>SUM(AA7-U8)</f>
        <v>3.1249999999999993E-2</v>
      </c>
      <c r="AI19" s="120"/>
      <c r="AJ19" s="115">
        <f t="shared" si="2"/>
        <v>0.38541666666666663</v>
      </c>
      <c r="AK19" s="116"/>
      <c r="AL19" s="177"/>
      <c r="AM19" s="177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 t="str">
        <f t="shared" ca="1" si="3"/>
        <v/>
      </c>
      <c r="BQ19" s="48" t="str">
        <f t="shared" ca="1" si="3"/>
        <v/>
      </c>
    </row>
    <row r="20" spans="1:69" ht="15.75" customHeight="1" x14ac:dyDescent="0.25">
      <c r="A20" s="96"/>
      <c r="B20" s="73"/>
      <c r="C20" s="74"/>
      <c r="D20" s="74"/>
      <c r="E20" s="74"/>
      <c r="F20" s="74"/>
      <c r="G20" s="74"/>
      <c r="H20" s="74"/>
      <c r="I20" s="74"/>
      <c r="J20" s="74"/>
      <c r="K20" s="74"/>
      <c r="L20" s="190"/>
      <c r="M20" s="110"/>
      <c r="N20" s="102"/>
      <c r="O20" s="103"/>
      <c r="P20" s="137"/>
      <c r="Q20" s="122"/>
      <c r="R20" s="121"/>
      <c r="S20" s="122"/>
      <c r="T20" s="121"/>
      <c r="U20" s="122"/>
      <c r="V20" s="119">
        <v>0.23958333333333334</v>
      </c>
      <c r="W20" s="120"/>
      <c r="X20" s="121"/>
      <c r="Y20" s="122"/>
      <c r="Z20" s="121"/>
      <c r="AA20" s="122"/>
      <c r="AB20" s="121"/>
      <c r="AC20" s="122"/>
      <c r="AD20" s="121">
        <f>SUM(O8+U8)</f>
        <v>4.1666666666666713E-2</v>
      </c>
      <c r="AE20" s="122"/>
      <c r="AF20" s="121">
        <f>SUM(W7-O8)</f>
        <v>7.291666666666663E-2</v>
      </c>
      <c r="AG20" s="122"/>
      <c r="AH20" s="119">
        <f>SUM(AA7-U8)</f>
        <v>3.1249999999999993E-2</v>
      </c>
      <c r="AI20" s="120"/>
      <c r="AJ20" s="115">
        <f t="shared" si="2"/>
        <v>0.38541666666666669</v>
      </c>
      <c r="AK20" s="116"/>
      <c r="AL20" s="177"/>
      <c r="AM20" s="177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 t="str">
        <f t="shared" ca="1" si="3"/>
        <v/>
      </c>
      <c r="BQ20" s="48" t="str">
        <f t="shared" ca="1" si="3"/>
        <v/>
      </c>
    </row>
    <row r="21" spans="1:69" ht="15.75" customHeight="1" x14ac:dyDescent="0.25">
      <c r="A21" s="96"/>
      <c r="B21" s="73"/>
      <c r="C21" s="74"/>
      <c r="D21" s="74"/>
      <c r="E21" s="74"/>
      <c r="F21" s="74"/>
      <c r="G21" s="74"/>
      <c r="H21" s="74"/>
      <c r="I21" s="74"/>
      <c r="J21" s="74"/>
      <c r="K21" s="74"/>
      <c r="L21" s="190"/>
      <c r="M21" s="110"/>
      <c r="N21" s="102"/>
      <c r="O21" s="103"/>
      <c r="P21" s="143"/>
      <c r="Q21" s="120"/>
      <c r="R21" s="121">
        <v>0.1388888888888889</v>
      </c>
      <c r="S21" s="122"/>
      <c r="T21" s="121">
        <v>0.10069444444444443</v>
      </c>
      <c r="U21" s="122"/>
      <c r="V21" s="121"/>
      <c r="W21" s="122"/>
      <c r="X21" s="121"/>
      <c r="Y21" s="122"/>
      <c r="Z21" s="121"/>
      <c r="AA21" s="122"/>
      <c r="AB21" s="121"/>
      <c r="AC21" s="122"/>
      <c r="AD21" s="121">
        <f>SUM(O8+U8)</f>
        <v>4.1666666666666713E-2</v>
      </c>
      <c r="AE21" s="122"/>
      <c r="AF21" s="121">
        <f>SUM(W7-O8)</f>
        <v>7.291666666666663E-2</v>
      </c>
      <c r="AG21" s="122"/>
      <c r="AH21" s="119">
        <f>SUM(AA7-U8)</f>
        <v>3.1249999999999993E-2</v>
      </c>
      <c r="AI21" s="120"/>
      <c r="AJ21" s="115">
        <f t="shared" si="2"/>
        <v>0.38541666666666663</v>
      </c>
      <c r="AK21" s="116"/>
      <c r="AL21" s="177"/>
      <c r="AM21" s="177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 t="str">
        <f t="shared" ca="1" si="3"/>
        <v/>
      </c>
      <c r="BQ21" s="48" t="str">
        <f t="shared" ca="1" si="3"/>
        <v/>
      </c>
    </row>
    <row r="22" spans="1:69" ht="15.75" customHeight="1" x14ac:dyDescent="0.25">
      <c r="A22" s="96"/>
      <c r="B22" s="73"/>
      <c r="C22" s="74"/>
      <c r="D22" s="74"/>
      <c r="E22" s="74"/>
      <c r="F22" s="74"/>
      <c r="G22" s="74"/>
      <c r="H22" s="74"/>
      <c r="I22" s="74"/>
      <c r="J22" s="74"/>
      <c r="K22" s="74"/>
      <c r="L22" s="190"/>
      <c r="M22" s="110"/>
      <c r="N22" s="102"/>
      <c r="O22" s="103"/>
      <c r="P22" s="143"/>
      <c r="Q22" s="120"/>
      <c r="R22" s="121"/>
      <c r="S22" s="122"/>
      <c r="T22" s="121"/>
      <c r="U22" s="122"/>
      <c r="V22" s="119">
        <v>0.23958333333333334</v>
      </c>
      <c r="W22" s="120"/>
      <c r="X22" s="121"/>
      <c r="Y22" s="122"/>
      <c r="Z22" s="121"/>
      <c r="AA22" s="122"/>
      <c r="AB22" s="121"/>
      <c r="AC22" s="122"/>
      <c r="AD22" s="121"/>
      <c r="AE22" s="122"/>
      <c r="AF22" s="121">
        <f>W7</f>
        <v>9.375E-2</v>
      </c>
      <c r="AG22" s="122"/>
      <c r="AH22" s="119">
        <f>AA7</f>
        <v>5.2083333333333336E-2</v>
      </c>
      <c r="AI22" s="120"/>
      <c r="AJ22" s="115">
        <f t="shared" si="2"/>
        <v>0.38541666666666669</v>
      </c>
      <c r="AK22" s="116"/>
      <c r="AL22" s="177"/>
      <c r="AM22" s="177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 t="str">
        <f t="shared" ca="1" si="3"/>
        <v/>
      </c>
      <c r="BQ22" s="48" t="str">
        <f t="shared" ca="1" si="3"/>
        <v/>
      </c>
    </row>
    <row r="23" spans="1:69" ht="15.75" customHeight="1" x14ac:dyDescent="0.25">
      <c r="A23" s="96"/>
      <c r="B23" s="73"/>
      <c r="C23" s="74"/>
      <c r="D23" s="74"/>
      <c r="E23" s="74"/>
      <c r="F23" s="74"/>
      <c r="G23" s="74"/>
      <c r="H23" s="74"/>
      <c r="I23" s="74"/>
      <c r="J23" s="74"/>
      <c r="K23" s="74"/>
      <c r="L23" s="190"/>
      <c r="M23" s="110"/>
      <c r="N23" s="102"/>
      <c r="O23" s="103"/>
      <c r="P23" s="137"/>
      <c r="Q23" s="122"/>
      <c r="R23" s="121"/>
      <c r="S23" s="122"/>
      <c r="T23" s="121"/>
      <c r="U23" s="122"/>
      <c r="V23" s="119"/>
      <c r="W23" s="120"/>
      <c r="X23" s="121"/>
      <c r="Y23" s="122"/>
      <c r="Z23" s="121"/>
      <c r="AA23" s="122"/>
      <c r="AB23" s="121"/>
      <c r="AC23" s="122"/>
      <c r="AD23" s="121"/>
      <c r="AE23" s="122"/>
      <c r="AF23" s="121">
        <v>0</v>
      </c>
      <c r="AG23" s="122"/>
      <c r="AH23" s="119">
        <v>0</v>
      </c>
      <c r="AI23" s="120"/>
      <c r="AJ23" s="115">
        <f t="shared" si="2"/>
        <v>0</v>
      </c>
      <c r="AK23" s="116"/>
      <c r="AL23" s="177"/>
      <c r="AM23" s="177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 t="str">
        <f t="shared" ca="1" si="3"/>
        <v/>
      </c>
      <c r="BQ23" s="48" t="str">
        <f t="shared" ca="1" si="3"/>
        <v/>
      </c>
    </row>
    <row r="24" spans="1:69" ht="15.75" customHeight="1" x14ac:dyDescent="0.25">
      <c r="A24" s="96"/>
      <c r="B24" s="73"/>
      <c r="C24" s="74"/>
      <c r="D24" s="74"/>
      <c r="E24" s="74"/>
      <c r="F24" s="74"/>
      <c r="G24" s="74"/>
      <c r="H24" s="74"/>
      <c r="I24" s="74"/>
      <c r="J24" s="74"/>
      <c r="K24" s="74"/>
      <c r="L24" s="190"/>
      <c r="M24" s="110"/>
      <c r="N24" s="102"/>
      <c r="O24" s="103"/>
      <c r="P24" s="143"/>
      <c r="Q24" s="120"/>
      <c r="R24" s="121"/>
      <c r="S24" s="122"/>
      <c r="T24" s="119"/>
      <c r="U24" s="120"/>
      <c r="V24" s="119"/>
      <c r="W24" s="120"/>
      <c r="X24" s="121">
        <v>0.33333333333333331</v>
      </c>
      <c r="Y24" s="122"/>
      <c r="Z24" s="121"/>
      <c r="AA24" s="122"/>
      <c r="AB24" s="121"/>
      <c r="AC24" s="122"/>
      <c r="AD24" s="121"/>
      <c r="AE24" s="122"/>
      <c r="AF24" s="121">
        <f>SUM(W7)</f>
        <v>9.375E-2</v>
      </c>
      <c r="AG24" s="122"/>
      <c r="AH24" s="119">
        <f>SUM(AA7)</f>
        <v>5.2083333333333336E-2</v>
      </c>
      <c r="AI24" s="120"/>
      <c r="AJ24" s="115">
        <f>SUM(L24:AE24)</f>
        <v>0.33333333333333331</v>
      </c>
      <c r="AK24" s="116"/>
      <c r="AL24" s="177"/>
      <c r="AM24" s="177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 t="str">
        <f t="shared" ca="1" si="3"/>
        <v/>
      </c>
      <c r="BQ24" s="48" t="str">
        <f t="shared" ca="1" si="3"/>
        <v/>
      </c>
    </row>
    <row r="25" spans="1:69" ht="15.75" customHeight="1" x14ac:dyDescent="0.25">
      <c r="A25" s="96"/>
      <c r="B25" s="73"/>
      <c r="C25" s="74"/>
      <c r="D25" s="74"/>
      <c r="E25" s="74"/>
      <c r="F25" s="74"/>
      <c r="G25" s="74"/>
      <c r="H25" s="74"/>
      <c r="I25" s="74"/>
      <c r="J25" s="74"/>
      <c r="K25" s="74"/>
      <c r="L25" s="190"/>
      <c r="M25" s="110"/>
      <c r="N25" s="102"/>
      <c r="O25" s="103"/>
      <c r="P25" s="137"/>
      <c r="Q25" s="122"/>
      <c r="R25" s="121"/>
      <c r="S25" s="122"/>
      <c r="T25" s="119"/>
      <c r="U25" s="120"/>
      <c r="V25" s="119"/>
      <c r="W25" s="120"/>
      <c r="X25" s="121"/>
      <c r="Y25" s="122"/>
      <c r="Z25" s="121"/>
      <c r="AA25" s="122"/>
      <c r="AB25" s="121"/>
      <c r="AC25" s="122"/>
      <c r="AD25" s="121"/>
      <c r="AE25" s="122"/>
      <c r="AF25" s="121">
        <f>SUM(W7)</f>
        <v>9.375E-2</v>
      </c>
      <c r="AG25" s="122"/>
      <c r="AH25" s="119">
        <f>SUM(AA7)</f>
        <v>5.2083333333333336E-2</v>
      </c>
      <c r="AI25" s="120"/>
      <c r="AJ25" s="115">
        <f>SUM(L25:AI25)</f>
        <v>0.14583333333333334</v>
      </c>
      <c r="AK25" s="116"/>
      <c r="AL25" s="177"/>
      <c r="AM25" s="177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 t="str">
        <f t="shared" ref="BP25:BQ32" ca="1" si="4">IF(AND(DAY($AD$2)=$AL25,NOT(ISERROR(MATCH(BP$5,$P$10:$AI$10,0)))),SUM(OFFSET($J$12:$O$28,,MATCH(BP$5,$P$10:$AI$10,0))),"")</f>
        <v/>
      </c>
      <c r="BQ25" s="48" t="str">
        <f t="shared" ca="1" si="4"/>
        <v/>
      </c>
    </row>
    <row r="26" spans="1:69" ht="15.75" customHeight="1" x14ac:dyDescent="0.25">
      <c r="A26" s="96"/>
      <c r="B26" s="73"/>
      <c r="C26" s="74"/>
      <c r="D26" s="74"/>
      <c r="E26" s="74"/>
      <c r="F26" s="74"/>
      <c r="G26" s="74"/>
      <c r="H26" s="74"/>
      <c r="I26" s="74"/>
      <c r="J26" s="74"/>
      <c r="K26" s="74"/>
      <c r="L26" s="190"/>
      <c r="M26" s="110"/>
      <c r="N26" s="102"/>
      <c r="O26" s="103"/>
      <c r="P26" s="137"/>
      <c r="Q26" s="122"/>
      <c r="R26" s="121">
        <v>0.1388888888888889</v>
      </c>
      <c r="S26" s="122"/>
      <c r="T26" s="121">
        <v>0.10069444444444443</v>
      </c>
      <c r="U26" s="122"/>
      <c r="V26" s="121"/>
      <c r="W26" s="122"/>
      <c r="X26" s="121"/>
      <c r="Y26" s="122"/>
      <c r="Z26" s="121"/>
      <c r="AA26" s="122"/>
      <c r="AB26" s="121"/>
      <c r="AC26" s="122"/>
      <c r="AD26" s="121"/>
      <c r="AE26" s="122"/>
      <c r="AF26" s="121">
        <f>SUM(W7)</f>
        <v>9.375E-2</v>
      </c>
      <c r="AG26" s="122"/>
      <c r="AH26" s="119">
        <f>AA7</f>
        <v>5.2083333333333336E-2</v>
      </c>
      <c r="AI26" s="120"/>
      <c r="AJ26" s="115">
        <f>SUM(L26:AI26)</f>
        <v>0.38541666666666663</v>
      </c>
      <c r="AK26" s="116"/>
      <c r="AL26" s="177"/>
      <c r="AM26" s="177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 t="str">
        <f t="shared" ca="1" si="4"/>
        <v/>
      </c>
      <c r="BQ26" s="48" t="str">
        <f t="shared" ca="1" si="4"/>
        <v/>
      </c>
    </row>
    <row r="27" spans="1:69" ht="15.75" customHeight="1" x14ac:dyDescent="0.25">
      <c r="A27" s="96"/>
      <c r="B27" s="73"/>
      <c r="C27" s="74"/>
      <c r="D27" s="74"/>
      <c r="E27" s="74"/>
      <c r="F27" s="74"/>
      <c r="G27" s="74"/>
      <c r="H27" s="74"/>
      <c r="I27" s="74"/>
      <c r="J27" s="74"/>
      <c r="K27" s="74"/>
      <c r="L27" s="190"/>
      <c r="M27" s="110"/>
      <c r="N27" s="102"/>
      <c r="O27" s="103"/>
      <c r="P27" s="137"/>
      <c r="Q27" s="122"/>
      <c r="R27" s="121"/>
      <c r="S27" s="122"/>
      <c r="T27" s="121"/>
      <c r="U27" s="122"/>
      <c r="V27" s="121"/>
      <c r="W27" s="122"/>
      <c r="X27" s="121"/>
      <c r="Y27" s="122"/>
      <c r="Z27" s="121"/>
      <c r="AA27" s="122"/>
      <c r="AB27" s="121"/>
      <c r="AC27" s="122"/>
      <c r="AD27" s="121"/>
      <c r="AE27" s="122"/>
      <c r="AF27" s="121">
        <f xml:space="preserve"> SUM(W7)</f>
        <v>9.375E-2</v>
      </c>
      <c r="AG27" s="122"/>
      <c r="AH27" s="119">
        <f>AA7</f>
        <v>5.2083333333333336E-2</v>
      </c>
      <c r="AI27" s="120"/>
      <c r="AJ27" s="115">
        <f>SUM(L27:AI27)</f>
        <v>0.14583333333333334</v>
      </c>
      <c r="AK27" s="116"/>
      <c r="AL27" s="177"/>
      <c r="AM27" s="177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 t="str">
        <f t="shared" ca="1" si="4"/>
        <v/>
      </c>
      <c r="BQ27" s="48" t="str">
        <f t="shared" ca="1" si="4"/>
        <v/>
      </c>
    </row>
    <row r="28" spans="1:69" ht="16.5" customHeight="1" x14ac:dyDescent="0.25">
      <c r="A28" s="96"/>
      <c r="B28" s="202"/>
      <c r="C28" s="203"/>
      <c r="D28" s="203"/>
      <c r="E28" s="203"/>
      <c r="F28" s="203"/>
      <c r="G28" s="203"/>
      <c r="H28" s="203"/>
      <c r="I28" s="203"/>
      <c r="J28" s="203"/>
      <c r="K28" s="203"/>
      <c r="L28" s="102"/>
      <c r="M28" s="103"/>
      <c r="N28" s="102"/>
      <c r="O28" s="103"/>
      <c r="P28" s="121"/>
      <c r="Q28" s="122"/>
      <c r="R28" s="121"/>
      <c r="S28" s="122"/>
      <c r="T28" s="121"/>
      <c r="U28" s="122"/>
      <c r="V28" s="121"/>
      <c r="W28" s="122"/>
      <c r="X28" s="121"/>
      <c r="Y28" s="122"/>
      <c r="Z28" s="121"/>
      <c r="AA28" s="122"/>
      <c r="AB28" s="121"/>
      <c r="AC28" s="122"/>
      <c r="AD28" s="121"/>
      <c r="AE28" s="122"/>
      <c r="AF28" s="137">
        <f>W7</f>
        <v>9.375E-2</v>
      </c>
      <c r="AG28" s="137"/>
      <c r="AH28" s="121">
        <f>AA7</f>
        <v>5.2083333333333336E-2</v>
      </c>
      <c r="AI28" s="133"/>
      <c r="AJ28" s="115">
        <f>SUM(L28:AI28)</f>
        <v>0.14583333333333334</v>
      </c>
      <c r="AK28" s="116"/>
      <c r="AL28" s="177"/>
      <c r="AM28" s="177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 t="str">
        <f t="shared" ca="1" si="4"/>
        <v/>
      </c>
      <c r="BQ28" s="48" t="str">
        <f t="shared" ca="1" si="4"/>
        <v/>
      </c>
    </row>
    <row r="29" spans="1:69" x14ac:dyDescent="0.25">
      <c r="A29" s="96"/>
      <c r="B29" s="73"/>
      <c r="C29" s="74"/>
      <c r="D29" s="74"/>
      <c r="E29" s="74"/>
      <c r="F29" s="74"/>
      <c r="G29" s="74"/>
      <c r="H29" s="74"/>
      <c r="I29" s="74"/>
      <c r="J29" s="74"/>
      <c r="K29" s="74"/>
      <c r="L29" s="117"/>
      <c r="M29" s="118"/>
      <c r="N29" s="102"/>
      <c r="O29" s="103"/>
      <c r="P29" s="102"/>
      <c r="Q29" s="103"/>
      <c r="R29" s="102"/>
      <c r="S29" s="103"/>
      <c r="T29" s="102"/>
      <c r="U29" s="103"/>
      <c r="V29" s="102"/>
      <c r="W29" s="103"/>
      <c r="X29" s="102"/>
      <c r="Y29" s="103"/>
      <c r="Z29" s="102"/>
      <c r="AA29" s="103"/>
      <c r="AB29" s="102"/>
      <c r="AC29" s="103"/>
      <c r="AD29" s="102"/>
      <c r="AE29" s="103"/>
      <c r="AF29" s="110"/>
      <c r="AG29" s="110"/>
      <c r="AH29" s="102"/>
      <c r="AI29" s="112"/>
      <c r="AJ29" s="115">
        <f>SUM(L29:AI29)</f>
        <v>0</v>
      </c>
      <c r="AK29" s="116"/>
      <c r="AL29" s="177"/>
      <c r="AM29" s="177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 t="str">
        <f t="shared" ca="1" si="4"/>
        <v/>
      </c>
      <c r="BQ29" s="48" t="str">
        <f t="shared" ca="1" si="4"/>
        <v/>
      </c>
    </row>
    <row r="30" spans="1:69" ht="15.75" x14ac:dyDescent="0.25">
      <c r="A30" s="96"/>
      <c r="B30" s="73"/>
      <c r="C30" s="74"/>
      <c r="D30" s="74"/>
      <c r="E30" s="74"/>
      <c r="F30" s="74"/>
      <c r="G30" s="74"/>
      <c r="H30" s="74"/>
      <c r="I30" s="74"/>
      <c r="J30" s="74"/>
      <c r="K30" s="74"/>
      <c r="L30" s="104"/>
      <c r="M30" s="105"/>
      <c r="N30" s="104"/>
      <c r="O30" s="105"/>
      <c r="P30" s="104"/>
      <c r="Q30" s="105"/>
      <c r="R30" s="104"/>
      <c r="S30" s="105"/>
      <c r="T30" s="104"/>
      <c r="U30" s="105"/>
      <c r="V30" s="104"/>
      <c r="W30" s="105"/>
      <c r="X30" s="104"/>
      <c r="Y30" s="105"/>
      <c r="Z30" s="104"/>
      <c r="AA30" s="105"/>
      <c r="AB30" s="104"/>
      <c r="AC30" s="105"/>
      <c r="AD30" s="104"/>
      <c r="AE30" s="105"/>
      <c r="AF30" s="110"/>
      <c r="AG30" s="110"/>
      <c r="AH30" s="102"/>
      <c r="AI30" s="112"/>
      <c r="AJ30" s="115">
        <f t="shared" ref="AJ30:AJ32" si="5">SUM(L30:AI30)</f>
        <v>0</v>
      </c>
      <c r="AK30" s="116"/>
      <c r="AL30" s="177"/>
      <c r="AM30" s="177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 t="str">
        <f t="shared" ca="1" si="4"/>
        <v/>
      </c>
      <c r="BQ30" s="48" t="str">
        <f t="shared" ca="1" si="4"/>
        <v/>
      </c>
    </row>
    <row r="31" spans="1:69" ht="15" customHeight="1" x14ac:dyDescent="0.25">
      <c r="A31" s="96"/>
      <c r="B31" s="73"/>
      <c r="C31" s="74"/>
      <c r="D31" s="74"/>
      <c r="E31" s="74"/>
      <c r="F31" s="74"/>
      <c r="G31" s="74"/>
      <c r="H31" s="74"/>
      <c r="I31" s="74"/>
      <c r="J31" s="74"/>
      <c r="K31" s="74"/>
      <c r="L31" s="106"/>
      <c r="M31" s="107"/>
      <c r="N31" s="106"/>
      <c r="O31" s="107"/>
      <c r="P31" s="106"/>
      <c r="Q31" s="107"/>
      <c r="R31" s="106"/>
      <c r="S31" s="107"/>
      <c r="T31" s="106"/>
      <c r="U31" s="107"/>
      <c r="V31" s="106"/>
      <c r="W31" s="107"/>
      <c r="X31" s="106"/>
      <c r="Y31" s="107"/>
      <c r="Z31" s="106"/>
      <c r="AA31" s="107"/>
      <c r="AB31" s="106"/>
      <c r="AC31" s="107"/>
      <c r="AD31" s="106"/>
      <c r="AE31" s="107"/>
      <c r="AF31" s="110"/>
      <c r="AG31" s="110"/>
      <c r="AH31" s="102"/>
      <c r="AI31" s="112"/>
      <c r="AJ31" s="115">
        <f t="shared" si="5"/>
        <v>0</v>
      </c>
      <c r="AK31" s="116"/>
      <c r="AL31" s="177"/>
      <c r="AM31" s="177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 t="str">
        <f t="shared" ca="1" si="4"/>
        <v/>
      </c>
      <c r="BQ31" s="48" t="str">
        <f t="shared" ca="1" si="4"/>
        <v/>
      </c>
    </row>
    <row r="32" spans="1:69" ht="16.5" thickBot="1" x14ac:dyDescent="0.3">
      <c r="A32" s="97"/>
      <c r="B32" s="64"/>
      <c r="C32" s="65"/>
      <c r="D32" s="65"/>
      <c r="E32" s="65"/>
      <c r="F32" s="65"/>
      <c r="G32" s="65"/>
      <c r="H32" s="65"/>
      <c r="I32" s="65"/>
      <c r="J32" s="65"/>
      <c r="K32" s="65"/>
      <c r="L32" s="108"/>
      <c r="M32" s="109"/>
      <c r="N32" s="108"/>
      <c r="O32" s="109"/>
      <c r="P32" s="108"/>
      <c r="Q32" s="109"/>
      <c r="R32" s="108"/>
      <c r="S32" s="109"/>
      <c r="T32" s="108"/>
      <c r="U32" s="109"/>
      <c r="V32" s="108"/>
      <c r="W32" s="109"/>
      <c r="X32" s="108"/>
      <c r="Y32" s="109"/>
      <c r="Z32" s="108"/>
      <c r="AA32" s="109"/>
      <c r="AB32" s="108"/>
      <c r="AC32" s="109"/>
      <c r="AD32" s="108"/>
      <c r="AE32" s="109"/>
      <c r="AF32" s="111"/>
      <c r="AG32" s="111"/>
      <c r="AH32" s="113"/>
      <c r="AI32" s="114"/>
      <c r="AJ32" s="115">
        <f t="shared" si="5"/>
        <v>0</v>
      </c>
      <c r="AK32" s="116"/>
      <c r="AL32" s="177"/>
      <c r="AM32" s="177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 t="str">
        <f t="shared" ca="1" si="4"/>
        <v/>
      </c>
      <c r="BQ32" s="48" t="str">
        <f t="shared" ca="1" si="4"/>
        <v/>
      </c>
    </row>
    <row r="33" spans="1:69" ht="16.5" thickBot="1" x14ac:dyDescent="0.3">
      <c r="A33" s="9"/>
      <c r="B33" s="9"/>
      <c r="C33" s="9"/>
      <c r="D33" s="9"/>
      <c r="E33" s="9"/>
      <c r="F33" s="9"/>
      <c r="G33" s="9"/>
      <c r="H33" s="9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9"/>
      <c r="AG33" s="9"/>
      <c r="AH33" s="98" t="s">
        <v>57</v>
      </c>
      <c r="AI33" s="99"/>
      <c r="AJ33" s="100">
        <f>SUM(AJ12:AK32)</f>
        <v>4.9166666666666652</v>
      </c>
      <c r="AK33" s="101"/>
      <c r="AL33" s="177"/>
      <c r="AM33" s="177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 t="str">
        <f t="shared" ref="BP33:BQ37" ca="1" si="6">IF(AND(DAY($AD$2)=$AL33,NOT(ISERROR(MATCH(BP$5,$P$10:$AI$10,0)))),SUM(OFFSET($J$12:$O$28,,MATCH(BP$5,$P$10:$AI$10,0))),"")</f>
        <v/>
      </c>
      <c r="BQ33" s="48" t="str">
        <f t="shared" ca="1" si="6"/>
        <v/>
      </c>
    </row>
    <row r="34" spans="1:69" ht="15.75" x14ac:dyDescent="0.25">
      <c r="A34" s="9"/>
      <c r="B34" s="9"/>
      <c r="C34" s="9"/>
      <c r="D34" s="9"/>
      <c r="E34" s="9"/>
      <c r="F34" s="9"/>
      <c r="G34" s="9"/>
      <c r="H34" s="9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9"/>
      <c r="AG34" s="9"/>
      <c r="AH34" s="9"/>
      <c r="AI34" s="9"/>
      <c r="AJ34" s="9"/>
      <c r="AK34" s="9"/>
      <c r="AL34" s="177"/>
      <c r="AM34" s="177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 t="str">
        <f t="shared" ca="1" si="6"/>
        <v/>
      </c>
      <c r="BQ34" s="48" t="str">
        <f t="shared" ca="1" si="6"/>
        <v/>
      </c>
    </row>
    <row r="35" spans="1:69" x14ac:dyDescent="0.25">
      <c r="A35" s="9"/>
      <c r="B35" s="9"/>
      <c r="C35" s="9"/>
      <c r="D35" s="9"/>
      <c r="E35" s="9"/>
      <c r="F35" s="9"/>
      <c r="G35" s="9"/>
      <c r="H35" s="9"/>
      <c r="I35" s="138"/>
      <c r="J35" s="138"/>
      <c r="K35" s="138"/>
      <c r="L35" s="138"/>
      <c r="M35" s="138"/>
      <c r="N35" s="138"/>
      <c r="O35" s="138"/>
      <c r="P35" s="138"/>
      <c r="Q35" s="138"/>
      <c r="R35" s="138"/>
      <c r="S35" s="138"/>
      <c r="T35" s="138"/>
      <c r="U35" s="138"/>
      <c r="V35" s="138"/>
      <c r="W35" s="138"/>
      <c r="X35" s="138"/>
      <c r="Y35" s="138"/>
      <c r="Z35" s="138"/>
      <c r="AA35" s="138"/>
      <c r="AB35" s="138"/>
      <c r="AC35" s="138"/>
      <c r="AD35" s="138"/>
      <c r="AE35" s="138"/>
      <c r="AF35" s="9"/>
      <c r="AG35" s="9"/>
      <c r="AH35" s="9"/>
      <c r="AI35" s="9"/>
      <c r="AJ35" s="9"/>
      <c r="AK35" s="9"/>
      <c r="AL35" s="177"/>
      <c r="AM35" s="177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 t="str">
        <f t="shared" ca="1" si="6"/>
        <v/>
      </c>
      <c r="BQ35" s="48" t="str">
        <f t="shared" ca="1" si="6"/>
        <v/>
      </c>
    </row>
    <row r="36" spans="1:69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60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177"/>
      <c r="AM36" s="177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 t="str">
        <f t="shared" ca="1" si="6"/>
        <v/>
      </c>
      <c r="BQ36" s="48" t="str">
        <f t="shared" ca="1" si="6"/>
        <v/>
      </c>
    </row>
    <row r="37" spans="1:69" x14ac:dyDescent="0.25">
      <c r="D37" s="9"/>
      <c r="E37" s="9"/>
      <c r="F37" s="9"/>
      <c r="G37" s="9"/>
      <c r="AL37" s="177"/>
      <c r="AM37" s="177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 t="str">
        <f t="shared" ca="1" si="6"/>
        <v/>
      </c>
      <c r="BQ37" s="48" t="str">
        <f t="shared" ca="1" si="6"/>
        <v/>
      </c>
    </row>
    <row r="38" spans="1:69" x14ac:dyDescent="0.25">
      <c r="AL38" s="138"/>
      <c r="AM38" s="138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48"/>
      <c r="BL38" s="48"/>
      <c r="BM38" s="9"/>
      <c r="BN38" s="9"/>
      <c r="BO38" s="9"/>
      <c r="BP38" s="9"/>
      <c r="BQ38" s="9"/>
    </row>
  </sheetData>
  <sheetProtection selectLockedCells="1" selectUnlockedCells="1"/>
  <dataConsolidate function="countNums" link="1">
    <dataRefs count="2">
      <dataRef ref="P10:Q28" sheet="Rapport Journalier"/>
      <dataRef ref="J22" sheet="Rapport Journalier"/>
    </dataRefs>
  </dataConsolidate>
  <customSheetViews>
    <customSheetView guid="{CA36EF5B-D918-46F3-B9B5-44389830877F}" hiddenColumns="1">
      <selection activeCell="AP12" sqref="AP12"/>
      <pageMargins left="0" right="0" top="0" bottom="0" header="0" footer="0"/>
      <pageSetup paperSize="9" orientation="landscape" r:id="rId1"/>
    </customSheetView>
  </customSheetViews>
  <mergeCells count="391">
    <mergeCell ref="N27:O27"/>
    <mergeCell ref="N28:O28"/>
    <mergeCell ref="B27:K27"/>
    <mergeCell ref="B28:K28"/>
    <mergeCell ref="B21:K21"/>
    <mergeCell ref="L10:M10"/>
    <mergeCell ref="L11:M11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L28:M28"/>
    <mergeCell ref="B11:K11"/>
    <mergeCell ref="L26:M26"/>
    <mergeCell ref="B12:K12"/>
    <mergeCell ref="B13:K13"/>
    <mergeCell ref="B14:K14"/>
    <mergeCell ref="B15:K15"/>
    <mergeCell ref="B16:K16"/>
    <mergeCell ref="B17:K17"/>
    <mergeCell ref="B18:K18"/>
    <mergeCell ref="B19:K19"/>
    <mergeCell ref="B20:K20"/>
    <mergeCell ref="L27:M27"/>
    <mergeCell ref="B22:K22"/>
    <mergeCell ref="B24:K24"/>
    <mergeCell ref="B25:K25"/>
    <mergeCell ref="B26:K26"/>
    <mergeCell ref="N17:O17"/>
    <mergeCell ref="N18:O18"/>
    <mergeCell ref="N19:O19"/>
    <mergeCell ref="N20:O20"/>
    <mergeCell ref="N21:O21"/>
    <mergeCell ref="N22:O22"/>
    <mergeCell ref="N23:O23"/>
    <mergeCell ref="N24:O24"/>
    <mergeCell ref="N25:O25"/>
    <mergeCell ref="N26:O26"/>
    <mergeCell ref="B10:K10"/>
    <mergeCell ref="N10:O10"/>
    <mergeCell ref="N11:O11"/>
    <mergeCell ref="N12:O12"/>
    <mergeCell ref="N13:O13"/>
    <mergeCell ref="N14:O14"/>
    <mergeCell ref="N15:O15"/>
    <mergeCell ref="N16:O16"/>
    <mergeCell ref="B23:K23"/>
    <mergeCell ref="AL37:AM37"/>
    <mergeCell ref="AL38:AM38"/>
    <mergeCell ref="AF5:AJ5"/>
    <mergeCell ref="AL28:AM28"/>
    <mergeCell ref="AL29:AM29"/>
    <mergeCell ref="AL30:AM30"/>
    <mergeCell ref="AL31:AM31"/>
    <mergeCell ref="AL32:AM32"/>
    <mergeCell ref="AL33:AM33"/>
    <mergeCell ref="AL34:AM34"/>
    <mergeCell ref="AL35:AM35"/>
    <mergeCell ref="AL36:AM36"/>
    <mergeCell ref="AL21:AM21"/>
    <mergeCell ref="AL22:AM22"/>
    <mergeCell ref="AL20:AM20"/>
    <mergeCell ref="AL23:AM23"/>
    <mergeCell ref="AL24:AM24"/>
    <mergeCell ref="AL25:AM25"/>
    <mergeCell ref="AL26:AM26"/>
    <mergeCell ref="AL27:AM27"/>
    <mergeCell ref="AL11:AM11"/>
    <mergeCell ref="AL12:AM12"/>
    <mergeCell ref="AL13:AM13"/>
    <mergeCell ref="AL14:AM14"/>
    <mergeCell ref="AL15:AM15"/>
    <mergeCell ref="AL16:AM16"/>
    <mergeCell ref="AL17:AM17"/>
    <mergeCell ref="AL18:AM18"/>
    <mergeCell ref="AL19:AM19"/>
    <mergeCell ref="AL5:AM5"/>
    <mergeCell ref="AL6:AM6"/>
    <mergeCell ref="AX4:BD4"/>
    <mergeCell ref="AL7:AM7"/>
    <mergeCell ref="AL8:AM8"/>
    <mergeCell ref="AL9:AM9"/>
    <mergeCell ref="AL10:AM10"/>
    <mergeCell ref="B4:P4"/>
    <mergeCell ref="S2:W2"/>
    <mergeCell ref="Y2:Z2"/>
    <mergeCell ref="B6:F6"/>
    <mergeCell ref="B7:D7"/>
    <mergeCell ref="E7:G7"/>
    <mergeCell ref="Q6:S6"/>
    <mergeCell ref="Q7:R7"/>
    <mergeCell ref="S7:T7"/>
    <mergeCell ref="Q8:R8"/>
    <mergeCell ref="S8:T8"/>
    <mergeCell ref="W6:Y6"/>
    <mergeCell ref="W7:Y7"/>
    <mergeCell ref="AA6:AC6"/>
    <mergeCell ref="AA7:AC7"/>
    <mergeCell ref="B8:D8"/>
    <mergeCell ref="E8:G8"/>
    <mergeCell ref="H7:I7"/>
    <mergeCell ref="H8:I8"/>
    <mergeCell ref="K6:M6"/>
    <mergeCell ref="K7:L7"/>
    <mergeCell ref="M7:N7"/>
    <mergeCell ref="K8:L8"/>
    <mergeCell ref="M8:N8"/>
    <mergeCell ref="AB10:AC10"/>
    <mergeCell ref="AD10:AE10"/>
    <mergeCell ref="AF10:AG10"/>
    <mergeCell ref="AH10:AI10"/>
    <mergeCell ref="P11:Q11"/>
    <mergeCell ref="R11:S11"/>
    <mergeCell ref="T11:U11"/>
    <mergeCell ref="V11:W11"/>
    <mergeCell ref="X11:Y11"/>
    <mergeCell ref="Z11:AA11"/>
    <mergeCell ref="P10:Q10"/>
    <mergeCell ref="R10:S10"/>
    <mergeCell ref="T10:U10"/>
    <mergeCell ref="V10:W10"/>
    <mergeCell ref="X10:Y10"/>
    <mergeCell ref="Z10:AA10"/>
    <mergeCell ref="AB11:AC11"/>
    <mergeCell ref="AD11:AE11"/>
    <mergeCell ref="AF11:AG11"/>
    <mergeCell ref="AH11:AI11"/>
    <mergeCell ref="P12:Q12"/>
    <mergeCell ref="R12:S12"/>
    <mergeCell ref="T12:U12"/>
    <mergeCell ref="V12:W12"/>
    <mergeCell ref="X12:Y12"/>
    <mergeCell ref="Z12:AA12"/>
    <mergeCell ref="AB12:AC12"/>
    <mergeCell ref="AD12:AE12"/>
    <mergeCell ref="AF12:AG12"/>
    <mergeCell ref="P13:Q13"/>
    <mergeCell ref="R13:S13"/>
    <mergeCell ref="T13:U13"/>
    <mergeCell ref="V13:W13"/>
    <mergeCell ref="X13:Y13"/>
    <mergeCell ref="Z13:AA13"/>
    <mergeCell ref="AD13:AE13"/>
    <mergeCell ref="AF13:AG13"/>
    <mergeCell ref="AH13:AI13"/>
    <mergeCell ref="R14:S14"/>
    <mergeCell ref="T14:U14"/>
    <mergeCell ref="V14:W14"/>
    <mergeCell ref="X14:Y14"/>
    <mergeCell ref="Z14:AA14"/>
    <mergeCell ref="AB14:AC14"/>
    <mergeCell ref="AD15:AE15"/>
    <mergeCell ref="AF15:AG15"/>
    <mergeCell ref="AH12:AI12"/>
    <mergeCell ref="AH15:AI15"/>
    <mergeCell ref="P16:Q16"/>
    <mergeCell ref="P17:Q17"/>
    <mergeCell ref="P18:Q18"/>
    <mergeCell ref="AD14:AE14"/>
    <mergeCell ref="AF14:AG14"/>
    <mergeCell ref="AH14:AI14"/>
    <mergeCell ref="P15:Q15"/>
    <mergeCell ref="T15:U15"/>
    <mergeCell ref="R15:S15"/>
    <mergeCell ref="V15:W15"/>
    <mergeCell ref="X15:Y15"/>
    <mergeCell ref="Z15:AA15"/>
    <mergeCell ref="AB15:AC15"/>
    <mergeCell ref="T16:U16"/>
    <mergeCell ref="T17:U17"/>
    <mergeCell ref="T18:U18"/>
    <mergeCell ref="X16:Y16"/>
    <mergeCell ref="X17:Y17"/>
    <mergeCell ref="X18:Y18"/>
    <mergeCell ref="AB16:AC16"/>
    <mergeCell ref="AB17:AC17"/>
    <mergeCell ref="AB18:AC18"/>
    <mergeCell ref="P14:Q14"/>
    <mergeCell ref="R16:S16"/>
    <mergeCell ref="R17:S17"/>
    <mergeCell ref="R18:S18"/>
    <mergeCell ref="R19:S19"/>
    <mergeCell ref="R20:S20"/>
    <mergeCell ref="P19:Q19"/>
    <mergeCell ref="P20:Q20"/>
    <mergeCell ref="P21:Q21"/>
    <mergeCell ref="P22:Q22"/>
    <mergeCell ref="R21:S21"/>
    <mergeCell ref="R22:S22"/>
    <mergeCell ref="R23:S23"/>
    <mergeCell ref="R24:S24"/>
    <mergeCell ref="T24:U24"/>
    <mergeCell ref="P25:Q25"/>
    <mergeCell ref="P26:Q26"/>
    <mergeCell ref="P27:Q27"/>
    <mergeCell ref="P28:Q28"/>
    <mergeCell ref="P23:Q23"/>
    <mergeCell ref="P24:Q24"/>
    <mergeCell ref="R27:S27"/>
    <mergeCell ref="R28:S28"/>
    <mergeCell ref="R25:S25"/>
    <mergeCell ref="R26:S26"/>
    <mergeCell ref="T25:U25"/>
    <mergeCell ref="T26:U26"/>
    <mergeCell ref="T27:U27"/>
    <mergeCell ref="T28:U28"/>
    <mergeCell ref="V16:W16"/>
    <mergeCell ref="V17:W17"/>
    <mergeCell ref="V18:W18"/>
    <mergeCell ref="V19:W19"/>
    <mergeCell ref="V20:W20"/>
    <mergeCell ref="V27:W27"/>
    <mergeCell ref="V28:W28"/>
    <mergeCell ref="V25:W25"/>
    <mergeCell ref="V26:W26"/>
    <mergeCell ref="V24:W24"/>
    <mergeCell ref="T19:U19"/>
    <mergeCell ref="T20:U20"/>
    <mergeCell ref="T21:U21"/>
    <mergeCell ref="T22:U22"/>
    <mergeCell ref="T23:U23"/>
    <mergeCell ref="X19:Y19"/>
    <mergeCell ref="X20:Y20"/>
    <mergeCell ref="X21:Y21"/>
    <mergeCell ref="X22:Y22"/>
    <mergeCell ref="X23:Y23"/>
    <mergeCell ref="V21:W21"/>
    <mergeCell ref="V22:W22"/>
    <mergeCell ref="V23:W23"/>
    <mergeCell ref="Z16:AA16"/>
    <mergeCell ref="Z17:AA17"/>
    <mergeCell ref="Z18:AA18"/>
    <mergeCell ref="Z19:AA19"/>
    <mergeCell ref="Z20:AA20"/>
    <mergeCell ref="Z27:AA27"/>
    <mergeCell ref="Z28:AA28"/>
    <mergeCell ref="Z25:AA25"/>
    <mergeCell ref="Z26:AA26"/>
    <mergeCell ref="Z21:AA21"/>
    <mergeCell ref="Z22:AA22"/>
    <mergeCell ref="Z23:AA23"/>
    <mergeCell ref="Z24:AA24"/>
    <mergeCell ref="AB24:AC24"/>
    <mergeCell ref="X25:Y25"/>
    <mergeCell ref="X26:Y26"/>
    <mergeCell ref="X27:Y27"/>
    <mergeCell ref="X28:Y28"/>
    <mergeCell ref="AB25:AC25"/>
    <mergeCell ref="AB26:AC26"/>
    <mergeCell ref="AB27:AC27"/>
    <mergeCell ref="AB28:AC28"/>
    <mergeCell ref="X24:Y24"/>
    <mergeCell ref="I35:AE35"/>
    <mergeCell ref="AJ28:AK28"/>
    <mergeCell ref="AH29:AI29"/>
    <mergeCell ref="AJ29:AK29"/>
    <mergeCell ref="AB2:AC2"/>
    <mergeCell ref="AJ22:AK22"/>
    <mergeCell ref="AJ23:AK23"/>
    <mergeCell ref="AJ24:AK24"/>
    <mergeCell ref="AJ25:AK25"/>
    <mergeCell ref="AJ26:AK26"/>
    <mergeCell ref="AJ27:AK27"/>
    <mergeCell ref="AJ16:AK16"/>
    <mergeCell ref="AJ17:AK17"/>
    <mergeCell ref="AJ18:AK18"/>
    <mergeCell ref="AJ19:AK19"/>
    <mergeCell ref="AJ20:AK20"/>
    <mergeCell ref="AJ21:AK21"/>
    <mergeCell ref="AB13:AC13"/>
    <mergeCell ref="AJ10:AK10"/>
    <mergeCell ref="AJ11:AK11"/>
    <mergeCell ref="AD19:AE19"/>
    <mergeCell ref="AD20:AE20"/>
    <mergeCell ref="AB19:AC19"/>
    <mergeCell ref="AB20:AC20"/>
    <mergeCell ref="AJ13:AK13"/>
    <mergeCell ref="AJ14:AK14"/>
    <mergeCell ref="AJ15:AK15"/>
    <mergeCell ref="AH27:AI27"/>
    <mergeCell ref="AH28:AI28"/>
    <mergeCell ref="AH17:AI17"/>
    <mergeCell ref="Q9:AI9"/>
    <mergeCell ref="AH21:AI21"/>
    <mergeCell ref="AH22:AI22"/>
    <mergeCell ref="AH23:AI23"/>
    <mergeCell ref="AH24:AI24"/>
    <mergeCell ref="AH25:AI25"/>
    <mergeCell ref="AH26:AI26"/>
    <mergeCell ref="AF24:AG24"/>
    <mergeCell ref="AF25:AG25"/>
    <mergeCell ref="AF26:AG26"/>
    <mergeCell ref="AF27:AG27"/>
    <mergeCell ref="AF28:AG28"/>
    <mergeCell ref="AH16:AI16"/>
    <mergeCell ref="AH18:AI18"/>
    <mergeCell ref="AB23:AC23"/>
    <mergeCell ref="AH19:AI19"/>
    <mergeCell ref="AB21:AC21"/>
    <mergeCell ref="AB22:AC22"/>
    <mergeCell ref="AH20:AI20"/>
    <mergeCell ref="AD27:AE27"/>
    <mergeCell ref="AD28:AE28"/>
    <mergeCell ref="AF16:AG16"/>
    <mergeCell ref="AF17:AG17"/>
    <mergeCell ref="AD5:AE5"/>
    <mergeCell ref="AD2:AK3"/>
    <mergeCell ref="AF18:AG18"/>
    <mergeCell ref="AF19:AG19"/>
    <mergeCell ref="AF20:AG20"/>
    <mergeCell ref="AF21:AG21"/>
    <mergeCell ref="AF22:AG22"/>
    <mergeCell ref="AF23:AG23"/>
    <mergeCell ref="AD21:AE21"/>
    <mergeCell ref="AD22:AE22"/>
    <mergeCell ref="AD23:AE23"/>
    <mergeCell ref="AD24:AE24"/>
    <mergeCell ref="AD25:AE25"/>
    <mergeCell ref="AD26:AE26"/>
    <mergeCell ref="AD16:AE16"/>
    <mergeCell ref="AD17:AE17"/>
    <mergeCell ref="AD18:AE18"/>
    <mergeCell ref="AF6:AG6"/>
    <mergeCell ref="AJ12:AK12"/>
    <mergeCell ref="B29:K29"/>
    <mergeCell ref="B30:K30"/>
    <mergeCell ref="B31:K31"/>
    <mergeCell ref="B32:K32"/>
    <mergeCell ref="L29:M29"/>
    <mergeCell ref="L30:M30"/>
    <mergeCell ref="L31:M31"/>
    <mergeCell ref="L32:M32"/>
    <mergeCell ref="N29:O29"/>
    <mergeCell ref="N30:O30"/>
    <mergeCell ref="N31:O31"/>
    <mergeCell ref="N32:O32"/>
    <mergeCell ref="Z32:AA32"/>
    <mergeCell ref="AB29:AC29"/>
    <mergeCell ref="AB30:AC30"/>
    <mergeCell ref="AB31:AC31"/>
    <mergeCell ref="AB32:AC32"/>
    <mergeCell ref="P29:Q29"/>
    <mergeCell ref="P30:Q30"/>
    <mergeCell ref="P31:Q31"/>
    <mergeCell ref="P32:Q32"/>
    <mergeCell ref="R29:S29"/>
    <mergeCell ref="R30:S30"/>
    <mergeCell ref="R31:S31"/>
    <mergeCell ref="R32:S32"/>
    <mergeCell ref="T29:U29"/>
    <mergeCell ref="T30:U30"/>
    <mergeCell ref="T31:U31"/>
    <mergeCell ref="T32:U32"/>
    <mergeCell ref="V30:W30"/>
    <mergeCell ref="V29:W29"/>
    <mergeCell ref="V31:W31"/>
    <mergeCell ref="V32:W32"/>
    <mergeCell ref="A12:A32"/>
    <mergeCell ref="AH33:AI33"/>
    <mergeCell ref="AJ33:AK33"/>
    <mergeCell ref="AD29:AE29"/>
    <mergeCell ref="AD30:AE30"/>
    <mergeCell ref="AD31:AE31"/>
    <mergeCell ref="AD32:AE32"/>
    <mergeCell ref="AF29:AG29"/>
    <mergeCell ref="AF30:AG30"/>
    <mergeCell ref="AF31:AG31"/>
    <mergeCell ref="AF32:AG32"/>
    <mergeCell ref="AH30:AI30"/>
    <mergeCell ref="AH31:AI31"/>
    <mergeCell ref="AH32:AI32"/>
    <mergeCell ref="AJ30:AK30"/>
    <mergeCell ref="AJ31:AK31"/>
    <mergeCell ref="AJ32:AK32"/>
    <mergeCell ref="X29:Y29"/>
    <mergeCell ref="X30:Y30"/>
    <mergeCell ref="X31:Y31"/>
    <mergeCell ref="X32:Y32"/>
    <mergeCell ref="Z29:AA29"/>
    <mergeCell ref="Z30:AA30"/>
    <mergeCell ref="Z31:AA31"/>
  </mergeCells>
  <pageMargins left="0" right="0" top="0" bottom="0" header="0" footer="0"/>
  <pageSetup paperSize="9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38"/>
  <sheetViews>
    <sheetView tabSelected="1" topLeftCell="F1" workbookViewId="0">
      <selection sqref="A1:AD3"/>
    </sheetView>
  </sheetViews>
  <sheetFormatPr baseColWidth="10" defaultRowHeight="15" x14ac:dyDescent="0.25"/>
  <cols>
    <col min="1" max="1" width="4.42578125" customWidth="1"/>
    <col min="2" max="2" width="2.28515625" customWidth="1"/>
    <col min="3" max="3" width="4" bestFit="1" customWidth="1"/>
    <col min="4" max="4" width="6.85546875" customWidth="1"/>
    <col min="5" max="5" width="5.7109375" bestFit="1" customWidth="1"/>
    <col min="6" max="6" width="4.85546875" bestFit="1" customWidth="1"/>
    <col min="7" max="7" width="7.28515625" customWidth="1"/>
    <col min="8" max="8" width="7.42578125" customWidth="1"/>
    <col min="9" max="9" width="7.28515625" customWidth="1"/>
    <col min="10" max="10" width="4.85546875" bestFit="1" customWidth="1"/>
    <col min="11" max="11" width="7.140625" customWidth="1"/>
    <col min="12" max="12" width="8" customWidth="1"/>
    <col min="13" max="13" width="7.85546875" customWidth="1"/>
    <col min="14" max="14" width="7.7109375" customWidth="1"/>
    <col min="15" max="15" width="7.140625" customWidth="1"/>
    <col min="16" max="16" width="7.7109375" customWidth="1"/>
    <col min="17" max="18" width="4.85546875" bestFit="1" customWidth="1"/>
    <col min="19" max="19" width="4" bestFit="1" customWidth="1"/>
    <col min="20" max="21" width="5.7109375" bestFit="1" customWidth="1"/>
    <col min="22" max="22" width="7.7109375" customWidth="1"/>
    <col min="23" max="23" width="8.42578125" customWidth="1"/>
    <col min="24" max="24" width="7.85546875" customWidth="1"/>
    <col min="25" max="25" width="9.28515625" customWidth="1"/>
    <col min="26" max="26" width="7.7109375" customWidth="1"/>
    <col min="27" max="27" width="8.85546875" customWidth="1"/>
    <col min="28" max="28" width="7.85546875" customWidth="1"/>
    <col min="29" max="29" width="8.85546875" customWidth="1"/>
    <col min="30" max="30" width="8" customWidth="1"/>
  </cols>
  <sheetData>
    <row r="1" spans="1:31" x14ac:dyDescent="0.25">
      <c r="A1" s="211" t="s">
        <v>54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  <c r="N1" s="212"/>
      <c r="O1" s="212"/>
      <c r="P1" s="212"/>
      <c r="Q1" s="212"/>
      <c r="R1" s="212"/>
      <c r="S1" s="212"/>
      <c r="T1" s="212"/>
      <c r="U1" s="212"/>
      <c r="V1" s="212"/>
      <c r="W1" s="212"/>
      <c r="X1" s="212"/>
      <c r="Y1" s="212"/>
      <c r="Z1" s="212"/>
      <c r="AA1" s="212"/>
      <c r="AB1" s="212"/>
      <c r="AC1" s="212"/>
      <c r="AD1" s="212"/>
    </row>
    <row r="2" spans="1:31" x14ac:dyDescent="0.25">
      <c r="A2" s="213"/>
      <c r="B2" s="214"/>
      <c r="C2" s="214"/>
      <c r="D2" s="214"/>
      <c r="E2" s="214"/>
      <c r="F2" s="214"/>
      <c r="G2" s="214"/>
      <c r="H2" s="214"/>
      <c r="I2" s="214"/>
      <c r="J2" s="214"/>
      <c r="K2" s="214"/>
      <c r="L2" s="214"/>
      <c r="M2" s="214"/>
      <c r="N2" s="214"/>
      <c r="O2" s="214"/>
      <c r="P2" s="214"/>
      <c r="Q2" s="214"/>
      <c r="R2" s="214"/>
      <c r="S2" s="214"/>
      <c r="T2" s="214"/>
      <c r="U2" s="214"/>
      <c r="V2" s="214"/>
      <c r="W2" s="214"/>
      <c r="X2" s="214"/>
      <c r="Y2" s="214"/>
      <c r="Z2" s="214"/>
      <c r="AA2" s="214"/>
      <c r="AB2" s="214"/>
      <c r="AC2" s="214"/>
      <c r="AD2" s="214"/>
    </row>
    <row r="3" spans="1:31" ht="15.75" thickBot="1" x14ac:dyDescent="0.3">
      <c r="A3" s="215"/>
      <c r="B3" s="216"/>
      <c r="C3" s="216"/>
      <c r="D3" s="216"/>
      <c r="E3" s="216"/>
      <c r="F3" s="216"/>
      <c r="G3" s="216"/>
      <c r="H3" s="216"/>
      <c r="I3" s="216"/>
      <c r="J3" s="216"/>
      <c r="K3" s="216"/>
      <c r="L3" s="216"/>
      <c r="M3" s="216"/>
      <c r="N3" s="216"/>
      <c r="O3" s="216"/>
      <c r="P3" s="216"/>
      <c r="Q3" s="216"/>
      <c r="R3" s="216"/>
      <c r="S3" s="216"/>
      <c r="T3" s="216"/>
      <c r="U3" s="216"/>
      <c r="V3" s="216"/>
      <c r="W3" s="216"/>
      <c r="X3" s="216"/>
      <c r="Y3" s="216"/>
      <c r="Z3" s="216"/>
      <c r="AA3" s="216"/>
      <c r="AB3" s="216"/>
      <c r="AC3" s="216"/>
      <c r="AD3" s="216"/>
    </row>
    <row r="4" spans="1:31" ht="19.5" thickBot="1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217">
        <f ca="1">TODAY()</f>
        <v>40105</v>
      </c>
      <c r="N4" s="218"/>
      <c r="O4" s="218"/>
      <c r="P4" s="218"/>
      <c r="Q4" s="218"/>
      <c r="R4" s="218"/>
      <c r="S4" s="219"/>
      <c r="T4" s="228"/>
      <c r="U4" s="229"/>
      <c r="V4" s="229"/>
      <c r="W4" s="229"/>
      <c r="X4" s="229"/>
      <c r="Y4" s="229"/>
      <c r="Z4" s="229"/>
      <c r="AA4" s="229"/>
      <c r="AB4" s="229"/>
      <c r="AC4" s="229"/>
      <c r="AD4" s="229"/>
      <c r="AE4" s="230"/>
    </row>
    <row r="5" spans="1:31" ht="15.75" thickBot="1" x14ac:dyDescent="0.3">
      <c r="A5" s="79" t="s">
        <v>56</v>
      </c>
      <c r="B5" s="80"/>
      <c r="C5" s="35">
        <v>1</v>
      </c>
      <c r="D5" s="36">
        <v>2</v>
      </c>
      <c r="E5" s="36">
        <v>3</v>
      </c>
      <c r="F5" s="36">
        <v>4</v>
      </c>
      <c r="G5" s="36">
        <v>5</v>
      </c>
      <c r="H5" s="36">
        <v>6</v>
      </c>
      <c r="I5" s="36">
        <v>7</v>
      </c>
      <c r="J5" s="35">
        <v>8</v>
      </c>
      <c r="K5" s="36">
        <v>9</v>
      </c>
      <c r="L5" s="36">
        <v>10</v>
      </c>
      <c r="M5" s="36">
        <v>11</v>
      </c>
      <c r="N5" s="36">
        <v>12</v>
      </c>
      <c r="O5" s="36">
        <v>13</v>
      </c>
      <c r="P5" s="36">
        <v>14</v>
      </c>
      <c r="Q5" s="36">
        <v>15</v>
      </c>
      <c r="R5" s="36">
        <v>16</v>
      </c>
      <c r="S5" s="36">
        <v>17</v>
      </c>
      <c r="T5" s="226">
        <v>18</v>
      </c>
      <c r="U5" s="226">
        <v>19</v>
      </c>
      <c r="V5" s="226">
        <v>20</v>
      </c>
      <c r="W5" s="226">
        <v>21</v>
      </c>
      <c r="X5" s="226">
        <v>22</v>
      </c>
      <c r="Y5" s="226">
        <v>23</v>
      </c>
      <c r="Z5" s="226">
        <v>24</v>
      </c>
      <c r="AA5" s="226">
        <v>25</v>
      </c>
      <c r="AB5" s="226">
        <v>26</v>
      </c>
      <c r="AC5" s="226">
        <v>27</v>
      </c>
      <c r="AD5" s="227">
        <v>28</v>
      </c>
      <c r="AE5" s="231"/>
    </row>
    <row r="6" spans="1:31" ht="15.75" thickBot="1" x14ac:dyDescent="0.3">
      <c r="A6" s="220" t="s">
        <v>55</v>
      </c>
      <c r="B6" s="221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224"/>
      <c r="AE6" s="232" t="s">
        <v>57</v>
      </c>
    </row>
    <row r="7" spans="1:31" x14ac:dyDescent="0.25">
      <c r="A7" s="222">
        <v>1</v>
      </c>
      <c r="B7" s="223"/>
      <c r="C7" s="39"/>
      <c r="D7" s="40"/>
      <c r="E7" s="40"/>
      <c r="F7" s="40"/>
      <c r="G7" s="40">
        <v>0.71875</v>
      </c>
      <c r="H7" s="40"/>
      <c r="I7" s="40"/>
      <c r="J7" s="40"/>
      <c r="K7" s="40"/>
      <c r="L7" s="40">
        <v>0.54166666666666663</v>
      </c>
      <c r="M7" s="40">
        <v>0.47916666666666669</v>
      </c>
      <c r="N7" s="40">
        <v>0.71875</v>
      </c>
      <c r="O7" s="40"/>
      <c r="P7" s="40">
        <v>0.41666666666666669</v>
      </c>
      <c r="Q7" s="40">
        <v>0</v>
      </c>
      <c r="R7" s="40"/>
      <c r="S7" s="40"/>
      <c r="T7" s="40">
        <v>1.3125</v>
      </c>
      <c r="U7" s="40">
        <v>0.72916666666666674</v>
      </c>
      <c r="V7" s="40">
        <v>0</v>
      </c>
      <c r="W7" s="40">
        <v>0.47916666666666669</v>
      </c>
      <c r="X7" s="40"/>
      <c r="Y7" s="40"/>
      <c r="Z7" s="40"/>
      <c r="AA7" s="40"/>
      <c r="AB7" s="40"/>
      <c r="AC7" s="44"/>
      <c r="AD7" s="44"/>
      <c r="AE7" s="233">
        <f>SUM(C7:AD7)</f>
        <v>5.3958333333333339</v>
      </c>
    </row>
    <row r="8" spans="1:31" x14ac:dyDescent="0.25">
      <c r="A8" s="206">
        <v>2</v>
      </c>
      <c r="B8" s="207"/>
      <c r="C8" s="53"/>
      <c r="D8" s="54"/>
      <c r="E8" s="54"/>
      <c r="F8" s="54"/>
      <c r="G8" s="54">
        <v>0.93055555555555547</v>
      </c>
      <c r="H8" s="54"/>
      <c r="I8" s="54"/>
      <c r="J8" s="54"/>
      <c r="K8" s="54"/>
      <c r="L8" s="54">
        <v>0.52777777777777779</v>
      </c>
      <c r="M8" s="54">
        <v>0.46527777777777773</v>
      </c>
      <c r="N8" s="54">
        <v>0.69791666666666663</v>
      </c>
      <c r="O8" s="54"/>
      <c r="P8" s="54">
        <v>0.40277777777777773</v>
      </c>
      <c r="Q8" s="54">
        <v>0</v>
      </c>
      <c r="R8" s="54"/>
      <c r="S8" s="54"/>
      <c r="T8" s="54">
        <v>1.5104166666666665</v>
      </c>
      <c r="U8" s="54">
        <v>0.78125000000000011</v>
      </c>
      <c r="V8" s="54">
        <v>0</v>
      </c>
      <c r="W8" s="54">
        <v>0.46527777777777773</v>
      </c>
      <c r="X8" s="54"/>
      <c r="Y8" s="54"/>
      <c r="Z8" s="54"/>
      <c r="AA8" s="54"/>
      <c r="AB8" s="54"/>
      <c r="AC8" s="55"/>
      <c r="AD8" s="45"/>
      <c r="AE8" s="233">
        <f t="shared" ref="AE8:AE37" si="0">SUM(C8:AD8)</f>
        <v>5.7812499999999991</v>
      </c>
    </row>
    <row r="9" spans="1:31" x14ac:dyDescent="0.25">
      <c r="A9" s="206">
        <v>3</v>
      </c>
      <c r="B9" s="207"/>
      <c r="C9" s="41"/>
      <c r="D9" s="42"/>
      <c r="E9" s="42"/>
      <c r="F9" s="42"/>
      <c r="G9" s="42">
        <v>1.4375</v>
      </c>
      <c r="H9" s="42"/>
      <c r="I9" s="42"/>
      <c r="J9" s="42"/>
      <c r="K9" s="42"/>
      <c r="L9" s="42">
        <v>0.55555555555555558</v>
      </c>
      <c r="M9" s="42">
        <v>0.47916666666666669</v>
      </c>
      <c r="N9" s="42">
        <v>0.71875</v>
      </c>
      <c r="O9" s="42"/>
      <c r="P9" s="42">
        <v>0.40277777777777773</v>
      </c>
      <c r="Q9" s="42">
        <v>0</v>
      </c>
      <c r="R9" s="42"/>
      <c r="S9" s="42"/>
      <c r="T9" s="42">
        <v>1.40625</v>
      </c>
      <c r="U9" s="42">
        <v>0.78125000000000011</v>
      </c>
      <c r="V9" s="42">
        <v>0</v>
      </c>
      <c r="W9" s="42"/>
      <c r="X9" s="42"/>
      <c r="Y9" s="42"/>
      <c r="Z9" s="42"/>
      <c r="AA9" s="42"/>
      <c r="AB9" s="42"/>
      <c r="AC9" s="45"/>
      <c r="AD9" s="45"/>
      <c r="AE9" s="233">
        <f t="shared" si="0"/>
        <v>5.78125</v>
      </c>
    </row>
    <row r="10" spans="1:31" x14ac:dyDescent="0.25">
      <c r="A10" s="206">
        <v>4</v>
      </c>
      <c r="B10" s="207"/>
      <c r="C10" s="41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5"/>
      <c r="AD10" s="45"/>
      <c r="AE10" s="233">
        <f t="shared" si="0"/>
        <v>0</v>
      </c>
    </row>
    <row r="11" spans="1:31" x14ac:dyDescent="0.25">
      <c r="A11" s="206">
        <v>5</v>
      </c>
      <c r="B11" s="207"/>
      <c r="C11" s="41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5"/>
      <c r="AD11" s="45"/>
      <c r="AE11" s="233">
        <f t="shared" si="0"/>
        <v>0</v>
      </c>
    </row>
    <row r="12" spans="1:31" x14ac:dyDescent="0.25">
      <c r="A12" s="206">
        <v>6</v>
      </c>
      <c r="B12" s="207"/>
      <c r="C12" s="41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5"/>
      <c r="AD12" s="45"/>
      <c r="AE12" s="233">
        <f t="shared" si="0"/>
        <v>0</v>
      </c>
    </row>
    <row r="13" spans="1:31" x14ac:dyDescent="0.25">
      <c r="A13" s="206">
        <v>7</v>
      </c>
      <c r="B13" s="207"/>
      <c r="C13" s="41"/>
      <c r="D13" s="42"/>
      <c r="E13" s="42"/>
      <c r="F13" s="42"/>
      <c r="G13" s="42"/>
      <c r="H13" s="42"/>
      <c r="I13" s="42"/>
      <c r="J13" s="42"/>
      <c r="K13" s="42"/>
      <c r="L13" s="42">
        <v>0.55555555555555558</v>
      </c>
      <c r="M13" s="42">
        <v>0.47916666666666669</v>
      </c>
      <c r="N13" s="42">
        <v>0.71875</v>
      </c>
      <c r="O13" s="42"/>
      <c r="P13" s="42">
        <v>0.40277777777777773</v>
      </c>
      <c r="Q13" s="42">
        <v>0.22916666666666702</v>
      </c>
      <c r="R13" s="42"/>
      <c r="S13" s="42"/>
      <c r="T13" s="42">
        <v>1.3749999999999998</v>
      </c>
      <c r="U13" s="42">
        <v>0.72916666666666674</v>
      </c>
      <c r="V13" s="42">
        <v>0</v>
      </c>
      <c r="W13" s="42">
        <v>0.47916666666666669</v>
      </c>
      <c r="X13" s="42"/>
      <c r="Y13" s="42">
        <v>0.71875</v>
      </c>
      <c r="Z13" s="42"/>
      <c r="AA13" s="42"/>
      <c r="AB13" s="42"/>
      <c r="AC13" s="45"/>
      <c r="AD13" s="45"/>
      <c r="AE13" s="233">
        <f t="shared" si="0"/>
        <v>5.6875000000000009</v>
      </c>
    </row>
    <row r="14" spans="1:31" x14ac:dyDescent="0.25">
      <c r="A14" s="206">
        <v>8</v>
      </c>
      <c r="B14" s="207"/>
      <c r="C14" s="41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5"/>
      <c r="AD14" s="45"/>
      <c r="AE14" s="233">
        <f t="shared" si="0"/>
        <v>0</v>
      </c>
    </row>
    <row r="15" spans="1:31" x14ac:dyDescent="0.25">
      <c r="A15" s="206">
        <v>9</v>
      </c>
      <c r="B15" s="207"/>
      <c r="C15" s="41"/>
      <c r="D15" s="42"/>
      <c r="E15" s="42"/>
      <c r="F15" s="42"/>
      <c r="G15" s="42"/>
      <c r="H15" s="42"/>
      <c r="I15" s="42"/>
      <c r="J15" s="42"/>
      <c r="K15" s="42"/>
      <c r="L15" s="42">
        <v>0.55555555555555558</v>
      </c>
      <c r="M15" s="42"/>
      <c r="N15" s="42">
        <v>0.71875</v>
      </c>
      <c r="O15" s="42"/>
      <c r="P15" s="42">
        <v>0.40277777777777773</v>
      </c>
      <c r="Q15" s="42">
        <v>0.25000000000000028</v>
      </c>
      <c r="R15" s="42">
        <v>0.57291666666666663</v>
      </c>
      <c r="S15" s="42"/>
      <c r="T15" s="42">
        <v>1.3749999999999998</v>
      </c>
      <c r="U15" s="42">
        <v>0.70833333333333337</v>
      </c>
      <c r="V15" s="42"/>
      <c r="W15" s="42">
        <v>0.47916666666666669</v>
      </c>
      <c r="X15" s="42"/>
      <c r="Y15" s="42"/>
      <c r="Z15" s="42"/>
      <c r="AA15" s="42"/>
      <c r="AB15" s="42"/>
      <c r="AC15" s="45"/>
      <c r="AD15" s="45"/>
      <c r="AE15" s="233">
        <f t="shared" si="0"/>
        <v>5.0625</v>
      </c>
    </row>
    <row r="16" spans="1:31" x14ac:dyDescent="0.25">
      <c r="A16" s="206">
        <v>10</v>
      </c>
      <c r="B16" s="207"/>
      <c r="C16" s="41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5"/>
      <c r="AD16" s="45"/>
      <c r="AE16" s="233">
        <f t="shared" si="0"/>
        <v>0</v>
      </c>
    </row>
    <row r="17" spans="1:31" x14ac:dyDescent="0.25">
      <c r="A17" s="206">
        <v>11</v>
      </c>
      <c r="B17" s="207"/>
      <c r="C17" s="41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5"/>
      <c r="AD17" s="45"/>
      <c r="AE17" s="233">
        <f t="shared" si="0"/>
        <v>0</v>
      </c>
    </row>
    <row r="18" spans="1:31" x14ac:dyDescent="0.25">
      <c r="A18" s="206">
        <v>12</v>
      </c>
      <c r="B18" s="207"/>
      <c r="C18" s="41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5"/>
      <c r="AD18" s="45"/>
      <c r="AE18" s="233">
        <f t="shared" si="0"/>
        <v>0</v>
      </c>
    </row>
    <row r="19" spans="1:31" x14ac:dyDescent="0.25">
      <c r="A19" s="206">
        <v>13</v>
      </c>
      <c r="B19" s="210"/>
      <c r="C19" s="41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51"/>
      <c r="Z19" s="42"/>
      <c r="AA19" s="42"/>
      <c r="AB19" s="42"/>
      <c r="AC19" s="42"/>
      <c r="AD19" s="45"/>
      <c r="AE19" s="233">
        <f t="shared" si="0"/>
        <v>0</v>
      </c>
    </row>
    <row r="20" spans="1:31" x14ac:dyDescent="0.25">
      <c r="A20" s="206">
        <v>14</v>
      </c>
      <c r="B20" s="207"/>
      <c r="C20" s="41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5"/>
      <c r="AD20" s="45"/>
      <c r="AE20" s="233">
        <f t="shared" si="0"/>
        <v>0</v>
      </c>
    </row>
    <row r="21" spans="1:31" x14ac:dyDescent="0.25">
      <c r="A21" s="206">
        <v>15</v>
      </c>
      <c r="B21" s="207"/>
      <c r="C21" s="41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5"/>
      <c r="AD21" s="45"/>
      <c r="AE21" s="233">
        <f t="shared" si="0"/>
        <v>0</v>
      </c>
    </row>
    <row r="22" spans="1:31" x14ac:dyDescent="0.25">
      <c r="A22" s="206">
        <v>16</v>
      </c>
      <c r="B22" s="207"/>
      <c r="C22" s="41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5"/>
      <c r="AD22" s="45"/>
      <c r="AE22" s="233">
        <f t="shared" si="0"/>
        <v>0</v>
      </c>
    </row>
    <row r="23" spans="1:31" x14ac:dyDescent="0.25">
      <c r="A23" s="206">
        <v>17</v>
      </c>
      <c r="B23" s="207"/>
      <c r="C23" s="41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5"/>
      <c r="AD23" s="45"/>
      <c r="AE23" s="233">
        <f t="shared" si="0"/>
        <v>0</v>
      </c>
    </row>
    <row r="24" spans="1:31" x14ac:dyDescent="0.25">
      <c r="A24" s="206">
        <v>18</v>
      </c>
      <c r="B24" s="207"/>
      <c r="C24" s="41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5"/>
      <c r="AD24" s="45"/>
      <c r="AE24" s="233">
        <f t="shared" si="0"/>
        <v>0</v>
      </c>
    </row>
    <row r="25" spans="1:31" x14ac:dyDescent="0.25">
      <c r="A25" s="206">
        <v>19</v>
      </c>
      <c r="B25" s="207"/>
      <c r="C25" s="41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5"/>
      <c r="AD25" s="45"/>
      <c r="AE25" s="233">
        <f t="shared" si="0"/>
        <v>0</v>
      </c>
    </row>
    <row r="26" spans="1:31" x14ac:dyDescent="0.25">
      <c r="A26" s="206">
        <v>20</v>
      </c>
      <c r="B26" s="207"/>
      <c r="C26" s="41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5"/>
      <c r="AD26" s="45"/>
      <c r="AE26" s="233">
        <f t="shared" si="0"/>
        <v>0</v>
      </c>
    </row>
    <row r="27" spans="1:31" x14ac:dyDescent="0.25">
      <c r="A27" s="206">
        <v>21</v>
      </c>
      <c r="B27" s="207"/>
      <c r="C27" s="41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5"/>
      <c r="AD27" s="45"/>
      <c r="AE27" s="233">
        <f t="shared" si="0"/>
        <v>0</v>
      </c>
    </row>
    <row r="28" spans="1:31" x14ac:dyDescent="0.25">
      <c r="A28" s="206">
        <v>22</v>
      </c>
      <c r="B28" s="207"/>
      <c r="C28" s="41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5"/>
      <c r="AD28" s="45"/>
      <c r="AE28" s="233">
        <f t="shared" si="0"/>
        <v>0</v>
      </c>
    </row>
    <row r="29" spans="1:31" x14ac:dyDescent="0.25">
      <c r="A29" s="206">
        <v>23</v>
      </c>
      <c r="B29" s="207"/>
      <c r="C29" s="41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5"/>
      <c r="AD29" s="45"/>
      <c r="AE29" s="233">
        <f t="shared" si="0"/>
        <v>0</v>
      </c>
    </row>
    <row r="30" spans="1:31" x14ac:dyDescent="0.25">
      <c r="A30" s="206">
        <v>24</v>
      </c>
      <c r="B30" s="207"/>
      <c r="C30" s="41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5"/>
      <c r="AD30" s="45"/>
      <c r="AE30" s="233">
        <f t="shared" si="0"/>
        <v>0</v>
      </c>
    </row>
    <row r="31" spans="1:31" x14ac:dyDescent="0.25">
      <c r="A31" s="206">
        <v>25</v>
      </c>
      <c r="B31" s="207"/>
      <c r="C31" s="41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5"/>
      <c r="AD31" s="45"/>
      <c r="AE31" s="233">
        <f t="shared" si="0"/>
        <v>0</v>
      </c>
    </row>
    <row r="32" spans="1:31" x14ac:dyDescent="0.25">
      <c r="A32" s="206">
        <v>26</v>
      </c>
      <c r="B32" s="207"/>
      <c r="C32" s="41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5"/>
      <c r="AD32" s="45"/>
      <c r="AE32" s="233">
        <f t="shared" si="0"/>
        <v>0</v>
      </c>
    </row>
    <row r="33" spans="1:31" x14ac:dyDescent="0.25">
      <c r="A33" s="206">
        <v>27</v>
      </c>
      <c r="B33" s="207"/>
      <c r="C33" s="41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5"/>
      <c r="AD33" s="45"/>
      <c r="AE33" s="233">
        <f t="shared" si="0"/>
        <v>0</v>
      </c>
    </row>
    <row r="34" spans="1:31" x14ac:dyDescent="0.25">
      <c r="A34" s="206">
        <v>28</v>
      </c>
      <c r="B34" s="207"/>
      <c r="C34" s="41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5"/>
      <c r="AD34" s="45"/>
      <c r="AE34" s="233">
        <f t="shared" si="0"/>
        <v>0</v>
      </c>
    </row>
    <row r="35" spans="1:31" x14ac:dyDescent="0.25">
      <c r="A35" s="206">
        <v>29</v>
      </c>
      <c r="B35" s="207"/>
      <c r="C35" s="41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5"/>
      <c r="AD35" s="45"/>
      <c r="AE35" s="233">
        <f t="shared" si="0"/>
        <v>0</v>
      </c>
    </row>
    <row r="36" spans="1:31" x14ac:dyDescent="0.25">
      <c r="A36" s="206">
        <v>30</v>
      </c>
      <c r="B36" s="207"/>
      <c r="C36" s="41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5"/>
      <c r="AD36" s="45"/>
      <c r="AE36" s="233">
        <f t="shared" si="0"/>
        <v>0</v>
      </c>
    </row>
    <row r="37" spans="1:31" ht="15.75" thickBot="1" x14ac:dyDescent="0.3">
      <c r="A37" s="208">
        <v>31</v>
      </c>
      <c r="B37" s="209"/>
      <c r="C37" s="41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5"/>
      <c r="AD37" s="45"/>
      <c r="AE37" s="233">
        <f t="shared" si="0"/>
        <v>0</v>
      </c>
    </row>
    <row r="38" spans="1:31" ht="15.75" thickBot="1" x14ac:dyDescent="0.3">
      <c r="A38" s="79" t="s">
        <v>57</v>
      </c>
      <c r="B38" s="81"/>
      <c r="C38" s="52">
        <f>SUM(C7:C37)</f>
        <v>0</v>
      </c>
      <c r="D38" s="52">
        <f t="shared" ref="D38:AC38" si="1">SUM(D7:D37)</f>
        <v>0</v>
      </c>
      <c r="E38" s="52">
        <f t="shared" si="1"/>
        <v>0</v>
      </c>
      <c r="F38" s="52">
        <f t="shared" si="1"/>
        <v>0</v>
      </c>
      <c r="G38" s="52">
        <f t="shared" si="1"/>
        <v>3.0868055555555554</v>
      </c>
      <c r="H38" s="52">
        <f t="shared" si="1"/>
        <v>0</v>
      </c>
      <c r="I38" s="52">
        <f t="shared" si="1"/>
        <v>0</v>
      </c>
      <c r="J38" s="52">
        <f t="shared" si="1"/>
        <v>0</v>
      </c>
      <c r="K38" s="52">
        <f t="shared" si="1"/>
        <v>0</v>
      </c>
      <c r="L38" s="52">
        <f t="shared" si="1"/>
        <v>2.7361111111111107</v>
      </c>
      <c r="M38" s="52">
        <f t="shared" si="1"/>
        <v>1.9027777777777779</v>
      </c>
      <c r="N38" s="52">
        <f t="shared" si="1"/>
        <v>3.5729166666666665</v>
      </c>
      <c r="O38" s="52">
        <f t="shared" si="1"/>
        <v>0</v>
      </c>
      <c r="P38" s="52">
        <f t="shared" si="1"/>
        <v>2.0277777777777777</v>
      </c>
      <c r="Q38" s="52">
        <f t="shared" si="1"/>
        <v>0.4791666666666673</v>
      </c>
      <c r="R38" s="52">
        <f t="shared" si="1"/>
        <v>0.57291666666666663</v>
      </c>
      <c r="S38" s="52">
        <f t="shared" si="1"/>
        <v>0</v>
      </c>
      <c r="T38" s="52">
        <f t="shared" si="1"/>
        <v>6.9791666666666661</v>
      </c>
      <c r="U38" s="52">
        <f t="shared" si="1"/>
        <v>3.7291666666666674</v>
      </c>
      <c r="V38" s="52">
        <f t="shared" si="1"/>
        <v>0</v>
      </c>
      <c r="W38" s="52">
        <f t="shared" si="1"/>
        <v>1.9027777777777779</v>
      </c>
      <c r="X38" s="52">
        <f t="shared" si="1"/>
        <v>0</v>
      </c>
      <c r="Y38" s="52">
        <f t="shared" si="1"/>
        <v>0.71875</v>
      </c>
      <c r="Z38" s="52">
        <f t="shared" si="1"/>
        <v>0</v>
      </c>
      <c r="AA38" s="52">
        <f t="shared" si="1"/>
        <v>0</v>
      </c>
      <c r="AB38" s="52">
        <f t="shared" si="1"/>
        <v>0</v>
      </c>
      <c r="AC38" s="52">
        <f t="shared" si="1"/>
        <v>0</v>
      </c>
      <c r="AD38" s="225"/>
      <c r="AE38" s="234">
        <f>SUM(AE7:AE37)</f>
        <v>27.708333333333332</v>
      </c>
    </row>
  </sheetData>
  <customSheetViews>
    <customSheetView guid="{CA36EF5B-D918-46F3-B9B5-44389830877F}">
      <selection activeCell="O18" sqref="O18"/>
      <pageMargins left="0.7" right="0.7" top="0.75" bottom="0.75" header="0.3" footer="0.3"/>
      <pageSetup paperSize="9" orientation="portrait" horizontalDpi="0" verticalDpi="0" r:id="rId1"/>
    </customSheetView>
  </customSheetViews>
  <mergeCells count="36">
    <mergeCell ref="A14:B14"/>
    <mergeCell ref="A1:AD3"/>
    <mergeCell ref="M4:S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26:B26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38:B38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</mergeCells>
  <pageMargins left="0.7" right="0.7" top="0.75" bottom="0.75" header="0.3" footer="0.3"/>
  <pageSetup paperSize="9" scale="65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Rapport Journalier</vt:lpstr>
      <vt:lpstr>Rapport des Heure Par Tache</vt:lpstr>
      <vt:lpstr>'Rapport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almeida</dc:creator>
  <cp:lastModifiedBy>Jose Carlos Maranhao de Almeida</cp:lastModifiedBy>
  <cp:lastPrinted>2013-10-10T03:42:48Z</cp:lastPrinted>
  <dcterms:created xsi:type="dcterms:W3CDTF">2012-10-25T18:57:55Z</dcterms:created>
  <dcterms:modified xsi:type="dcterms:W3CDTF">2013-10-20T20:49:22Z</dcterms:modified>
</cp:coreProperties>
</file>