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0" windowWidth="10380" windowHeight="8580" firstSheet="1" activeTab="8"/>
  </bookViews>
  <sheets>
    <sheet name="RECAP ANNUELLE" sheetId="3" r:id="rId1"/>
    <sheet name="17042013" sheetId="1" r:id="rId2"/>
    <sheet name="23042013" sheetId="4" r:id="rId3"/>
    <sheet name="30042013" sheetId="5" r:id="rId4"/>
    <sheet name="03052013" sheetId="6" r:id="rId5"/>
    <sheet name="14052013" sheetId="7" r:id="rId6"/>
    <sheet name="16052013" sheetId="8" r:id="rId7"/>
    <sheet name="22052013" sheetId="9" r:id="rId8"/>
    <sheet name="28052013" sheetId="10" r:id="rId9"/>
  </sheets>
  <definedNames>
    <definedName name="_xlnm.Print_Area" localSheetId="4">'03052013'!$A$1:$F$42</definedName>
    <definedName name="_xlnm.Print_Area" localSheetId="5">'14052013'!$A$1:$F$42</definedName>
    <definedName name="_xlnm.Print_Area" localSheetId="6">'16052013'!$A$1:$F$42</definedName>
    <definedName name="_xlnm.Print_Area" localSheetId="7">'22052013'!$A$1:$F$42</definedName>
    <definedName name="_xlnm.Print_Area" localSheetId="2">'23042013'!$A$1:$F$42</definedName>
    <definedName name="_xlnm.Print_Area" localSheetId="8">'28052013'!$A$1:$F$42</definedName>
    <definedName name="_xlnm.Print_Area" localSheetId="3">'30042013'!$A$1:$F$42</definedName>
  </definedNames>
  <calcPr calcId="125725"/>
</workbook>
</file>

<file path=xl/calcChain.xml><?xml version="1.0" encoding="utf-8"?>
<calcChain xmlns="http://schemas.openxmlformats.org/spreadsheetml/2006/main">
  <c r="H3" i="3"/>
  <c r="L3" s="1"/>
  <c r="I3"/>
  <c r="J3"/>
  <c r="K3"/>
  <c r="H4"/>
  <c r="L4" s="1"/>
  <c r="I4"/>
  <c r="J4"/>
  <c r="K4"/>
  <c r="H5"/>
  <c r="I5"/>
  <c r="J5"/>
  <c r="K5"/>
  <c r="L5"/>
  <c r="H6"/>
  <c r="I6"/>
  <c r="J6"/>
  <c r="K6"/>
  <c r="L6"/>
  <c r="H7"/>
  <c r="L7" s="1"/>
  <c r="I7"/>
  <c r="J7"/>
  <c r="K7"/>
  <c r="H8"/>
  <c r="L8" s="1"/>
  <c r="I8"/>
  <c r="J8"/>
  <c r="K8"/>
  <c r="H9"/>
  <c r="I9"/>
  <c r="J9"/>
  <c r="K9"/>
  <c r="L9"/>
  <c r="H10"/>
  <c r="L10"/>
  <c r="H11"/>
  <c r="L11" s="1"/>
  <c r="I11"/>
  <c r="J11"/>
  <c r="K11"/>
  <c r="H12"/>
  <c r="L12" s="1"/>
  <c r="I12"/>
  <c r="J12"/>
  <c r="K12"/>
  <c r="H13"/>
  <c r="I13"/>
  <c r="J13"/>
  <c r="K13"/>
  <c r="L13"/>
  <c r="H14"/>
  <c r="I14"/>
  <c r="J14"/>
  <c r="K14"/>
  <c r="L14"/>
  <c r="H15"/>
  <c r="L15" s="1"/>
  <c r="I15"/>
  <c r="J15"/>
  <c r="K15"/>
  <c r="H16"/>
  <c r="L16" s="1"/>
  <c r="I16"/>
  <c r="J16"/>
  <c r="K16"/>
  <c r="H17"/>
  <c r="I17"/>
  <c r="J17"/>
  <c r="K17"/>
  <c r="L17"/>
  <c r="H18"/>
  <c r="I18"/>
  <c r="J18"/>
  <c r="K18"/>
  <c r="L18"/>
  <c r="H19"/>
  <c r="L19" s="1"/>
  <c r="I19"/>
  <c r="J19"/>
  <c r="K19"/>
  <c r="H20"/>
  <c r="L20" s="1"/>
  <c r="I20"/>
  <c r="J20"/>
  <c r="K20"/>
  <c r="L2"/>
  <c r="K2"/>
  <c r="J2"/>
  <c r="I21"/>
  <c r="I22"/>
  <c r="I23"/>
  <c r="I24"/>
  <c r="I25"/>
  <c r="I26"/>
  <c r="I27"/>
  <c r="I2"/>
  <c r="H2"/>
  <c r="G2"/>
  <c r="G3"/>
  <c r="G4"/>
  <c r="G5"/>
  <c r="G6"/>
  <c r="G7"/>
  <c r="G8"/>
  <c r="G9"/>
  <c r="G10"/>
  <c r="K10" s="1"/>
  <c r="F2"/>
  <c r="F3"/>
  <c r="F4"/>
  <c r="F5"/>
  <c r="F6"/>
  <c r="F7"/>
  <c r="F8"/>
  <c r="F9"/>
  <c r="F10"/>
  <c r="J10" s="1"/>
  <c r="F11"/>
  <c r="E3"/>
  <c r="E4"/>
  <c r="E5"/>
  <c r="E6"/>
  <c r="E7"/>
  <c r="E8"/>
  <c r="E9"/>
  <c r="E2"/>
  <c r="D2"/>
  <c r="D3"/>
  <c r="D5"/>
  <c r="D4"/>
  <c r="D6"/>
  <c r="D7"/>
  <c r="D8"/>
  <c r="D9"/>
  <c r="D10"/>
  <c r="C10"/>
  <c r="B10"/>
  <c r="E10" s="1"/>
  <c r="I10" s="1"/>
  <c r="C9"/>
  <c r="B9"/>
  <c r="C8"/>
  <c r="B8"/>
  <c r="C6"/>
  <c r="C7"/>
  <c r="B7"/>
  <c r="B6"/>
  <c r="C5"/>
  <c r="C44" i="4"/>
  <c r="C44" i="5"/>
  <c r="C44" i="6"/>
  <c r="C44" i="7"/>
  <c r="C44" i="8"/>
  <c r="C44" i="9"/>
  <c r="C44" i="10"/>
  <c r="C44" i="1"/>
  <c r="B5" i="3"/>
  <c r="C4"/>
  <c r="B4"/>
  <c r="A10"/>
  <c r="A9"/>
  <c r="A8"/>
  <c r="A7"/>
  <c r="A6"/>
  <c r="A5"/>
  <c r="A4"/>
  <c r="C3"/>
  <c r="B3"/>
  <c r="A3"/>
  <c r="A2"/>
  <c r="C2"/>
  <c r="B2"/>
  <c r="D41" i="10" l="1"/>
  <c r="D41" i="9"/>
  <c r="D41" i="8"/>
  <c r="D41" i="7"/>
  <c r="D41" i="6"/>
  <c r="D41" i="5"/>
  <c r="D41" i="4"/>
  <c r="D41" i="1"/>
</calcChain>
</file>

<file path=xl/comments1.xml><?xml version="1.0" encoding="utf-8"?>
<comments xmlns="http://schemas.openxmlformats.org/spreadsheetml/2006/main">
  <authors>
    <author>Util05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classer dans l'ordre des numéros de client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Numéro de la facture réglée (si on l'a)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noter : la banque et le numérode chèque complet
exemple : CA n°1111111</t>
        </r>
      </text>
    </comment>
  </commentList>
</comments>
</file>

<file path=xl/comments2.xml><?xml version="1.0" encoding="utf-8"?>
<comments xmlns="http://schemas.openxmlformats.org/spreadsheetml/2006/main">
  <authors>
    <author>Util05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classer dans l'ordre des numéros de client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Numéro de la facture réglée (si on l'a)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noter : la banque et le numérode chèque complet
exemple : CA n°1111111</t>
        </r>
      </text>
    </comment>
  </commentList>
</comments>
</file>

<file path=xl/comments3.xml><?xml version="1.0" encoding="utf-8"?>
<comments xmlns="http://schemas.openxmlformats.org/spreadsheetml/2006/main">
  <authors>
    <author>Util05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classer dans l'ordre des numéros de client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Numéro de la facture réglée (si on l'a)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noter : la banque et le numérode chèque complet
exemple : CA n°1111111</t>
        </r>
      </text>
    </comment>
  </commentList>
</comments>
</file>

<file path=xl/comments4.xml><?xml version="1.0" encoding="utf-8"?>
<comments xmlns="http://schemas.openxmlformats.org/spreadsheetml/2006/main">
  <authors>
    <author>Util05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classer dans l'ordre des numéros de client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Numéro de la facture réglée (si on l'a)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noter : la banque et le numérode chèque complet
exemple : CA n°1111111</t>
        </r>
      </text>
    </comment>
  </commentList>
</comments>
</file>

<file path=xl/comments5.xml><?xml version="1.0" encoding="utf-8"?>
<comments xmlns="http://schemas.openxmlformats.org/spreadsheetml/2006/main">
  <authors>
    <author>Util05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classer dans l'ordre des numéros de client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Numéro de la facture réglée (si on l'a)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noter : la banque et le numérode chèque complet
exemple : CA n°1111111</t>
        </r>
      </text>
    </comment>
  </commentList>
</comments>
</file>

<file path=xl/comments6.xml><?xml version="1.0" encoding="utf-8"?>
<comments xmlns="http://schemas.openxmlformats.org/spreadsheetml/2006/main">
  <authors>
    <author>Util05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classer dans l'ordre des numéros de client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Numéro de la facture réglée (si on l'a)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noter : la banque et le numérode chèque complet
exemple : CA n°1111111</t>
        </r>
      </text>
    </comment>
  </commentList>
</comments>
</file>

<file path=xl/comments7.xml><?xml version="1.0" encoding="utf-8"?>
<comments xmlns="http://schemas.openxmlformats.org/spreadsheetml/2006/main">
  <authors>
    <author>Util05</author>
  </authors>
  <commentList>
    <comment ref="A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classer dans l'ordre des numéros de client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Numéro de la facture réglée (si on l'a)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Util05:</t>
        </r>
        <r>
          <rPr>
            <sz val="9"/>
            <color indexed="81"/>
            <rFont val="Tahoma"/>
            <family val="2"/>
          </rPr>
          <t xml:space="preserve">
Penser à noter : la banque et le numérode chèque complet
exemple : CA n°1111111</t>
        </r>
      </text>
    </comment>
  </commentList>
</comments>
</file>

<file path=xl/sharedStrings.xml><?xml version="1.0" encoding="utf-8"?>
<sst xmlns="http://schemas.openxmlformats.org/spreadsheetml/2006/main" count="157" uniqueCount="46">
  <si>
    <t>DATE DE REMISE</t>
  </si>
  <si>
    <t>CODE</t>
  </si>
  <si>
    <t>N° PIECE</t>
  </si>
  <si>
    <t>CLIENT</t>
  </si>
  <si>
    <t>MONTANT</t>
  </si>
  <si>
    <t>BANQUE</t>
  </si>
  <si>
    <t>TOTAL</t>
  </si>
  <si>
    <r>
      <t xml:space="preserve">REMISE DE CHEQUES    </t>
    </r>
    <r>
      <rPr>
        <b/>
        <sz val="20"/>
        <rFont val="Arial"/>
        <family val="2"/>
      </rPr>
      <t>B.N.P.</t>
    </r>
  </si>
  <si>
    <t xml:space="preserve">BORDEREAU N° </t>
  </si>
  <si>
    <t>NBRE DE CHQS</t>
  </si>
  <si>
    <t>1063998</t>
  </si>
  <si>
    <t>8307511</t>
  </si>
  <si>
    <t>6735242</t>
  </si>
  <si>
    <t>2854231</t>
  </si>
  <si>
    <t>1476250</t>
  </si>
  <si>
    <t>0000415</t>
  </si>
  <si>
    <t>1973197</t>
  </si>
  <si>
    <t>0000803</t>
  </si>
  <si>
    <t>0012525</t>
  </si>
  <si>
    <t>2421721</t>
  </si>
  <si>
    <t>0306674</t>
  </si>
  <si>
    <t>2622043</t>
  </si>
  <si>
    <t>AVRIL</t>
  </si>
  <si>
    <t>MOIS</t>
  </si>
  <si>
    <t>MOIS DE REMISE</t>
  </si>
  <si>
    <t xml:space="preserve">NBRE DE CHQS </t>
  </si>
  <si>
    <t>SF30334</t>
  </si>
  <si>
    <t>SF30326</t>
  </si>
  <si>
    <t>CHEQUE</t>
  </si>
  <si>
    <t xml:space="preserve">NUMERO </t>
  </si>
  <si>
    <t>SF30341</t>
  </si>
  <si>
    <t>SF30371</t>
  </si>
  <si>
    <t>SF30330</t>
  </si>
  <si>
    <t>30271-30332</t>
  </si>
  <si>
    <t>SF30423</t>
  </si>
  <si>
    <t>MAI</t>
  </si>
  <si>
    <t>JUIN</t>
  </si>
  <si>
    <t>DATE</t>
  </si>
  <si>
    <t>JUILLET</t>
  </si>
  <si>
    <t>AOUT</t>
  </si>
  <si>
    <t>SEPTEMBRE</t>
  </si>
  <si>
    <t>OCTOBRE</t>
  </si>
  <si>
    <t>NOVEMBRE</t>
  </si>
  <si>
    <t>DECEMBRE</t>
  </si>
  <si>
    <t xml:space="preserve">COMPTE N° </t>
  </si>
  <si>
    <t xml:space="preserve">GUICHET 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</si>
</sst>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4">
    <font>
      <sz val="10"/>
      <name val="Arial"/>
    </font>
    <font>
      <sz val="10"/>
      <name val="Arial"/>
    </font>
    <font>
      <sz val="12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/>
    <xf numFmtId="0" fontId="6" fillId="0" borderId="0" xfId="0" applyFont="1"/>
    <xf numFmtId="0" fontId="0" fillId="2" borderId="0" xfId="0" applyFill="1" applyBorder="1"/>
    <xf numFmtId="0" fontId="0" fillId="2" borderId="14" xfId="0" applyFill="1" applyBorder="1"/>
    <xf numFmtId="0" fontId="0" fillId="2" borderId="3" xfId="0" applyFill="1" applyBorder="1"/>
    <xf numFmtId="0" fontId="0" fillId="2" borderId="4" xfId="0" applyFill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43" fontId="9" fillId="0" borderId="17" xfId="1" applyFont="1" applyBorder="1"/>
    <xf numFmtId="43" fontId="9" fillId="0" borderId="12" xfId="1" applyFont="1" applyBorder="1"/>
    <xf numFmtId="43" fontId="9" fillId="0" borderId="13" xfId="1" applyFont="1" applyBorder="1"/>
    <xf numFmtId="0" fontId="2" fillId="3" borderId="0" xfId="0" applyFont="1" applyFill="1"/>
    <xf numFmtId="49" fontId="0" fillId="0" borderId="12" xfId="0" applyNumberFormat="1" applyBorder="1"/>
    <xf numFmtId="49" fontId="0" fillId="0" borderId="13" xfId="0" applyNumberFormat="1" applyBorder="1"/>
    <xf numFmtId="49" fontId="7" fillId="0" borderId="17" xfId="0" applyNumberFormat="1" applyFont="1" applyBorder="1"/>
    <xf numFmtId="49" fontId="7" fillId="0" borderId="12" xfId="0" applyNumberFormat="1" applyFont="1" applyBorder="1"/>
    <xf numFmtId="0" fontId="7" fillId="0" borderId="17" xfId="0" applyFont="1" applyBorder="1"/>
    <xf numFmtId="0" fontId="7" fillId="0" borderId="12" xfId="0" applyFont="1" applyBorder="1"/>
    <xf numFmtId="0" fontId="6" fillId="0" borderId="14" xfId="0" applyFont="1" applyBorder="1" applyAlignment="1">
      <alignment horizontal="center"/>
    </xf>
    <xf numFmtId="43" fontId="0" fillId="0" borderId="13" xfId="1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43" fontId="0" fillId="0" borderId="12" xfId="1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0" xfId="0" applyFont="1"/>
    <xf numFmtId="0" fontId="11" fillId="0" borderId="2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43" fontId="11" fillId="0" borderId="29" xfId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6" fillId="0" borderId="0" xfId="0" applyFont="1" applyBorder="1"/>
    <xf numFmtId="0" fontId="6" fillId="0" borderId="15" xfId="0" applyFont="1" applyBorder="1"/>
    <xf numFmtId="14" fontId="2" fillId="3" borderId="0" xfId="0" applyNumberFormat="1" applyFont="1" applyFill="1"/>
    <xf numFmtId="43" fontId="11" fillId="0" borderId="12" xfId="1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43" fontId="0" fillId="0" borderId="13" xfId="2" applyFont="1" applyBorder="1" applyAlignment="1">
      <alignment vertical="center"/>
    </xf>
    <xf numFmtId="43" fontId="0" fillId="0" borderId="12" xfId="2" applyFont="1" applyBorder="1" applyAlignment="1">
      <alignment vertical="center"/>
    </xf>
    <xf numFmtId="43" fontId="11" fillId="0" borderId="12" xfId="2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43" fontId="11" fillId="0" borderId="12" xfId="2" applyFont="1" applyBorder="1" applyAlignment="1">
      <alignment horizontal="center" vertical="center"/>
    </xf>
    <xf numFmtId="43" fontId="11" fillId="0" borderId="29" xfId="2" applyFont="1" applyBorder="1" applyAlignment="1">
      <alignment horizontal="center" vertical="center"/>
    </xf>
    <xf numFmtId="43" fontId="0" fillId="0" borderId="0" xfId="0" applyNumberFormat="1"/>
    <xf numFmtId="14" fontId="0" fillId="0" borderId="0" xfId="0" applyNumberFormat="1"/>
    <xf numFmtId="2" fontId="0" fillId="0" borderId="0" xfId="0" applyNumberFormat="1"/>
    <xf numFmtId="43" fontId="0" fillId="0" borderId="0" xfId="1" applyFon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3" fontId="9" fillId="0" borderId="20" xfId="1" applyFont="1" applyBorder="1" applyAlignment="1">
      <alignment horizontal="center" vertical="center"/>
    </xf>
    <xf numFmtId="43" fontId="9" fillId="0" borderId="21" xfId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7" fillId="0" borderId="28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2" fontId="9" fillId="0" borderId="20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3">
    <cellStyle name="Milliers" xfId="1" builtinId="3"/>
    <cellStyle name="Milliers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workbookViewId="0">
      <selection activeCell="A24" sqref="A24:A25"/>
    </sheetView>
  </sheetViews>
  <sheetFormatPr baseColWidth="10" defaultColWidth="13.5703125" defaultRowHeight="12.75"/>
  <cols>
    <col min="3" max="3" width="13.5703125" style="64"/>
  </cols>
  <sheetData>
    <row r="1" spans="1:12">
      <c r="A1" t="s">
        <v>37</v>
      </c>
      <c r="B1" t="s">
        <v>23</v>
      </c>
      <c r="C1" s="64" t="s">
        <v>6</v>
      </c>
      <c r="D1" t="s">
        <v>22</v>
      </c>
      <c r="E1" t="s">
        <v>35</v>
      </c>
      <c r="F1" t="s">
        <v>36</v>
      </c>
      <c r="G1" t="s">
        <v>38</v>
      </c>
      <c r="H1" t="s">
        <v>39</v>
      </c>
      <c r="I1" t="s">
        <v>40</v>
      </c>
      <c r="J1" t="s">
        <v>41</v>
      </c>
      <c r="K1" t="s">
        <v>42</v>
      </c>
      <c r="L1" t="s">
        <v>43</v>
      </c>
    </row>
    <row r="2" spans="1:12">
      <c r="A2" s="62">
        <f>'17042013'!E10</f>
        <v>41381</v>
      </c>
      <c r="B2" t="str">
        <f>'17042013'!B44</f>
        <v>AVRIL</v>
      </c>
      <c r="C2" s="64">
        <f>'17042013'!D41</f>
        <v>9431.0300000000007</v>
      </c>
      <c r="D2" s="64">
        <f>IF($B2=$D$1,C2,"")</f>
        <v>9431.0300000000007</v>
      </c>
      <c r="E2" s="64" t="str">
        <f>IF(B2=E$1,C2,"")</f>
        <v/>
      </c>
      <c r="F2" s="64" t="str">
        <f>IF(B2=$F$1,$C2,"")</f>
        <v/>
      </c>
      <c r="G2" s="64" t="str">
        <f>IF(C2=$G$1,$C2,"")</f>
        <v/>
      </c>
      <c r="H2" s="64" t="str">
        <f>IF(D2=$H$1,$D2,"")</f>
        <v/>
      </c>
      <c r="I2" s="64" t="str">
        <f>IF(E2=$I$1,$E2,"")</f>
        <v/>
      </c>
      <c r="J2" s="64" t="str">
        <f>IF(F2=$J$1,$F2,"")</f>
        <v/>
      </c>
      <c r="K2" s="64" t="str">
        <f>IF(G2=$F$1,$G2,"")</f>
        <v/>
      </c>
      <c r="L2" s="64" t="str">
        <f>IF(H2=$F$1,$H2,"")</f>
        <v/>
      </c>
    </row>
    <row r="3" spans="1:12">
      <c r="A3" s="62">
        <f>'23042013'!$E$10</f>
        <v>41387</v>
      </c>
      <c r="B3" t="str">
        <f>'23042013'!$B$44</f>
        <v>AVRIL</v>
      </c>
      <c r="C3" s="64">
        <f>'23042013'!$D$41</f>
        <v>7709.4199999999983</v>
      </c>
      <c r="D3" s="64">
        <f>IF($B3=$D$1,C3,"")</f>
        <v>7709.4199999999983</v>
      </c>
      <c r="E3" s="64" t="str">
        <f t="shared" ref="E3:E10" si="0">IF(B3=E$1,C3,"")</f>
        <v/>
      </c>
      <c r="F3" s="64" t="str">
        <f t="shared" ref="F3:F11" si="1">IF(B3=$F$1,C3,"")</f>
        <v/>
      </c>
      <c r="G3" s="64" t="str">
        <f t="shared" ref="G3:G10" si="2">IF(C3=$G$1,$C3,"")</f>
        <v/>
      </c>
      <c r="H3" s="64" t="str">
        <f t="shared" ref="H3:H20" si="3">IF(D3=$H$1,$D3,"")</f>
        <v/>
      </c>
      <c r="I3" s="64" t="str">
        <f t="shared" ref="I3:I20" si="4">IF(E3=$I$1,$E3,"")</f>
        <v/>
      </c>
      <c r="J3" s="64" t="str">
        <f t="shared" ref="J3:J20" si="5">IF(F3=$J$1,$F3,"")</f>
        <v/>
      </c>
      <c r="K3" s="64" t="str">
        <f t="shared" ref="K3:K20" si="6">IF(G3=$F$1,$G3,"")</f>
        <v/>
      </c>
      <c r="L3" s="64" t="str">
        <f t="shared" ref="L3:L20" si="7">IF(H3=$F$1,$H3,"")</f>
        <v/>
      </c>
    </row>
    <row r="4" spans="1:12">
      <c r="A4" s="62">
        <f>'30042013'!$E$10</f>
        <v>41394</v>
      </c>
      <c r="B4" t="str">
        <f>'30042013'!$B$44</f>
        <v>AVRIL</v>
      </c>
      <c r="C4" s="64">
        <f>'30042013'!$D$41</f>
        <v>5683.3899999999994</v>
      </c>
      <c r="D4" s="64">
        <f t="shared" ref="D4:D10" si="8">IF($B4=$D$1,C4,"")</f>
        <v>5683.3899999999994</v>
      </c>
      <c r="E4" s="64" t="str">
        <f t="shared" si="0"/>
        <v/>
      </c>
      <c r="F4" s="64" t="str">
        <f t="shared" si="1"/>
        <v/>
      </c>
      <c r="G4" s="64" t="str">
        <f t="shared" si="2"/>
        <v/>
      </c>
      <c r="H4" s="64" t="str">
        <f t="shared" si="3"/>
        <v/>
      </c>
      <c r="I4" s="64" t="str">
        <f t="shared" si="4"/>
        <v/>
      </c>
      <c r="J4" s="64" t="str">
        <f t="shared" si="5"/>
        <v/>
      </c>
      <c r="K4" s="64" t="str">
        <f t="shared" si="6"/>
        <v/>
      </c>
      <c r="L4" s="64" t="str">
        <f t="shared" si="7"/>
        <v/>
      </c>
    </row>
    <row r="5" spans="1:12">
      <c r="A5" s="62">
        <f>'03052013'!$E$10</f>
        <v>41397</v>
      </c>
      <c r="B5" t="str">
        <f>'03052013'!$B$44</f>
        <v>MAI</v>
      </c>
      <c r="C5" s="64">
        <f>'03052013'!$D$41</f>
        <v>7241.17</v>
      </c>
      <c r="D5" s="64" t="str">
        <f>IF($B5=$D$1,C5,"")</f>
        <v/>
      </c>
      <c r="E5" s="64">
        <f t="shared" si="0"/>
        <v>7241.17</v>
      </c>
      <c r="F5" s="64" t="str">
        <f t="shared" si="1"/>
        <v/>
      </c>
      <c r="G5" s="64" t="str">
        <f t="shared" si="2"/>
        <v/>
      </c>
      <c r="H5" s="64" t="str">
        <f t="shared" si="3"/>
        <v/>
      </c>
      <c r="I5" s="64" t="str">
        <f t="shared" si="4"/>
        <v/>
      </c>
      <c r="J5" s="64" t="str">
        <f t="shared" si="5"/>
        <v/>
      </c>
      <c r="K5" s="64" t="str">
        <f t="shared" si="6"/>
        <v/>
      </c>
      <c r="L5" s="64" t="str">
        <f t="shared" si="7"/>
        <v/>
      </c>
    </row>
    <row r="6" spans="1:12">
      <c r="A6" s="62">
        <f>'14052013'!$E$10</f>
        <v>41408</v>
      </c>
      <c r="B6" t="str">
        <f>'14052013'!$B$44</f>
        <v>MAI</v>
      </c>
      <c r="C6" s="64">
        <f>'14052013'!$D$41</f>
        <v>10298.36</v>
      </c>
      <c r="D6" s="64" t="str">
        <f t="shared" si="8"/>
        <v/>
      </c>
      <c r="E6" s="64">
        <f t="shared" si="0"/>
        <v>10298.36</v>
      </c>
      <c r="F6" s="64" t="str">
        <f t="shared" si="1"/>
        <v/>
      </c>
      <c r="G6" s="64" t="str">
        <f t="shared" si="2"/>
        <v/>
      </c>
      <c r="H6" s="64" t="str">
        <f t="shared" si="3"/>
        <v/>
      </c>
      <c r="I6" s="64" t="str">
        <f t="shared" si="4"/>
        <v/>
      </c>
      <c r="J6" s="64" t="str">
        <f t="shared" si="5"/>
        <v/>
      </c>
      <c r="K6" s="64" t="str">
        <f t="shared" si="6"/>
        <v/>
      </c>
      <c r="L6" s="64" t="str">
        <f t="shared" si="7"/>
        <v/>
      </c>
    </row>
    <row r="7" spans="1:12">
      <c r="A7" s="62">
        <f>'16052013'!$E$10</f>
        <v>41410</v>
      </c>
      <c r="B7" t="str">
        <f>'16052013'!$B$44</f>
        <v>MAI</v>
      </c>
      <c r="C7" s="64">
        <f>'16052013'!$D$41</f>
        <v>20010.27</v>
      </c>
      <c r="D7" s="64" t="str">
        <f t="shared" si="8"/>
        <v/>
      </c>
      <c r="E7" s="64">
        <f t="shared" si="0"/>
        <v>20010.27</v>
      </c>
      <c r="F7" s="64" t="str">
        <f t="shared" si="1"/>
        <v/>
      </c>
      <c r="G7" s="64" t="str">
        <f t="shared" si="2"/>
        <v/>
      </c>
      <c r="H7" s="64" t="str">
        <f t="shared" si="3"/>
        <v/>
      </c>
      <c r="I7" s="64" t="str">
        <f t="shared" si="4"/>
        <v/>
      </c>
      <c r="J7" s="64" t="str">
        <f t="shared" si="5"/>
        <v/>
      </c>
      <c r="K7" s="64" t="str">
        <f t="shared" si="6"/>
        <v/>
      </c>
      <c r="L7" s="64" t="str">
        <f t="shared" si="7"/>
        <v/>
      </c>
    </row>
    <row r="8" spans="1:12">
      <c r="A8" s="62">
        <f>'22052013'!$E$10</f>
        <v>41416</v>
      </c>
      <c r="B8" t="str">
        <f>'22052013'!$B$44</f>
        <v>MAI</v>
      </c>
      <c r="C8" s="64">
        <f>'22052013'!$D$41</f>
        <v>22196.960000000003</v>
      </c>
      <c r="D8" s="64" t="str">
        <f t="shared" si="8"/>
        <v/>
      </c>
      <c r="E8" s="64">
        <f t="shared" si="0"/>
        <v>22196.960000000003</v>
      </c>
      <c r="F8" s="64" t="str">
        <f t="shared" si="1"/>
        <v/>
      </c>
      <c r="G8" s="64" t="str">
        <f t="shared" si="2"/>
        <v/>
      </c>
      <c r="H8" s="64" t="str">
        <f t="shared" si="3"/>
        <v/>
      </c>
      <c r="I8" s="64" t="str">
        <f t="shared" si="4"/>
        <v/>
      </c>
      <c r="J8" s="64" t="str">
        <f t="shared" si="5"/>
        <v/>
      </c>
      <c r="K8" s="64" t="str">
        <f t="shared" si="6"/>
        <v/>
      </c>
      <c r="L8" s="64" t="str">
        <f t="shared" si="7"/>
        <v/>
      </c>
    </row>
    <row r="9" spans="1:12">
      <c r="A9" s="62">
        <f>'28052013'!$E$10</f>
        <v>41422</v>
      </c>
      <c r="B9" t="str">
        <f>'28052013'!$B$44</f>
        <v>MAI</v>
      </c>
      <c r="C9" s="64">
        <f>'28052013'!$D$41</f>
        <v>11888.239999999998</v>
      </c>
      <c r="D9" s="64" t="str">
        <f t="shared" si="8"/>
        <v/>
      </c>
      <c r="E9" s="64">
        <f t="shared" si="0"/>
        <v>11888.239999999998</v>
      </c>
      <c r="F9" s="64" t="str">
        <f t="shared" si="1"/>
        <v/>
      </c>
      <c r="G9" s="64" t="str">
        <f t="shared" si="2"/>
        <v/>
      </c>
      <c r="H9" s="64" t="str">
        <f t="shared" si="3"/>
        <v/>
      </c>
      <c r="I9" s="64" t="str">
        <f t="shared" si="4"/>
        <v/>
      </c>
      <c r="J9" s="64" t="str">
        <f t="shared" si="5"/>
        <v/>
      </c>
      <c r="K9" s="64" t="str">
        <f t="shared" si="6"/>
        <v/>
      </c>
      <c r="L9" s="64" t="str">
        <f t="shared" si="7"/>
        <v/>
      </c>
    </row>
    <row r="10" spans="1:12">
      <c r="A10" s="62" t="e">
        <f>#REF!</f>
        <v>#REF!</v>
      </c>
      <c r="B10" t="e">
        <f>#REF!</f>
        <v>#REF!</v>
      </c>
      <c r="C10" s="64" t="e">
        <f>#REF!</f>
        <v>#REF!</v>
      </c>
      <c r="D10" s="64" t="e">
        <f t="shared" si="8"/>
        <v>#REF!</v>
      </c>
      <c r="E10" s="64" t="e">
        <f t="shared" si="0"/>
        <v>#REF!</v>
      </c>
      <c r="F10" s="64" t="e">
        <f t="shared" si="1"/>
        <v>#REF!</v>
      </c>
      <c r="G10" s="64" t="e">
        <f t="shared" si="2"/>
        <v>#REF!</v>
      </c>
      <c r="H10" s="64" t="e">
        <f t="shared" si="3"/>
        <v>#REF!</v>
      </c>
      <c r="I10" s="64" t="e">
        <f t="shared" si="4"/>
        <v>#REF!</v>
      </c>
      <c r="J10" s="64" t="e">
        <f t="shared" si="5"/>
        <v>#REF!</v>
      </c>
      <c r="K10" s="64" t="e">
        <f t="shared" si="6"/>
        <v>#REF!</v>
      </c>
      <c r="L10" s="64" t="e">
        <f t="shared" si="7"/>
        <v>#REF!</v>
      </c>
    </row>
    <row r="11" spans="1:12">
      <c r="A11" s="62"/>
      <c r="D11" s="64"/>
      <c r="E11" s="64"/>
      <c r="F11" s="64" t="str">
        <f t="shared" si="1"/>
        <v/>
      </c>
      <c r="G11" s="64"/>
      <c r="H11" s="64" t="str">
        <f t="shared" si="3"/>
        <v/>
      </c>
      <c r="I11" s="64" t="str">
        <f t="shared" si="4"/>
        <v/>
      </c>
      <c r="J11" s="64" t="str">
        <f t="shared" si="5"/>
        <v/>
      </c>
      <c r="K11" s="64" t="str">
        <f t="shared" si="6"/>
        <v/>
      </c>
      <c r="L11" s="64" t="str">
        <f t="shared" si="7"/>
        <v/>
      </c>
    </row>
    <row r="12" spans="1:12">
      <c r="A12" s="62"/>
      <c r="H12" s="64" t="str">
        <f t="shared" si="3"/>
        <v/>
      </c>
      <c r="I12" s="64" t="str">
        <f t="shared" si="4"/>
        <v/>
      </c>
      <c r="J12" s="64" t="str">
        <f t="shared" si="5"/>
        <v/>
      </c>
      <c r="K12" s="64" t="str">
        <f t="shared" si="6"/>
        <v/>
      </c>
      <c r="L12" s="64" t="str">
        <f t="shared" si="7"/>
        <v/>
      </c>
    </row>
    <row r="13" spans="1:12">
      <c r="A13" s="62"/>
      <c r="H13" s="64" t="str">
        <f t="shared" si="3"/>
        <v/>
      </c>
      <c r="I13" s="64" t="str">
        <f t="shared" si="4"/>
        <v/>
      </c>
      <c r="J13" s="64" t="str">
        <f t="shared" si="5"/>
        <v/>
      </c>
      <c r="K13" s="64" t="str">
        <f t="shared" si="6"/>
        <v/>
      </c>
      <c r="L13" s="64" t="str">
        <f t="shared" si="7"/>
        <v/>
      </c>
    </row>
    <row r="14" spans="1:12">
      <c r="A14" s="62"/>
      <c r="H14" s="64" t="str">
        <f t="shared" si="3"/>
        <v/>
      </c>
      <c r="I14" s="64" t="str">
        <f t="shared" si="4"/>
        <v/>
      </c>
      <c r="J14" s="64" t="str">
        <f t="shared" si="5"/>
        <v/>
      </c>
      <c r="K14" s="64" t="str">
        <f t="shared" si="6"/>
        <v/>
      </c>
      <c r="L14" s="64" t="str">
        <f t="shared" si="7"/>
        <v/>
      </c>
    </row>
    <row r="15" spans="1:12">
      <c r="A15" s="62"/>
      <c r="H15" s="64" t="str">
        <f t="shared" si="3"/>
        <v/>
      </c>
      <c r="I15" s="64" t="str">
        <f t="shared" si="4"/>
        <v/>
      </c>
      <c r="J15" s="64" t="str">
        <f t="shared" si="5"/>
        <v/>
      </c>
      <c r="K15" s="64" t="str">
        <f t="shared" si="6"/>
        <v/>
      </c>
      <c r="L15" s="64" t="str">
        <f t="shared" si="7"/>
        <v/>
      </c>
    </row>
    <row r="16" spans="1:12">
      <c r="H16" s="64" t="str">
        <f t="shared" si="3"/>
        <v/>
      </c>
      <c r="I16" s="64" t="str">
        <f t="shared" si="4"/>
        <v/>
      </c>
      <c r="J16" s="64" t="str">
        <f t="shared" si="5"/>
        <v/>
      </c>
      <c r="K16" s="64" t="str">
        <f t="shared" si="6"/>
        <v/>
      </c>
      <c r="L16" s="64" t="str">
        <f t="shared" si="7"/>
        <v/>
      </c>
    </row>
    <row r="17" spans="8:12">
      <c r="H17" s="64" t="str">
        <f t="shared" si="3"/>
        <v/>
      </c>
      <c r="I17" s="64" t="str">
        <f t="shared" si="4"/>
        <v/>
      </c>
      <c r="J17" s="64" t="str">
        <f t="shared" si="5"/>
        <v/>
      </c>
      <c r="K17" s="64" t="str">
        <f t="shared" si="6"/>
        <v/>
      </c>
      <c r="L17" s="64" t="str">
        <f t="shared" si="7"/>
        <v/>
      </c>
    </row>
    <row r="18" spans="8:12">
      <c r="H18" s="64" t="str">
        <f t="shared" si="3"/>
        <v/>
      </c>
      <c r="I18" s="64" t="str">
        <f t="shared" si="4"/>
        <v/>
      </c>
      <c r="J18" s="64" t="str">
        <f t="shared" si="5"/>
        <v/>
      </c>
      <c r="K18" s="64" t="str">
        <f t="shared" si="6"/>
        <v/>
      </c>
      <c r="L18" s="64" t="str">
        <f t="shared" si="7"/>
        <v/>
      </c>
    </row>
    <row r="19" spans="8:12">
      <c r="H19" s="64" t="str">
        <f t="shared" si="3"/>
        <v/>
      </c>
      <c r="I19" s="64" t="str">
        <f t="shared" si="4"/>
        <v/>
      </c>
      <c r="J19" s="64" t="str">
        <f t="shared" si="5"/>
        <v/>
      </c>
      <c r="K19" s="64" t="str">
        <f t="shared" si="6"/>
        <v/>
      </c>
      <c r="L19" s="64" t="str">
        <f t="shared" si="7"/>
        <v/>
      </c>
    </row>
    <row r="20" spans="8:12">
      <c r="H20" s="64" t="str">
        <f t="shared" si="3"/>
        <v/>
      </c>
      <c r="I20" s="64" t="str">
        <f t="shared" si="4"/>
        <v/>
      </c>
      <c r="J20" s="64" t="str">
        <f t="shared" si="5"/>
        <v/>
      </c>
      <c r="K20" s="64" t="str">
        <f t="shared" si="6"/>
        <v/>
      </c>
      <c r="L20" s="64" t="str">
        <f t="shared" si="7"/>
        <v/>
      </c>
    </row>
    <row r="21" spans="8:12">
      <c r="I21" s="64" t="str">
        <f t="shared" ref="I21:I27" si="9">IF(E21=$I$1,$E21,"")</f>
        <v/>
      </c>
    </row>
    <row r="22" spans="8:12">
      <c r="I22" s="64" t="str">
        <f t="shared" si="9"/>
        <v/>
      </c>
    </row>
    <row r="23" spans="8:12">
      <c r="I23" s="64" t="str">
        <f t="shared" si="9"/>
        <v/>
      </c>
    </row>
    <row r="24" spans="8:12">
      <c r="I24" s="64" t="str">
        <f t="shared" si="9"/>
        <v/>
      </c>
    </row>
    <row r="25" spans="8:12">
      <c r="I25" s="64" t="str">
        <f t="shared" si="9"/>
        <v/>
      </c>
    </row>
    <row r="26" spans="8:12">
      <c r="I26" s="64" t="str">
        <f t="shared" si="9"/>
        <v/>
      </c>
    </row>
    <row r="27" spans="8:12">
      <c r="I27" s="64" t="str">
        <f t="shared" si="9"/>
        <v/>
      </c>
    </row>
  </sheetData>
  <phoneticPr fontId="5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F44"/>
  <sheetViews>
    <sheetView topLeftCell="A25" workbookViewId="0">
      <selection activeCell="F11" sqref="F11"/>
    </sheetView>
  </sheetViews>
  <sheetFormatPr baseColWidth="10" defaultRowHeight="12.75"/>
  <cols>
    <col min="1" max="1" width="18.42578125" customWidth="1"/>
    <col min="2" max="2" width="16.7109375" customWidth="1"/>
    <col min="3" max="3" width="34.7109375" customWidth="1"/>
    <col min="4" max="4" width="22.140625" customWidth="1"/>
    <col min="5" max="5" width="11.140625" customWidth="1"/>
    <col min="6" max="6" width="13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78" t="s">
        <v>7</v>
      </c>
      <c r="B8" s="78"/>
      <c r="C8" s="78"/>
      <c r="D8" s="78"/>
      <c r="E8" s="78"/>
      <c r="F8" s="78"/>
    </row>
    <row r="10" spans="1:6" s="1" customFormat="1" ht="15.75">
      <c r="A10" s="15" t="s">
        <v>8</v>
      </c>
      <c r="B10" s="25">
        <v>1</v>
      </c>
      <c r="D10" s="15" t="s">
        <v>0</v>
      </c>
      <c r="E10" s="81">
        <v>41381</v>
      </c>
      <c r="F10" s="82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6" ht="9.75" customHeight="1" thickBot="1">
      <c r="A17" s="8"/>
      <c r="B17" s="6"/>
      <c r="C17" s="6"/>
      <c r="D17" s="6"/>
      <c r="E17" s="4"/>
      <c r="F17" s="5"/>
    </row>
    <row r="18" spans="1:6" ht="19.5" customHeight="1">
      <c r="A18" s="9"/>
      <c r="B18" s="28" t="s">
        <v>10</v>
      </c>
      <c r="C18" s="30"/>
      <c r="D18" s="22">
        <v>1285.7</v>
      </c>
      <c r="E18" s="83"/>
      <c r="F18" s="84"/>
    </row>
    <row r="19" spans="1:6" ht="19.5" customHeight="1">
      <c r="A19" s="9"/>
      <c r="B19" s="28" t="s">
        <v>11</v>
      </c>
      <c r="C19" s="30"/>
      <c r="D19" s="22">
        <v>1016.6</v>
      </c>
      <c r="E19" s="77"/>
      <c r="F19" s="76"/>
    </row>
    <row r="20" spans="1:6" ht="19.5" customHeight="1">
      <c r="A20" s="10"/>
      <c r="B20" s="29" t="s">
        <v>12</v>
      </c>
      <c r="C20" s="31"/>
      <c r="D20" s="23">
        <v>669.73</v>
      </c>
      <c r="E20" s="77"/>
      <c r="F20" s="76"/>
    </row>
    <row r="21" spans="1:6" ht="19.5" customHeight="1">
      <c r="A21" s="10"/>
      <c r="B21" s="29" t="s">
        <v>13</v>
      </c>
      <c r="C21" s="31"/>
      <c r="D21" s="23">
        <v>161.46</v>
      </c>
      <c r="E21" s="77"/>
      <c r="F21" s="76"/>
    </row>
    <row r="22" spans="1:6" ht="19.5" customHeight="1">
      <c r="A22" s="10"/>
      <c r="B22" s="29" t="s">
        <v>14</v>
      </c>
      <c r="C22" s="31"/>
      <c r="D22" s="23">
        <v>1052.48</v>
      </c>
      <c r="E22" s="77"/>
      <c r="F22" s="76"/>
    </row>
    <row r="23" spans="1:6" ht="19.5" customHeight="1">
      <c r="A23" s="10"/>
      <c r="B23" s="29" t="s">
        <v>15</v>
      </c>
      <c r="C23" s="31"/>
      <c r="D23" s="23">
        <v>358.8</v>
      </c>
      <c r="E23" s="77"/>
      <c r="F23" s="76"/>
    </row>
    <row r="24" spans="1:6" ht="19.5" customHeight="1">
      <c r="A24" s="10"/>
      <c r="B24" s="29" t="s">
        <v>16</v>
      </c>
      <c r="C24" s="31"/>
      <c r="D24" s="23">
        <v>1570.35</v>
      </c>
      <c r="E24" s="77"/>
      <c r="F24" s="76"/>
    </row>
    <row r="25" spans="1:6" ht="19.5" customHeight="1">
      <c r="A25" s="10"/>
      <c r="B25" s="29" t="s">
        <v>17</v>
      </c>
      <c r="C25" s="31"/>
      <c r="D25" s="23">
        <v>352.82</v>
      </c>
      <c r="E25" s="77"/>
      <c r="F25" s="76"/>
    </row>
    <row r="26" spans="1:6" ht="19.5" customHeight="1">
      <c r="A26" s="10"/>
      <c r="B26" s="29" t="s">
        <v>18</v>
      </c>
      <c r="C26" s="31"/>
      <c r="D26" s="23">
        <v>895.8</v>
      </c>
      <c r="E26" s="77"/>
      <c r="F26" s="76"/>
    </row>
    <row r="27" spans="1:6" ht="19.5" customHeight="1">
      <c r="A27" s="10"/>
      <c r="B27" s="29" t="s">
        <v>19</v>
      </c>
      <c r="C27" s="31"/>
      <c r="D27" s="23">
        <v>622.52</v>
      </c>
      <c r="E27" s="77"/>
      <c r="F27" s="76"/>
    </row>
    <row r="28" spans="1:6" ht="19.5" customHeight="1">
      <c r="A28" s="10"/>
      <c r="B28" s="29" t="s">
        <v>20</v>
      </c>
      <c r="C28" s="31"/>
      <c r="D28" s="23">
        <v>356.41</v>
      </c>
      <c r="E28" s="77"/>
      <c r="F28" s="76"/>
    </row>
    <row r="29" spans="1:6" ht="19.5" customHeight="1">
      <c r="A29" s="10"/>
      <c r="B29" s="29" t="s">
        <v>21</v>
      </c>
      <c r="C29" s="31"/>
      <c r="D29" s="23">
        <v>1088.3599999999999</v>
      </c>
      <c r="E29" s="77"/>
      <c r="F29" s="76"/>
    </row>
    <row r="30" spans="1:6" ht="19.5" customHeight="1">
      <c r="A30" s="10"/>
      <c r="B30" s="26"/>
      <c r="C30" s="13"/>
      <c r="D30" s="23"/>
      <c r="E30" s="75"/>
      <c r="F30" s="76"/>
    </row>
    <row r="31" spans="1:6" ht="19.5" customHeight="1">
      <c r="A31" s="10"/>
      <c r="B31" s="26"/>
      <c r="C31" s="13"/>
      <c r="D31" s="23"/>
      <c r="E31" s="75"/>
      <c r="F31" s="76"/>
    </row>
    <row r="32" spans="1:6" ht="19.5" customHeight="1">
      <c r="A32" s="10"/>
      <c r="B32" s="26"/>
      <c r="C32" s="13"/>
      <c r="D32" s="23"/>
      <c r="E32" s="75"/>
      <c r="F32" s="76"/>
    </row>
    <row r="33" spans="1:6" ht="19.5" customHeight="1">
      <c r="A33" s="10"/>
      <c r="B33" s="26"/>
      <c r="C33" s="13"/>
      <c r="D33" s="23"/>
      <c r="E33" s="75"/>
      <c r="F33" s="76"/>
    </row>
    <row r="34" spans="1:6" ht="19.5" customHeight="1">
      <c r="A34" s="10"/>
      <c r="B34" s="26"/>
      <c r="C34" s="13"/>
      <c r="D34" s="23"/>
      <c r="E34" s="75"/>
      <c r="F34" s="76"/>
    </row>
    <row r="35" spans="1:6" ht="19.5" customHeight="1">
      <c r="A35" s="10"/>
      <c r="B35" s="26"/>
      <c r="C35" s="13"/>
      <c r="D35" s="23"/>
      <c r="E35" s="75"/>
      <c r="F35" s="76"/>
    </row>
    <row r="36" spans="1:6" ht="19.5" customHeight="1">
      <c r="A36" s="10"/>
      <c r="B36" s="26"/>
      <c r="C36" s="13"/>
      <c r="D36" s="23"/>
      <c r="E36" s="75"/>
      <c r="F36" s="76"/>
    </row>
    <row r="37" spans="1:6" ht="19.5" customHeight="1">
      <c r="A37" s="10"/>
      <c r="B37" s="26"/>
      <c r="C37" s="13"/>
      <c r="D37" s="23"/>
      <c r="E37" s="75"/>
      <c r="F37" s="76"/>
    </row>
    <row r="38" spans="1:6" ht="19.5" customHeight="1">
      <c r="A38" s="10"/>
      <c r="B38" s="26"/>
      <c r="C38" s="13"/>
      <c r="D38" s="23"/>
      <c r="E38" s="75"/>
      <c r="F38" s="76"/>
    </row>
    <row r="39" spans="1:6" ht="19.5" customHeight="1">
      <c r="A39" s="10"/>
      <c r="B39" s="26"/>
      <c r="C39" s="13"/>
      <c r="D39" s="23"/>
      <c r="E39" s="75"/>
      <c r="F39" s="76"/>
    </row>
    <row r="40" spans="1:6" ht="19.5" customHeight="1" thickBot="1">
      <c r="A40" s="11"/>
      <c r="B40" s="27"/>
      <c r="C40" s="14"/>
      <c r="D40" s="24"/>
      <c r="E40" s="65"/>
      <c r="F40" s="66"/>
    </row>
    <row r="41" spans="1:6" ht="18.75" customHeight="1">
      <c r="A41" s="69" t="s">
        <v>9</v>
      </c>
      <c r="B41" s="71">
        <v>12</v>
      </c>
      <c r="C41" s="73" t="s">
        <v>6</v>
      </c>
      <c r="D41" s="67">
        <f>SUM(D18:D40)</f>
        <v>9431.0300000000007</v>
      </c>
      <c r="E41" s="16"/>
      <c r="F41" s="17"/>
    </row>
    <row r="42" spans="1:6" ht="19.5" customHeight="1" thickBot="1">
      <c r="A42" s="70"/>
      <c r="B42" s="72"/>
      <c r="C42" s="74"/>
      <c r="D42" s="68"/>
      <c r="E42" s="18"/>
      <c r="F42" s="19"/>
    </row>
    <row r="44" spans="1:6">
      <c r="A44" t="s">
        <v>24</v>
      </c>
      <c r="B44" t="s">
        <v>22</v>
      </c>
      <c r="C44" s="61">
        <f>+D41</f>
        <v>9431.0300000000007</v>
      </c>
    </row>
  </sheetData>
  <mergeCells count="30">
    <mergeCell ref="E20:F20"/>
    <mergeCell ref="A8:F8"/>
    <mergeCell ref="E16:F16"/>
    <mergeCell ref="E10:F10"/>
    <mergeCell ref="E18:F18"/>
    <mergeCell ref="E19:F19"/>
    <mergeCell ref="E32:F32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9:F39"/>
    <mergeCell ref="E33:F33"/>
    <mergeCell ref="E34:F34"/>
    <mergeCell ref="E35:F35"/>
    <mergeCell ref="E36:F36"/>
    <mergeCell ref="E37:F37"/>
    <mergeCell ref="E38:F38"/>
    <mergeCell ref="E40:F40"/>
    <mergeCell ref="D41:D42"/>
    <mergeCell ref="A41:A42"/>
    <mergeCell ref="B41:B42"/>
    <mergeCell ref="C41:C42"/>
  </mergeCells>
  <phoneticPr fontId="5" type="noConversion"/>
  <pageMargins left="0.39370078740157483" right="0.39370078740157483" top="0.59055118110236227" bottom="0.59055118110236227" header="0" footer="0"/>
  <pageSetup paperSize="9" scale="83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G44"/>
  <sheetViews>
    <sheetView topLeftCell="A31" workbookViewId="0">
      <selection activeCell="F11" sqref="F11"/>
    </sheetView>
  </sheetViews>
  <sheetFormatPr baseColWidth="10" defaultRowHeight="12.75"/>
  <cols>
    <col min="1" max="1" width="19.5703125" customWidth="1"/>
    <col min="2" max="2" width="13.42578125" customWidth="1"/>
    <col min="3" max="3" width="24.28515625" customWidth="1"/>
    <col min="4" max="4" width="20.42578125" customWidth="1"/>
    <col min="5" max="5" width="13.7109375" customWidth="1"/>
    <col min="6" max="6" width="11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97" t="s">
        <v>7</v>
      </c>
      <c r="B8" s="97"/>
      <c r="C8" s="97"/>
      <c r="D8" s="97"/>
      <c r="E8" s="97"/>
      <c r="F8" s="97"/>
    </row>
    <row r="10" spans="1:6" s="1" customFormat="1" ht="15.75">
      <c r="A10" s="15" t="s">
        <v>8</v>
      </c>
      <c r="B10" s="25">
        <v>2</v>
      </c>
      <c r="D10" s="15" t="s">
        <v>0</v>
      </c>
      <c r="E10" s="52">
        <v>41387</v>
      </c>
      <c r="F10" s="25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7" s="15" customFormat="1" ht="15.75">
      <c r="A17" s="21"/>
      <c r="B17" s="20"/>
      <c r="C17" s="51"/>
      <c r="D17" s="51"/>
      <c r="E17" s="50" t="s">
        <v>29</v>
      </c>
      <c r="F17" s="32" t="s">
        <v>28</v>
      </c>
    </row>
    <row r="18" spans="1:7" ht="9.75" customHeight="1" thickBot="1">
      <c r="A18" s="49"/>
      <c r="B18" s="48"/>
      <c r="C18" s="48"/>
      <c r="D18" s="48"/>
      <c r="E18" s="47"/>
      <c r="F18" s="46"/>
    </row>
    <row r="19" spans="1:7" ht="22.5" customHeight="1" thickBot="1">
      <c r="A19" s="45">
        <v>41100450</v>
      </c>
      <c r="B19" s="41" t="s">
        <v>27</v>
      </c>
      <c r="C19" s="44"/>
      <c r="D19" s="43">
        <v>394.68</v>
      </c>
      <c r="E19" s="87"/>
      <c r="F19" s="88"/>
      <c r="G19" s="40"/>
    </row>
    <row r="20" spans="1:7" ht="22.5" customHeight="1" thickBot="1">
      <c r="A20" s="42">
        <v>41120210</v>
      </c>
      <c r="B20" s="41" t="s">
        <v>26</v>
      </c>
      <c r="C20" s="44"/>
      <c r="D20" s="43">
        <v>4006.6</v>
      </c>
      <c r="E20" s="87"/>
      <c r="F20" s="88"/>
      <c r="G20" s="40"/>
    </row>
    <row r="21" spans="1:7" ht="22.5" customHeight="1" thickBot="1">
      <c r="A21" s="42">
        <v>41132500</v>
      </c>
      <c r="B21" s="41"/>
      <c r="C21" s="44"/>
      <c r="D21" s="43">
        <v>389.9</v>
      </c>
      <c r="E21" s="87"/>
      <c r="F21" s="88"/>
      <c r="G21" s="40"/>
    </row>
    <row r="22" spans="1:7" ht="22.5" customHeight="1" thickBot="1">
      <c r="A22" s="42">
        <v>41163210</v>
      </c>
      <c r="B22" s="41"/>
      <c r="C22" s="44"/>
      <c r="D22" s="43">
        <v>203.32</v>
      </c>
      <c r="E22" s="87"/>
      <c r="F22" s="88"/>
      <c r="G22" s="40"/>
    </row>
    <row r="23" spans="1:7" ht="22.5" customHeight="1" thickBot="1">
      <c r="A23" s="42">
        <v>41179722</v>
      </c>
      <c r="B23" s="41"/>
      <c r="C23" s="44"/>
      <c r="D23" s="43">
        <v>741.52</v>
      </c>
      <c r="E23" s="87"/>
      <c r="F23" s="88"/>
      <c r="G23" s="40"/>
    </row>
    <row r="24" spans="1:7" ht="34.5" customHeight="1" thickBot="1">
      <c r="A24" s="42">
        <v>41179780</v>
      </c>
      <c r="B24" s="41"/>
      <c r="C24" s="41"/>
      <c r="D24" s="43">
        <v>1973.4</v>
      </c>
      <c r="E24" s="87"/>
      <c r="F24" s="88"/>
      <c r="G24" s="40"/>
    </row>
    <row r="25" spans="1:7" ht="22.5" customHeight="1" thickBot="1">
      <c r="A25" s="42"/>
      <c r="B25" s="41"/>
      <c r="C25" s="44"/>
      <c r="D25" s="43"/>
      <c r="E25" s="87"/>
      <c r="F25" s="88"/>
      <c r="G25" s="40"/>
    </row>
    <row r="26" spans="1:7" ht="22.5" customHeight="1" thickBot="1">
      <c r="A26" s="42"/>
      <c r="B26" s="41"/>
      <c r="C26" s="44"/>
      <c r="D26" s="43"/>
      <c r="E26" s="87"/>
      <c r="F26" s="88"/>
      <c r="G26" s="40"/>
    </row>
    <row r="27" spans="1:7" ht="22.5" customHeight="1" thickBot="1">
      <c r="A27" s="42"/>
      <c r="B27" s="41"/>
      <c r="C27" s="44"/>
      <c r="D27" s="43"/>
      <c r="E27" s="87"/>
      <c r="F27" s="88"/>
      <c r="G27" s="40"/>
    </row>
    <row r="28" spans="1:7" ht="22.5" customHeight="1" thickBot="1">
      <c r="A28" s="42"/>
      <c r="B28" s="41"/>
      <c r="C28" s="44"/>
      <c r="D28" s="43"/>
      <c r="E28" s="87"/>
      <c r="F28" s="88"/>
      <c r="G28" s="40"/>
    </row>
    <row r="29" spans="1:7" ht="22.5" customHeight="1" thickBot="1">
      <c r="A29" s="42"/>
      <c r="B29" s="41"/>
      <c r="C29" s="44"/>
      <c r="D29" s="43"/>
      <c r="E29" s="87"/>
      <c r="F29" s="88"/>
      <c r="G29" s="40"/>
    </row>
    <row r="30" spans="1:7" ht="22.5" customHeight="1" thickBot="1">
      <c r="A30" s="42"/>
      <c r="B30" s="41"/>
      <c r="C30" s="44"/>
      <c r="D30" s="43"/>
      <c r="E30" s="87"/>
      <c r="F30" s="88"/>
      <c r="G30" s="40"/>
    </row>
    <row r="31" spans="1:7" ht="22.5" customHeight="1" thickBot="1">
      <c r="A31" s="42"/>
      <c r="B31" s="41"/>
      <c r="C31" s="44"/>
      <c r="D31" s="43"/>
      <c r="E31" s="87"/>
      <c r="F31" s="88"/>
      <c r="G31" s="40"/>
    </row>
    <row r="32" spans="1:7" ht="22.5" customHeight="1" thickBot="1">
      <c r="A32" s="42"/>
      <c r="B32" s="41"/>
      <c r="C32" s="38"/>
      <c r="D32" s="36"/>
      <c r="E32" s="87"/>
      <c r="F32" s="88"/>
      <c r="G32" s="40"/>
    </row>
    <row r="33" spans="1:7" ht="22.5" customHeight="1" thickBot="1">
      <c r="A33" s="42"/>
      <c r="B33" s="41"/>
      <c r="C33" s="38"/>
      <c r="D33" s="36"/>
      <c r="E33" s="87"/>
      <c r="F33" s="88"/>
      <c r="G33" s="40"/>
    </row>
    <row r="34" spans="1:7" ht="22.5" customHeight="1">
      <c r="A34" s="42"/>
      <c r="B34" s="41"/>
      <c r="C34" s="38"/>
      <c r="D34" s="36"/>
      <c r="E34" s="87"/>
      <c r="F34" s="88"/>
      <c r="G34" s="40"/>
    </row>
    <row r="35" spans="1:7" ht="22.5" customHeight="1">
      <c r="A35" s="39"/>
      <c r="B35" s="38"/>
      <c r="C35" s="38"/>
      <c r="D35" s="36"/>
      <c r="E35" s="85"/>
      <c r="F35" s="86"/>
    </row>
    <row r="36" spans="1:7" ht="22.5" customHeight="1">
      <c r="A36" s="39"/>
      <c r="B36" s="38"/>
      <c r="C36" s="38"/>
      <c r="D36" s="36"/>
      <c r="E36" s="85"/>
      <c r="F36" s="86"/>
    </row>
    <row r="37" spans="1:7" ht="22.5" customHeight="1">
      <c r="A37" s="39"/>
      <c r="B37" s="38"/>
      <c r="C37" s="38"/>
      <c r="D37" s="36"/>
      <c r="E37" s="85"/>
      <c r="F37" s="86"/>
    </row>
    <row r="38" spans="1:7" ht="22.5" customHeight="1">
      <c r="A38" s="39"/>
      <c r="B38" s="37"/>
      <c r="C38" s="38"/>
      <c r="D38" s="36"/>
      <c r="E38" s="85"/>
      <c r="F38" s="86"/>
    </row>
    <row r="39" spans="1:7" ht="22.5" customHeight="1">
      <c r="A39" s="39"/>
      <c r="B39" s="38"/>
      <c r="C39" s="37"/>
      <c r="D39" s="36"/>
      <c r="E39" s="85"/>
      <c r="F39" s="86"/>
    </row>
    <row r="40" spans="1:7" ht="22.5" customHeight="1" thickBot="1">
      <c r="A40" s="35"/>
      <c r="B40" s="34"/>
      <c r="C40" s="34"/>
      <c r="D40" s="33"/>
      <c r="E40" s="89"/>
      <c r="F40" s="90"/>
    </row>
    <row r="41" spans="1:7" ht="18.75" customHeight="1">
      <c r="A41" s="91" t="s">
        <v>25</v>
      </c>
      <c r="B41" s="93">
        <v>6</v>
      </c>
      <c r="C41" s="73" t="s">
        <v>6</v>
      </c>
      <c r="D41" s="95">
        <f>SUM(D19:D40)</f>
        <v>7709.4199999999983</v>
      </c>
      <c r="E41" s="16"/>
      <c r="F41" s="17"/>
    </row>
    <row r="42" spans="1:7" ht="19.5" customHeight="1" thickBot="1">
      <c r="A42" s="92"/>
      <c r="B42" s="94"/>
      <c r="C42" s="74"/>
      <c r="D42" s="96"/>
      <c r="E42" s="18"/>
      <c r="F42" s="19"/>
    </row>
    <row r="44" spans="1:7">
      <c r="A44" t="s">
        <v>24</v>
      </c>
      <c r="B44" t="s">
        <v>22</v>
      </c>
      <c r="C44" s="63">
        <f>+D41</f>
        <v>7709.4199999999983</v>
      </c>
    </row>
  </sheetData>
  <mergeCells count="28">
    <mergeCell ref="E22:F22"/>
    <mergeCell ref="E23:F23"/>
    <mergeCell ref="E24:F24"/>
    <mergeCell ref="E25:F25"/>
    <mergeCell ref="A8:F8"/>
    <mergeCell ref="E16:F16"/>
    <mergeCell ref="E19:F19"/>
    <mergeCell ref="E20:F20"/>
    <mergeCell ref="E21:F21"/>
    <mergeCell ref="E40:F40"/>
    <mergeCell ref="C41:C42"/>
    <mergeCell ref="A41:A42"/>
    <mergeCell ref="B41:B42"/>
    <mergeCell ref="D41:D42"/>
    <mergeCell ref="E39:F39"/>
    <mergeCell ref="E31:F31"/>
    <mergeCell ref="E32:F32"/>
    <mergeCell ref="E26:F26"/>
    <mergeCell ref="E27:F27"/>
    <mergeCell ref="E28:F28"/>
    <mergeCell ref="E29:F29"/>
    <mergeCell ref="E30:F30"/>
    <mergeCell ref="E35:F35"/>
    <mergeCell ref="E36:F36"/>
    <mergeCell ref="E37:F37"/>
    <mergeCell ref="E38:F38"/>
    <mergeCell ref="E33:F33"/>
    <mergeCell ref="E34:F34"/>
  </mergeCells>
  <pageMargins left="0.39370078740157483" right="0.39370078740157483" top="0.59055118110236227" bottom="0.59055118110236227" header="0" footer="0"/>
  <pageSetup paperSize="9" scale="94" fitToHeight="0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44"/>
  <sheetViews>
    <sheetView topLeftCell="A28" workbookViewId="0">
      <selection activeCell="F11" sqref="F11"/>
    </sheetView>
  </sheetViews>
  <sheetFormatPr baseColWidth="10" defaultRowHeight="12.75"/>
  <cols>
    <col min="1" max="1" width="19.5703125" customWidth="1"/>
    <col min="2" max="2" width="13.42578125" customWidth="1"/>
    <col min="3" max="3" width="24.28515625" customWidth="1"/>
    <col min="4" max="4" width="20.42578125" customWidth="1"/>
    <col min="5" max="5" width="13.7109375" customWidth="1"/>
    <col min="6" max="6" width="11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97" t="s">
        <v>7</v>
      </c>
      <c r="B8" s="97"/>
      <c r="C8" s="97"/>
      <c r="D8" s="97"/>
      <c r="E8" s="97"/>
      <c r="F8" s="97"/>
    </row>
    <row r="10" spans="1:6" s="1" customFormat="1" ht="15.75">
      <c r="A10" s="15" t="s">
        <v>8</v>
      </c>
      <c r="B10" s="25">
        <v>3</v>
      </c>
      <c r="D10" s="15" t="s">
        <v>0</v>
      </c>
      <c r="E10" s="52">
        <v>41394</v>
      </c>
      <c r="F10" s="25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7" s="15" customFormat="1" ht="15.75">
      <c r="A17" s="21"/>
      <c r="B17" s="20"/>
      <c r="C17" s="51"/>
      <c r="D17" s="51"/>
      <c r="E17" s="50" t="s">
        <v>29</v>
      </c>
      <c r="F17" s="32" t="s">
        <v>28</v>
      </c>
    </row>
    <row r="18" spans="1:7" ht="9.75" customHeight="1" thickBot="1">
      <c r="A18" s="49"/>
      <c r="B18" s="48"/>
      <c r="C18" s="48"/>
      <c r="D18" s="48"/>
      <c r="E18" s="47"/>
      <c r="F18" s="46"/>
    </row>
    <row r="19" spans="1:7" ht="22.5" customHeight="1" thickBot="1">
      <c r="A19" s="45">
        <v>41113870</v>
      </c>
      <c r="B19" s="41"/>
      <c r="C19" s="44"/>
      <c r="D19" s="43">
        <v>1794</v>
      </c>
      <c r="E19" s="87"/>
      <c r="F19" s="88"/>
      <c r="G19" s="40"/>
    </row>
    <row r="20" spans="1:7" ht="22.5" customHeight="1" thickBot="1">
      <c r="A20" s="42">
        <v>41127500</v>
      </c>
      <c r="B20" s="38"/>
      <c r="C20" s="44"/>
      <c r="D20" s="53">
        <v>861.12</v>
      </c>
      <c r="E20" s="100"/>
      <c r="F20" s="101"/>
      <c r="G20" s="40"/>
    </row>
    <row r="21" spans="1:7" ht="22.5" customHeight="1" thickBot="1">
      <c r="A21" s="42">
        <v>41130350</v>
      </c>
      <c r="B21" s="38"/>
      <c r="C21" s="44"/>
      <c r="D21" s="53">
        <v>837.2</v>
      </c>
      <c r="E21" s="100"/>
      <c r="F21" s="101"/>
      <c r="G21" s="40"/>
    </row>
    <row r="22" spans="1:7" ht="22.5" customHeight="1" thickBot="1">
      <c r="A22" s="42">
        <v>41142380</v>
      </c>
      <c r="B22" s="54" t="s">
        <v>30</v>
      </c>
      <c r="C22" s="44"/>
      <c r="D22" s="53">
        <v>1184.04</v>
      </c>
      <c r="E22" s="100"/>
      <c r="F22" s="101"/>
      <c r="G22" s="40"/>
    </row>
    <row r="23" spans="1:7" ht="22.5" customHeight="1" thickBot="1">
      <c r="A23" s="42">
        <v>41159200</v>
      </c>
      <c r="B23" s="38"/>
      <c r="C23" s="44"/>
      <c r="D23" s="53">
        <v>1007.03</v>
      </c>
      <c r="E23" s="100"/>
      <c r="F23" s="101"/>
      <c r="G23" s="40"/>
    </row>
    <row r="24" spans="1:7" ht="22.5" customHeight="1" thickBot="1">
      <c r="A24" s="42"/>
      <c r="B24" s="38"/>
      <c r="C24" s="44"/>
      <c r="D24" s="36"/>
      <c r="E24" s="85"/>
      <c r="F24" s="86"/>
      <c r="G24" s="40"/>
    </row>
    <row r="25" spans="1:7" ht="22.5" customHeight="1" thickBot="1">
      <c r="A25" s="42"/>
      <c r="B25" s="38"/>
      <c r="C25" s="44"/>
      <c r="D25" s="36"/>
      <c r="E25" s="85"/>
      <c r="F25" s="86"/>
      <c r="G25" s="40"/>
    </row>
    <row r="26" spans="1:7" ht="22.5" customHeight="1">
      <c r="A26" s="42"/>
      <c r="B26" s="38"/>
      <c r="C26" s="44"/>
      <c r="D26" s="36"/>
      <c r="E26" s="85"/>
      <c r="F26" s="86"/>
      <c r="G26" s="40"/>
    </row>
    <row r="27" spans="1:7" ht="22.5" customHeight="1">
      <c r="A27" s="42"/>
      <c r="B27" s="38"/>
      <c r="C27" s="38"/>
      <c r="D27" s="36"/>
      <c r="E27" s="85"/>
      <c r="F27" s="86"/>
      <c r="G27" s="40"/>
    </row>
    <row r="28" spans="1:7" ht="22.5" customHeight="1">
      <c r="A28" s="42"/>
      <c r="B28" s="38"/>
      <c r="C28" s="38"/>
      <c r="D28" s="36"/>
      <c r="E28" s="85"/>
      <c r="F28" s="86"/>
      <c r="G28" s="40"/>
    </row>
    <row r="29" spans="1:7" ht="22.5" customHeight="1">
      <c r="A29" s="42"/>
      <c r="B29" s="38"/>
      <c r="C29" s="38"/>
      <c r="D29" s="36"/>
      <c r="E29" s="85"/>
      <c r="F29" s="86"/>
      <c r="G29" s="40"/>
    </row>
    <row r="30" spans="1:7" ht="22.5" customHeight="1">
      <c r="A30" s="42"/>
      <c r="B30" s="38"/>
      <c r="C30" s="38"/>
      <c r="D30" s="36"/>
      <c r="E30" s="85"/>
      <c r="F30" s="86"/>
      <c r="G30" s="40"/>
    </row>
    <row r="31" spans="1:7" ht="22.5" customHeight="1">
      <c r="A31" s="42"/>
      <c r="B31" s="38"/>
      <c r="C31" s="38"/>
      <c r="D31" s="36"/>
      <c r="E31" s="85"/>
      <c r="F31" s="86"/>
      <c r="G31" s="40"/>
    </row>
    <row r="32" spans="1:7" ht="22.5" customHeight="1">
      <c r="A32" s="42"/>
      <c r="B32" s="38"/>
      <c r="C32" s="38"/>
      <c r="D32" s="36"/>
      <c r="E32" s="85"/>
      <c r="F32" s="86"/>
      <c r="G32" s="40"/>
    </row>
    <row r="33" spans="1:7" ht="22.5" customHeight="1">
      <c r="A33" s="42"/>
      <c r="B33" s="38"/>
      <c r="C33" s="38"/>
      <c r="D33" s="36"/>
      <c r="E33" s="85"/>
      <c r="F33" s="86"/>
      <c r="G33" s="40"/>
    </row>
    <row r="34" spans="1:7" ht="22.5" customHeight="1">
      <c r="A34" s="42"/>
      <c r="B34" s="38"/>
      <c r="C34" s="38"/>
      <c r="D34" s="36"/>
      <c r="E34" s="85"/>
      <c r="F34" s="86"/>
      <c r="G34" s="40"/>
    </row>
    <row r="35" spans="1:7" ht="22.5" customHeight="1">
      <c r="A35" s="39"/>
      <c r="B35" s="38"/>
      <c r="C35" s="38"/>
      <c r="D35" s="36"/>
      <c r="E35" s="85"/>
      <c r="F35" s="86"/>
    </row>
    <row r="36" spans="1:7" ht="22.5" customHeight="1">
      <c r="A36" s="39"/>
      <c r="B36" s="38"/>
      <c r="C36" s="38"/>
      <c r="D36" s="36"/>
      <c r="E36" s="85"/>
      <c r="F36" s="86"/>
    </row>
    <row r="37" spans="1:7" ht="22.5" customHeight="1">
      <c r="A37" s="39"/>
      <c r="B37" s="38"/>
      <c r="C37" s="38"/>
      <c r="D37" s="36"/>
      <c r="E37" s="85"/>
      <c r="F37" s="86"/>
    </row>
    <row r="38" spans="1:7" ht="22.5" customHeight="1">
      <c r="A38" s="39"/>
      <c r="B38" s="37"/>
      <c r="C38" s="38"/>
      <c r="D38" s="36"/>
      <c r="E38" s="85"/>
      <c r="F38" s="86"/>
    </row>
    <row r="39" spans="1:7" ht="22.5" customHeight="1">
      <c r="A39" s="39"/>
      <c r="B39" s="38"/>
      <c r="C39" s="37"/>
      <c r="D39" s="36"/>
      <c r="E39" s="85"/>
      <c r="F39" s="86"/>
    </row>
    <row r="40" spans="1:7" ht="22.5" customHeight="1" thickBot="1">
      <c r="A40" s="35"/>
      <c r="B40" s="34"/>
      <c r="C40" s="34"/>
      <c r="D40" s="33"/>
      <c r="E40" s="89"/>
      <c r="F40" s="90"/>
    </row>
    <row r="41" spans="1:7" ht="18.75" customHeight="1">
      <c r="A41" s="91" t="s">
        <v>25</v>
      </c>
      <c r="B41" s="98">
        <v>5</v>
      </c>
      <c r="C41" s="73" t="s">
        <v>6</v>
      </c>
      <c r="D41" s="95">
        <f>SUM(D19:D40)</f>
        <v>5683.3899999999994</v>
      </c>
      <c r="E41" s="16"/>
      <c r="F41" s="17"/>
    </row>
    <row r="42" spans="1:7" ht="19.5" customHeight="1" thickBot="1">
      <c r="A42" s="92"/>
      <c r="B42" s="99"/>
      <c r="C42" s="74"/>
      <c r="D42" s="96"/>
      <c r="E42" s="18"/>
      <c r="F42" s="19"/>
    </row>
    <row r="44" spans="1:7">
      <c r="A44" t="s">
        <v>24</v>
      </c>
      <c r="B44" t="s">
        <v>22</v>
      </c>
      <c r="C44" s="63">
        <f>+D41</f>
        <v>5683.3899999999994</v>
      </c>
    </row>
  </sheetData>
  <mergeCells count="28">
    <mergeCell ref="E22:F22"/>
    <mergeCell ref="E23:F23"/>
    <mergeCell ref="E24:F24"/>
    <mergeCell ref="E25:F25"/>
    <mergeCell ref="A8:F8"/>
    <mergeCell ref="E16:F16"/>
    <mergeCell ref="E19:F19"/>
    <mergeCell ref="E20:F20"/>
    <mergeCell ref="E21:F21"/>
    <mergeCell ref="E40:F40"/>
    <mergeCell ref="C41:C42"/>
    <mergeCell ref="A41:A42"/>
    <mergeCell ref="B41:B42"/>
    <mergeCell ref="D41:D42"/>
    <mergeCell ref="E39:F39"/>
    <mergeCell ref="E31:F31"/>
    <mergeCell ref="E32:F32"/>
    <mergeCell ref="E26:F26"/>
    <mergeCell ref="E27:F27"/>
    <mergeCell ref="E28:F28"/>
    <mergeCell ref="E29:F29"/>
    <mergeCell ref="E30:F30"/>
    <mergeCell ref="E35:F35"/>
    <mergeCell ref="E36:F36"/>
    <mergeCell ref="E37:F37"/>
    <mergeCell ref="E38:F38"/>
    <mergeCell ref="E33:F33"/>
    <mergeCell ref="E34:F34"/>
  </mergeCells>
  <pageMargins left="0.39370078740157483" right="0.39370078740157483" top="0.59055118110236227" bottom="0.59055118110236227" header="0" footer="0"/>
  <pageSetup paperSize="9" scale="94" fitToHeight="0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G44"/>
  <sheetViews>
    <sheetView topLeftCell="A28" workbookViewId="0">
      <selection activeCell="F11" sqref="F11"/>
    </sheetView>
  </sheetViews>
  <sheetFormatPr baseColWidth="10" defaultRowHeight="12.75"/>
  <cols>
    <col min="1" max="1" width="19.5703125" customWidth="1"/>
    <col min="2" max="2" width="13.42578125" customWidth="1"/>
    <col min="3" max="3" width="24.28515625" customWidth="1"/>
    <col min="4" max="4" width="20.42578125" customWidth="1"/>
    <col min="5" max="5" width="13.7109375" customWidth="1"/>
    <col min="6" max="6" width="11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97" t="s">
        <v>7</v>
      </c>
      <c r="B8" s="97"/>
      <c r="C8" s="97"/>
      <c r="D8" s="97"/>
      <c r="E8" s="97"/>
      <c r="F8" s="97"/>
    </row>
    <row r="10" spans="1:6" s="1" customFormat="1" ht="15.75">
      <c r="A10" s="15" t="s">
        <v>8</v>
      </c>
      <c r="B10" s="25">
        <v>4</v>
      </c>
      <c r="D10" s="15" t="s">
        <v>0</v>
      </c>
      <c r="E10" s="52">
        <v>41397</v>
      </c>
      <c r="F10" s="25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7" s="15" customFormat="1" ht="15.75">
      <c r="A17" s="21"/>
      <c r="B17" s="20"/>
      <c r="C17" s="51"/>
      <c r="D17" s="51"/>
      <c r="E17" s="50" t="s">
        <v>29</v>
      </c>
      <c r="F17" s="32" t="s">
        <v>28</v>
      </c>
    </row>
    <row r="18" spans="1:7" ht="9.75" customHeight="1" thickBot="1">
      <c r="A18" s="49"/>
      <c r="B18" s="48"/>
      <c r="C18" s="48"/>
      <c r="D18" s="48"/>
      <c r="E18" s="47"/>
      <c r="F18" s="46"/>
    </row>
    <row r="19" spans="1:7" ht="22.5" customHeight="1">
      <c r="A19" s="45">
        <v>41108850</v>
      </c>
      <c r="B19" s="41"/>
      <c r="C19" s="44"/>
      <c r="D19" s="60">
        <v>534</v>
      </c>
      <c r="E19" s="87"/>
      <c r="F19" s="88"/>
      <c r="G19" s="40"/>
    </row>
    <row r="20" spans="1:7" ht="22.5" customHeight="1">
      <c r="A20" s="42">
        <v>41110266</v>
      </c>
      <c r="B20" s="54" t="s">
        <v>32</v>
      </c>
      <c r="C20" s="54"/>
      <c r="D20" s="59">
        <v>944.84</v>
      </c>
      <c r="E20" s="100"/>
      <c r="F20" s="101"/>
      <c r="G20" s="40"/>
    </row>
    <row r="21" spans="1:7" ht="22.5" customHeight="1">
      <c r="A21" s="42">
        <v>41147400</v>
      </c>
      <c r="B21" s="54"/>
      <c r="C21" s="54"/>
      <c r="D21" s="59">
        <v>2458.98</v>
      </c>
      <c r="E21" s="100"/>
      <c r="F21" s="101"/>
      <c r="G21" s="40"/>
    </row>
    <row r="22" spans="1:7" ht="22.5" customHeight="1">
      <c r="A22" s="42">
        <v>41168150</v>
      </c>
      <c r="B22" s="54"/>
      <c r="C22" s="54"/>
      <c r="D22" s="59">
        <v>1016.6</v>
      </c>
      <c r="E22" s="100"/>
      <c r="F22" s="101"/>
      <c r="G22" s="40"/>
    </row>
    <row r="23" spans="1:7" ht="22.5" customHeight="1">
      <c r="A23" s="42">
        <v>41168250</v>
      </c>
      <c r="B23" s="54"/>
      <c r="C23" s="54"/>
      <c r="D23" s="59">
        <v>1569.15</v>
      </c>
      <c r="E23" s="100"/>
      <c r="F23" s="101"/>
      <c r="G23" s="40"/>
    </row>
    <row r="24" spans="1:7" ht="22.5" customHeight="1">
      <c r="A24" s="42">
        <v>41179800</v>
      </c>
      <c r="B24" s="54" t="s">
        <v>31</v>
      </c>
      <c r="C24" s="54"/>
      <c r="D24" s="59">
        <v>717.6</v>
      </c>
      <c r="E24" s="100"/>
      <c r="F24" s="101"/>
      <c r="G24" s="40"/>
    </row>
    <row r="25" spans="1:7" ht="22.5" customHeight="1">
      <c r="A25" s="42"/>
      <c r="B25" s="58"/>
      <c r="C25" s="58"/>
      <c r="D25" s="57"/>
      <c r="E25" s="100"/>
      <c r="F25" s="101"/>
      <c r="G25" s="40"/>
    </row>
    <row r="26" spans="1:7" ht="22.5" customHeight="1">
      <c r="A26" s="42"/>
      <c r="B26" s="58"/>
      <c r="C26" s="58"/>
      <c r="D26" s="57"/>
      <c r="E26" s="100"/>
      <c r="F26" s="101"/>
      <c r="G26" s="40"/>
    </row>
    <row r="27" spans="1:7" ht="22.5" customHeight="1">
      <c r="A27" s="42"/>
      <c r="B27" s="58"/>
      <c r="C27" s="58"/>
      <c r="D27" s="57"/>
      <c r="E27" s="100"/>
      <c r="F27" s="101"/>
      <c r="G27" s="40"/>
    </row>
    <row r="28" spans="1:7" ht="22.5" customHeight="1">
      <c r="A28" s="42"/>
      <c r="B28" s="38"/>
      <c r="C28" s="38"/>
      <c r="D28" s="56"/>
      <c r="E28" s="85"/>
      <c r="F28" s="86"/>
      <c r="G28" s="40"/>
    </row>
    <row r="29" spans="1:7" ht="22.5" customHeight="1">
      <c r="A29" s="42"/>
      <c r="B29" s="38"/>
      <c r="C29" s="38"/>
      <c r="D29" s="56"/>
      <c r="E29" s="85"/>
      <c r="F29" s="86"/>
      <c r="G29" s="40"/>
    </row>
    <row r="30" spans="1:7" ht="22.5" customHeight="1">
      <c r="A30" s="42"/>
      <c r="B30" s="38"/>
      <c r="C30" s="38"/>
      <c r="D30" s="56"/>
      <c r="E30" s="85"/>
      <c r="F30" s="86"/>
      <c r="G30" s="40"/>
    </row>
    <row r="31" spans="1:7" ht="22.5" customHeight="1">
      <c r="A31" s="42"/>
      <c r="B31" s="38"/>
      <c r="C31" s="38"/>
      <c r="D31" s="56"/>
      <c r="E31" s="85"/>
      <c r="F31" s="86"/>
      <c r="G31" s="40"/>
    </row>
    <row r="32" spans="1:7" ht="22.5" customHeight="1">
      <c r="A32" s="42"/>
      <c r="B32" s="38"/>
      <c r="C32" s="38"/>
      <c r="D32" s="56"/>
      <c r="E32" s="85"/>
      <c r="F32" s="86"/>
      <c r="G32" s="40"/>
    </row>
    <row r="33" spans="1:7" ht="22.5" customHeight="1">
      <c r="A33" s="42"/>
      <c r="B33" s="38"/>
      <c r="C33" s="38"/>
      <c r="D33" s="56"/>
      <c r="E33" s="85"/>
      <c r="F33" s="86"/>
      <c r="G33" s="40"/>
    </row>
    <row r="34" spans="1:7" ht="22.5" customHeight="1">
      <c r="A34" s="42"/>
      <c r="B34" s="38"/>
      <c r="C34" s="38"/>
      <c r="D34" s="56"/>
      <c r="E34" s="85"/>
      <c r="F34" s="86"/>
      <c r="G34" s="40"/>
    </row>
    <row r="35" spans="1:7" ht="22.5" customHeight="1">
      <c r="A35" s="39"/>
      <c r="B35" s="38"/>
      <c r="C35" s="38"/>
      <c r="D35" s="56"/>
      <c r="E35" s="85"/>
      <c r="F35" s="86"/>
    </row>
    <row r="36" spans="1:7" ht="22.5" customHeight="1">
      <c r="A36" s="39"/>
      <c r="B36" s="38"/>
      <c r="C36" s="38"/>
      <c r="D36" s="56"/>
      <c r="E36" s="85"/>
      <c r="F36" s="86"/>
    </row>
    <row r="37" spans="1:7" ht="22.5" customHeight="1">
      <c r="A37" s="39"/>
      <c r="B37" s="38"/>
      <c r="C37" s="38"/>
      <c r="D37" s="56"/>
      <c r="E37" s="85"/>
      <c r="F37" s="86"/>
    </row>
    <row r="38" spans="1:7" ht="22.5" customHeight="1">
      <c r="A38" s="39"/>
      <c r="B38" s="37"/>
      <c r="C38" s="38"/>
      <c r="D38" s="56"/>
      <c r="E38" s="85"/>
      <c r="F38" s="86"/>
    </row>
    <row r="39" spans="1:7" ht="22.5" customHeight="1">
      <c r="A39" s="39"/>
      <c r="B39" s="38"/>
      <c r="C39" s="37"/>
      <c r="D39" s="56"/>
      <c r="E39" s="85"/>
      <c r="F39" s="86"/>
    </row>
    <row r="40" spans="1:7" ht="22.5" customHeight="1" thickBot="1">
      <c r="A40" s="35"/>
      <c r="B40" s="34"/>
      <c r="C40" s="34"/>
      <c r="D40" s="55"/>
      <c r="E40" s="89"/>
      <c r="F40" s="90"/>
    </row>
    <row r="41" spans="1:7" ht="18.75" customHeight="1">
      <c r="A41" s="91" t="s">
        <v>25</v>
      </c>
      <c r="B41" s="71">
        <v>6</v>
      </c>
      <c r="C41" s="73" t="s">
        <v>6</v>
      </c>
      <c r="D41" s="95">
        <f>SUM(D19:D40)</f>
        <v>7241.17</v>
      </c>
      <c r="E41" s="16"/>
      <c r="F41" s="17"/>
    </row>
    <row r="42" spans="1:7" ht="19.5" customHeight="1" thickBot="1">
      <c r="A42" s="92"/>
      <c r="B42" s="72"/>
      <c r="C42" s="74"/>
      <c r="D42" s="96"/>
      <c r="E42" s="18"/>
      <c r="F42" s="19"/>
    </row>
    <row r="44" spans="1:7">
      <c r="A44" t="s">
        <v>24</v>
      </c>
      <c r="B44" t="s">
        <v>35</v>
      </c>
      <c r="C44" s="63">
        <f>+D41</f>
        <v>7241.17</v>
      </c>
    </row>
  </sheetData>
  <mergeCells count="28">
    <mergeCell ref="E22:F22"/>
    <mergeCell ref="E23:F23"/>
    <mergeCell ref="E24:F24"/>
    <mergeCell ref="E25:F25"/>
    <mergeCell ref="A8:F8"/>
    <mergeCell ref="E16:F16"/>
    <mergeCell ref="E19:F19"/>
    <mergeCell ref="E20:F20"/>
    <mergeCell ref="E21:F21"/>
    <mergeCell ref="E40:F40"/>
    <mergeCell ref="C41:C42"/>
    <mergeCell ref="A41:A42"/>
    <mergeCell ref="B41:B42"/>
    <mergeCell ref="D41:D42"/>
    <mergeCell ref="E39:F39"/>
    <mergeCell ref="E31:F31"/>
    <mergeCell ref="E32:F32"/>
    <mergeCell ref="E26:F26"/>
    <mergeCell ref="E27:F27"/>
    <mergeCell ref="E28:F28"/>
    <mergeCell ref="E29:F29"/>
    <mergeCell ref="E30:F30"/>
    <mergeCell ref="E35:F35"/>
    <mergeCell ref="E36:F36"/>
    <mergeCell ref="E37:F37"/>
    <mergeCell ref="E38:F38"/>
    <mergeCell ref="E33:F33"/>
    <mergeCell ref="E34:F34"/>
  </mergeCells>
  <pageMargins left="0.39370078740157483" right="0.39370078740157483" top="0.59055118110236227" bottom="0.59055118110236227" header="0" footer="0"/>
  <pageSetup paperSize="9" scale="94" fitToHeight="0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G44"/>
  <sheetViews>
    <sheetView topLeftCell="A34" workbookViewId="0">
      <selection activeCell="F11" sqref="F11"/>
    </sheetView>
  </sheetViews>
  <sheetFormatPr baseColWidth="10" defaultRowHeight="12.75"/>
  <cols>
    <col min="1" max="1" width="19.5703125" customWidth="1"/>
    <col min="2" max="2" width="13.42578125" customWidth="1"/>
    <col min="3" max="3" width="28.140625" customWidth="1"/>
    <col min="4" max="4" width="20.42578125" customWidth="1"/>
    <col min="5" max="5" width="13.7109375" customWidth="1"/>
    <col min="6" max="6" width="11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97" t="s">
        <v>7</v>
      </c>
      <c r="B8" s="97"/>
      <c r="C8" s="97"/>
      <c r="D8" s="97"/>
      <c r="E8" s="97"/>
      <c r="F8" s="97"/>
    </row>
    <row r="10" spans="1:6" s="1" customFormat="1" ht="15.75">
      <c r="A10" s="15" t="s">
        <v>8</v>
      </c>
      <c r="B10" s="25">
        <v>5</v>
      </c>
      <c r="D10" s="15" t="s">
        <v>0</v>
      </c>
      <c r="E10" s="52">
        <v>41408</v>
      </c>
      <c r="F10" s="25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7" s="15" customFormat="1" ht="15.75">
      <c r="A17" s="21"/>
      <c r="B17" s="20"/>
      <c r="C17" s="51"/>
      <c r="D17" s="51"/>
      <c r="E17" s="50" t="s">
        <v>29</v>
      </c>
      <c r="F17" s="32" t="s">
        <v>28</v>
      </c>
    </row>
    <row r="18" spans="1:7" ht="9.75" customHeight="1" thickBot="1">
      <c r="A18" s="49"/>
      <c r="B18" s="48"/>
      <c r="C18" s="48"/>
      <c r="D18" s="48"/>
      <c r="E18" s="47"/>
      <c r="F18" s="46"/>
    </row>
    <row r="19" spans="1:7" ht="22.5" customHeight="1">
      <c r="A19" s="45">
        <v>41107405</v>
      </c>
      <c r="B19" s="41"/>
      <c r="C19" s="44"/>
      <c r="D19" s="43">
        <v>2116.92</v>
      </c>
      <c r="E19" s="87"/>
      <c r="F19" s="88"/>
      <c r="G19" s="40"/>
    </row>
    <row r="20" spans="1:7" ht="22.5" customHeight="1">
      <c r="A20" s="42">
        <v>41107410</v>
      </c>
      <c r="B20" s="38"/>
      <c r="C20" s="54"/>
      <c r="D20" s="53">
        <v>5878.34</v>
      </c>
      <c r="E20" s="100"/>
      <c r="F20" s="101"/>
      <c r="G20" s="40"/>
    </row>
    <row r="21" spans="1:7" ht="22.5" customHeight="1">
      <c r="A21" s="42">
        <v>41113320</v>
      </c>
      <c r="B21" s="38"/>
      <c r="C21" s="54"/>
      <c r="D21" s="53">
        <v>600</v>
      </c>
      <c r="E21" s="100"/>
      <c r="F21" s="101"/>
      <c r="G21" s="40"/>
    </row>
    <row r="22" spans="1:7" ht="22.5" customHeight="1">
      <c r="A22" s="42">
        <v>41130156</v>
      </c>
      <c r="B22" s="38"/>
      <c r="C22" s="54"/>
      <c r="D22" s="53">
        <v>327.7</v>
      </c>
      <c r="E22" s="100"/>
      <c r="F22" s="101"/>
      <c r="G22" s="40"/>
    </row>
    <row r="23" spans="1:7" ht="22.5" customHeight="1">
      <c r="A23" s="42">
        <v>41186000</v>
      </c>
      <c r="B23" s="38"/>
      <c r="C23" s="54"/>
      <c r="D23" s="53">
        <v>1375.4</v>
      </c>
      <c r="E23" s="100"/>
      <c r="F23" s="101"/>
      <c r="G23" s="40"/>
    </row>
    <row r="24" spans="1:7" ht="22.5" customHeight="1">
      <c r="A24" s="42"/>
      <c r="B24" s="38"/>
      <c r="C24" s="38"/>
      <c r="D24" s="36"/>
      <c r="E24" s="85"/>
      <c r="F24" s="86"/>
      <c r="G24" s="40"/>
    </row>
    <row r="25" spans="1:7" ht="22.5" customHeight="1">
      <c r="A25" s="42"/>
      <c r="B25" s="38"/>
      <c r="C25" s="38"/>
      <c r="D25" s="36"/>
      <c r="E25" s="85"/>
      <c r="F25" s="86"/>
      <c r="G25" s="40"/>
    </row>
    <row r="26" spans="1:7" ht="22.5" customHeight="1">
      <c r="A26" s="42"/>
      <c r="B26" s="38"/>
      <c r="C26" s="38"/>
      <c r="D26" s="36"/>
      <c r="E26" s="85"/>
      <c r="F26" s="86"/>
      <c r="G26" s="40"/>
    </row>
    <row r="27" spans="1:7" ht="22.5" customHeight="1">
      <c r="A27" s="42"/>
      <c r="B27" s="38"/>
      <c r="C27" s="38"/>
      <c r="D27" s="36"/>
      <c r="E27" s="85"/>
      <c r="F27" s="86"/>
      <c r="G27" s="40"/>
    </row>
    <row r="28" spans="1:7" ht="22.5" customHeight="1">
      <c r="A28" s="42"/>
      <c r="B28" s="38"/>
      <c r="C28" s="38"/>
      <c r="D28" s="36"/>
      <c r="E28" s="85"/>
      <c r="F28" s="86"/>
      <c r="G28" s="40"/>
    </row>
    <row r="29" spans="1:7" ht="22.5" customHeight="1">
      <c r="A29" s="42"/>
      <c r="B29" s="38"/>
      <c r="C29" s="38"/>
      <c r="D29" s="36"/>
      <c r="E29" s="85"/>
      <c r="F29" s="86"/>
      <c r="G29" s="40"/>
    </row>
    <row r="30" spans="1:7" ht="22.5" customHeight="1">
      <c r="A30" s="42"/>
      <c r="B30" s="38"/>
      <c r="C30" s="38"/>
      <c r="D30" s="36"/>
      <c r="E30" s="85"/>
      <c r="F30" s="86"/>
      <c r="G30" s="40"/>
    </row>
    <row r="31" spans="1:7" ht="22.5" customHeight="1">
      <c r="A31" s="42"/>
      <c r="B31" s="38"/>
      <c r="C31" s="38"/>
      <c r="D31" s="36"/>
      <c r="E31" s="85"/>
      <c r="F31" s="86"/>
      <c r="G31" s="40"/>
    </row>
    <row r="32" spans="1:7" ht="22.5" customHeight="1">
      <c r="A32" s="42"/>
      <c r="B32" s="38"/>
      <c r="C32" s="38"/>
      <c r="D32" s="36"/>
      <c r="E32" s="85"/>
      <c r="F32" s="86"/>
      <c r="G32" s="40"/>
    </row>
    <row r="33" spans="1:7" ht="22.5" customHeight="1">
      <c r="A33" s="42"/>
      <c r="B33" s="38"/>
      <c r="C33" s="38"/>
      <c r="D33" s="36"/>
      <c r="E33" s="85"/>
      <c r="F33" s="86"/>
      <c r="G33" s="40"/>
    </row>
    <row r="34" spans="1:7" ht="22.5" customHeight="1">
      <c r="A34" s="42"/>
      <c r="B34" s="38"/>
      <c r="C34" s="38"/>
      <c r="D34" s="36"/>
      <c r="E34" s="85"/>
      <c r="F34" s="86"/>
      <c r="G34" s="40"/>
    </row>
    <row r="35" spans="1:7" ht="22.5" customHeight="1">
      <c r="A35" s="39"/>
      <c r="B35" s="38"/>
      <c r="C35" s="38"/>
      <c r="D35" s="36"/>
      <c r="E35" s="85"/>
      <c r="F35" s="86"/>
    </row>
    <row r="36" spans="1:7" ht="22.5" customHeight="1">
      <c r="A36" s="39"/>
      <c r="B36" s="38"/>
      <c r="C36" s="38"/>
      <c r="D36" s="36"/>
      <c r="E36" s="85"/>
      <c r="F36" s="86"/>
    </row>
    <row r="37" spans="1:7" ht="22.5" customHeight="1">
      <c r="A37" s="39"/>
      <c r="B37" s="38"/>
      <c r="C37" s="38"/>
      <c r="D37" s="36"/>
      <c r="E37" s="85"/>
      <c r="F37" s="86"/>
    </row>
    <row r="38" spans="1:7" ht="22.5" customHeight="1">
      <c r="A38" s="39"/>
      <c r="B38" s="37"/>
      <c r="C38" s="38"/>
      <c r="D38" s="36"/>
      <c r="E38" s="85"/>
      <c r="F38" s="86"/>
    </row>
    <row r="39" spans="1:7" ht="22.5" customHeight="1">
      <c r="A39" s="39"/>
      <c r="B39" s="38"/>
      <c r="C39" s="37"/>
      <c r="D39" s="36"/>
      <c r="E39" s="85"/>
      <c r="F39" s="86"/>
    </row>
    <row r="40" spans="1:7" ht="22.5" customHeight="1" thickBot="1">
      <c r="A40" s="35"/>
      <c r="B40" s="34"/>
      <c r="C40" s="34"/>
      <c r="D40" s="33"/>
      <c r="E40" s="89"/>
      <c r="F40" s="90"/>
    </row>
    <row r="41" spans="1:7" ht="18.75" customHeight="1">
      <c r="A41" s="91" t="s">
        <v>25</v>
      </c>
      <c r="B41" s="71">
        <v>5</v>
      </c>
      <c r="C41" s="73" t="s">
        <v>6</v>
      </c>
      <c r="D41" s="95">
        <f>SUM(D19:D40)</f>
        <v>10298.36</v>
      </c>
      <c r="E41" s="16"/>
      <c r="F41" s="17"/>
    </row>
    <row r="42" spans="1:7" ht="19.5" customHeight="1" thickBot="1">
      <c r="A42" s="92"/>
      <c r="B42" s="72"/>
      <c r="C42" s="74"/>
      <c r="D42" s="96"/>
      <c r="E42" s="18"/>
      <c r="F42" s="19"/>
    </row>
    <row r="44" spans="1:7">
      <c r="A44" t="s">
        <v>24</v>
      </c>
      <c r="B44" t="s">
        <v>35</v>
      </c>
      <c r="C44" s="63">
        <f>+D41</f>
        <v>10298.36</v>
      </c>
    </row>
  </sheetData>
  <mergeCells count="28">
    <mergeCell ref="A41:A42"/>
    <mergeCell ref="B41:B42"/>
    <mergeCell ref="C41:C42"/>
    <mergeCell ref="D41:D42"/>
    <mergeCell ref="E35:F35"/>
    <mergeCell ref="E36:F36"/>
    <mergeCell ref="E37:F37"/>
    <mergeCell ref="E38:F38"/>
    <mergeCell ref="E39:F39"/>
    <mergeCell ref="E40:F40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22:F22"/>
    <mergeCell ref="A8:F8"/>
    <mergeCell ref="E16:F16"/>
    <mergeCell ref="E19:F19"/>
    <mergeCell ref="E20:F20"/>
    <mergeCell ref="E21:F21"/>
  </mergeCells>
  <pageMargins left="0.39370078740157483" right="0.39370078740157483" top="0.59055118110236227" bottom="0.59055118110236227" header="0" footer="0"/>
  <pageSetup paperSize="9" scale="91" fitToHeight="0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G44"/>
  <sheetViews>
    <sheetView topLeftCell="A28" workbookViewId="0">
      <selection activeCell="F11" sqref="F11"/>
    </sheetView>
  </sheetViews>
  <sheetFormatPr baseColWidth="10" defaultRowHeight="12.75"/>
  <cols>
    <col min="1" max="1" width="19.5703125" customWidth="1"/>
    <col min="2" max="2" width="13.42578125" customWidth="1"/>
    <col min="3" max="3" width="24.28515625" customWidth="1"/>
    <col min="4" max="4" width="20.42578125" customWidth="1"/>
    <col min="5" max="5" width="13.7109375" customWidth="1"/>
    <col min="6" max="6" width="11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97" t="s">
        <v>7</v>
      </c>
      <c r="B8" s="97"/>
      <c r="C8" s="97"/>
      <c r="D8" s="97"/>
      <c r="E8" s="97"/>
      <c r="F8" s="97"/>
    </row>
    <row r="10" spans="1:6" s="1" customFormat="1" ht="15.75">
      <c r="A10" s="15" t="s">
        <v>8</v>
      </c>
      <c r="B10" s="25">
        <v>6</v>
      </c>
      <c r="D10" s="15" t="s">
        <v>0</v>
      </c>
      <c r="E10" s="52">
        <v>41410</v>
      </c>
      <c r="F10" s="25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7" s="15" customFormat="1" ht="15.75">
      <c r="A17" s="21"/>
      <c r="B17" s="20"/>
      <c r="C17" s="51"/>
      <c r="D17" s="51"/>
      <c r="E17" s="50" t="s">
        <v>29</v>
      </c>
      <c r="F17" s="32" t="s">
        <v>28</v>
      </c>
    </row>
    <row r="18" spans="1:7" ht="9.75" customHeight="1" thickBot="1">
      <c r="A18" s="49"/>
      <c r="B18" s="48"/>
      <c r="C18" s="48"/>
      <c r="D18" s="48"/>
      <c r="E18" s="47"/>
      <c r="F18" s="46"/>
    </row>
    <row r="19" spans="1:7" ht="22.5" customHeight="1">
      <c r="A19" s="45">
        <v>41103100</v>
      </c>
      <c r="B19" s="41"/>
      <c r="C19" s="44"/>
      <c r="D19" s="43">
        <v>1196</v>
      </c>
      <c r="E19" s="87"/>
      <c r="F19" s="88"/>
      <c r="G19" s="40"/>
    </row>
    <row r="20" spans="1:7" ht="22.5" customHeight="1">
      <c r="A20" s="42">
        <v>41103555</v>
      </c>
      <c r="B20" s="38"/>
      <c r="C20" s="54"/>
      <c r="D20" s="53">
        <v>1082.3800000000001</v>
      </c>
      <c r="E20" s="100"/>
      <c r="F20" s="101"/>
      <c r="G20" s="40"/>
    </row>
    <row r="21" spans="1:7" ht="22.5" customHeight="1">
      <c r="A21" s="42">
        <v>41109135</v>
      </c>
      <c r="B21" s="38"/>
      <c r="C21" s="54"/>
      <c r="D21" s="53">
        <v>1499.78</v>
      </c>
      <c r="E21" s="100"/>
      <c r="F21" s="101"/>
      <c r="G21" s="40"/>
    </row>
    <row r="22" spans="1:7" ht="22.5" customHeight="1">
      <c r="A22" s="42">
        <v>41119032</v>
      </c>
      <c r="B22" s="54" t="s">
        <v>33</v>
      </c>
      <c r="C22" s="54"/>
      <c r="D22" s="53">
        <v>1798.64</v>
      </c>
      <c r="E22" s="100"/>
      <c r="F22" s="101"/>
      <c r="G22" s="40"/>
    </row>
    <row r="23" spans="1:7" ht="22.5" customHeight="1">
      <c r="A23" s="42">
        <v>41119033</v>
      </c>
      <c r="B23" s="38"/>
      <c r="C23" s="54"/>
      <c r="D23" s="53">
        <v>358.8</v>
      </c>
      <c r="E23" s="100"/>
      <c r="F23" s="101"/>
      <c r="G23" s="40"/>
    </row>
    <row r="24" spans="1:7" ht="22.5" customHeight="1">
      <c r="A24" s="42">
        <v>41126480</v>
      </c>
      <c r="B24" s="38"/>
      <c r="C24" s="54"/>
      <c r="D24" s="53">
        <v>2511.6</v>
      </c>
      <c r="E24" s="100"/>
      <c r="F24" s="101"/>
      <c r="G24" s="40"/>
    </row>
    <row r="25" spans="1:7" ht="22.5" customHeight="1">
      <c r="A25" s="42">
        <v>41135360</v>
      </c>
      <c r="B25" s="38"/>
      <c r="C25" s="54"/>
      <c r="D25" s="53">
        <v>1973.4</v>
      </c>
      <c r="E25" s="100"/>
      <c r="F25" s="101"/>
      <c r="G25" s="40"/>
    </row>
    <row r="26" spans="1:7" ht="22.5" customHeight="1">
      <c r="A26" s="42">
        <v>41136600</v>
      </c>
      <c r="B26" s="54">
        <v>30340</v>
      </c>
      <c r="C26" s="54"/>
      <c r="D26" s="53">
        <v>1518.92</v>
      </c>
      <c r="E26" s="100"/>
      <c r="F26" s="101"/>
      <c r="G26" s="40"/>
    </row>
    <row r="27" spans="1:7" ht="22.5" customHeight="1">
      <c r="A27" s="42">
        <v>41147160</v>
      </c>
      <c r="B27" s="38"/>
      <c r="C27" s="54"/>
      <c r="D27" s="53">
        <v>661.53</v>
      </c>
      <c r="E27" s="100"/>
      <c r="F27" s="101"/>
      <c r="G27" s="40"/>
    </row>
    <row r="28" spans="1:7" ht="22.5" customHeight="1">
      <c r="A28" s="42">
        <v>41185866</v>
      </c>
      <c r="B28" s="38"/>
      <c r="C28" s="54"/>
      <c r="D28" s="53">
        <v>7409.22</v>
      </c>
      <c r="E28" s="100"/>
      <c r="F28" s="101"/>
      <c r="G28" s="40"/>
    </row>
    <row r="29" spans="1:7" ht="22.5" customHeight="1">
      <c r="A29" s="42"/>
      <c r="B29" s="38"/>
      <c r="C29" s="38"/>
      <c r="D29" s="36"/>
      <c r="E29" s="100"/>
      <c r="F29" s="101"/>
      <c r="G29" s="40"/>
    </row>
    <row r="30" spans="1:7" ht="22.5" customHeight="1">
      <c r="A30" s="42"/>
      <c r="B30" s="38"/>
      <c r="C30" s="38"/>
      <c r="D30" s="36"/>
      <c r="E30" s="85"/>
      <c r="F30" s="86"/>
      <c r="G30" s="40"/>
    </row>
    <row r="31" spans="1:7" ht="22.5" customHeight="1">
      <c r="A31" s="42"/>
      <c r="B31" s="38"/>
      <c r="C31" s="38"/>
      <c r="D31" s="36"/>
      <c r="E31" s="85"/>
      <c r="F31" s="86"/>
      <c r="G31" s="40"/>
    </row>
    <row r="32" spans="1:7" ht="22.5" customHeight="1">
      <c r="A32" s="42"/>
      <c r="B32" s="38"/>
      <c r="C32" s="38"/>
      <c r="D32" s="36"/>
      <c r="E32" s="85"/>
      <c r="F32" s="86"/>
      <c r="G32" s="40"/>
    </row>
    <row r="33" spans="1:7" ht="22.5" customHeight="1">
      <c r="A33" s="42"/>
      <c r="B33" s="38"/>
      <c r="C33" s="38"/>
      <c r="D33" s="36"/>
      <c r="E33" s="85"/>
      <c r="F33" s="86"/>
      <c r="G33" s="40"/>
    </row>
    <row r="34" spans="1:7" ht="22.5" customHeight="1">
      <c r="A34" s="42"/>
      <c r="B34" s="38"/>
      <c r="C34" s="38"/>
      <c r="D34" s="36"/>
      <c r="E34" s="85"/>
      <c r="F34" s="86"/>
      <c r="G34" s="40"/>
    </row>
    <row r="35" spans="1:7" ht="22.5" customHeight="1">
      <c r="A35" s="39"/>
      <c r="B35" s="38"/>
      <c r="C35" s="38"/>
      <c r="D35" s="36"/>
      <c r="E35" s="85"/>
      <c r="F35" s="86"/>
    </row>
    <row r="36" spans="1:7" ht="22.5" customHeight="1">
      <c r="A36" s="39"/>
      <c r="B36" s="38"/>
      <c r="C36" s="38"/>
      <c r="D36" s="36"/>
      <c r="E36" s="85"/>
      <c r="F36" s="86"/>
    </row>
    <row r="37" spans="1:7" ht="22.5" customHeight="1">
      <c r="A37" s="39"/>
      <c r="B37" s="38"/>
      <c r="C37" s="38"/>
      <c r="D37" s="36"/>
      <c r="E37" s="85"/>
      <c r="F37" s="86"/>
    </row>
    <row r="38" spans="1:7" ht="22.5" customHeight="1">
      <c r="A38" s="39"/>
      <c r="B38" s="37"/>
      <c r="C38" s="38"/>
      <c r="D38" s="36"/>
      <c r="E38" s="85"/>
      <c r="F38" s="86"/>
    </row>
    <row r="39" spans="1:7" ht="22.5" customHeight="1">
      <c r="A39" s="39"/>
      <c r="B39" s="38"/>
      <c r="C39" s="37"/>
      <c r="D39" s="36"/>
      <c r="E39" s="85"/>
      <c r="F39" s="86"/>
    </row>
    <row r="40" spans="1:7" ht="22.5" customHeight="1" thickBot="1">
      <c r="A40" s="35"/>
      <c r="B40" s="34"/>
      <c r="C40" s="34"/>
      <c r="D40" s="33"/>
      <c r="E40" s="89"/>
      <c r="F40" s="90"/>
    </row>
    <row r="41" spans="1:7" ht="18.75" customHeight="1">
      <c r="A41" s="91" t="s">
        <v>25</v>
      </c>
      <c r="B41" s="71">
        <v>10</v>
      </c>
      <c r="C41" s="73" t="s">
        <v>6</v>
      </c>
      <c r="D41" s="95">
        <f>SUM(D19:D40)</f>
        <v>20010.27</v>
      </c>
      <c r="E41" s="16"/>
      <c r="F41" s="17"/>
    </row>
    <row r="42" spans="1:7" ht="19.5" customHeight="1" thickBot="1">
      <c r="A42" s="92"/>
      <c r="B42" s="72"/>
      <c r="C42" s="74"/>
      <c r="D42" s="96"/>
      <c r="E42" s="18"/>
      <c r="F42" s="19"/>
    </row>
    <row r="44" spans="1:7">
      <c r="A44" t="s">
        <v>24</v>
      </c>
      <c r="B44" t="s">
        <v>35</v>
      </c>
      <c r="C44" s="63">
        <f>+D41</f>
        <v>20010.27</v>
      </c>
    </row>
  </sheetData>
  <mergeCells count="28">
    <mergeCell ref="E22:F22"/>
    <mergeCell ref="E23:F23"/>
    <mergeCell ref="E24:F24"/>
    <mergeCell ref="E25:F25"/>
    <mergeCell ref="A8:F8"/>
    <mergeCell ref="E16:F16"/>
    <mergeCell ref="E19:F19"/>
    <mergeCell ref="E20:F20"/>
    <mergeCell ref="E21:F21"/>
    <mergeCell ref="E40:F40"/>
    <mergeCell ref="C41:C42"/>
    <mergeCell ref="A41:A42"/>
    <mergeCell ref="B41:B42"/>
    <mergeCell ref="D41:D42"/>
    <mergeCell ref="E39:F39"/>
    <mergeCell ref="E31:F31"/>
    <mergeCell ref="E32:F32"/>
    <mergeCell ref="E26:F26"/>
    <mergeCell ref="E27:F27"/>
    <mergeCell ref="E28:F28"/>
    <mergeCell ref="E29:F29"/>
    <mergeCell ref="E30:F30"/>
    <mergeCell ref="E35:F35"/>
    <mergeCell ref="E36:F36"/>
    <mergeCell ref="E37:F37"/>
    <mergeCell ref="E38:F38"/>
    <mergeCell ref="E33:F33"/>
    <mergeCell ref="E34:F34"/>
  </mergeCells>
  <pageMargins left="0.39370078740157483" right="0.39370078740157483" top="0.59055118110236227" bottom="0.59055118110236227" header="0" footer="0"/>
  <pageSetup paperSize="9" scale="94" fitToHeight="0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G44"/>
  <sheetViews>
    <sheetView topLeftCell="A31" workbookViewId="0">
      <selection activeCell="F11" sqref="F11"/>
    </sheetView>
  </sheetViews>
  <sheetFormatPr baseColWidth="10" defaultRowHeight="12.75"/>
  <cols>
    <col min="1" max="1" width="19.5703125" customWidth="1"/>
    <col min="2" max="2" width="12.85546875" customWidth="1"/>
    <col min="3" max="3" width="26.7109375" customWidth="1"/>
    <col min="4" max="4" width="20.42578125" customWidth="1"/>
    <col min="5" max="5" width="13.7109375" customWidth="1"/>
    <col min="6" max="6" width="11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97" t="s">
        <v>7</v>
      </c>
      <c r="B8" s="97"/>
      <c r="C8" s="97"/>
      <c r="D8" s="97"/>
      <c r="E8" s="97"/>
      <c r="F8" s="97"/>
    </row>
    <row r="10" spans="1:6" s="1" customFormat="1" ht="15.75">
      <c r="A10" s="15" t="s">
        <v>8</v>
      </c>
      <c r="B10" s="25">
        <v>7</v>
      </c>
      <c r="D10" s="15" t="s">
        <v>0</v>
      </c>
      <c r="E10" s="52">
        <v>41416</v>
      </c>
      <c r="F10" s="25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7" s="15" customFormat="1" ht="15.75">
      <c r="A17" s="21"/>
      <c r="B17" s="20"/>
      <c r="C17" s="51"/>
      <c r="D17" s="51"/>
      <c r="E17" s="50" t="s">
        <v>29</v>
      </c>
      <c r="F17" s="32" t="s">
        <v>28</v>
      </c>
    </row>
    <row r="18" spans="1:7" ht="9.75" customHeight="1" thickBot="1">
      <c r="A18" s="49"/>
      <c r="B18" s="48"/>
      <c r="C18" s="48"/>
      <c r="D18" s="48"/>
      <c r="E18" s="47"/>
      <c r="F18" s="46"/>
    </row>
    <row r="19" spans="1:7" ht="22.5" customHeight="1">
      <c r="A19" s="45">
        <v>41105416</v>
      </c>
      <c r="B19" s="41"/>
      <c r="C19" s="44"/>
      <c r="D19" s="60">
        <v>1794</v>
      </c>
      <c r="E19" s="87"/>
      <c r="F19" s="88"/>
      <c r="G19" s="40"/>
    </row>
    <row r="20" spans="1:7" ht="22.5" customHeight="1">
      <c r="A20" s="42">
        <v>41105418</v>
      </c>
      <c r="B20" s="38"/>
      <c r="C20" s="54"/>
      <c r="D20" s="57">
        <v>12916.8</v>
      </c>
      <c r="E20" s="100"/>
      <c r="F20" s="101"/>
      <c r="G20" s="40"/>
    </row>
    <row r="21" spans="1:7" ht="22.5" customHeight="1">
      <c r="A21" s="42">
        <v>41113320</v>
      </c>
      <c r="B21" s="38"/>
      <c r="C21" s="54"/>
      <c r="D21" s="57">
        <v>596</v>
      </c>
      <c r="E21" s="100"/>
      <c r="F21" s="101"/>
      <c r="G21" s="40"/>
    </row>
    <row r="22" spans="1:7" ht="22.5" customHeight="1">
      <c r="A22" s="42">
        <v>41130350</v>
      </c>
      <c r="B22" s="54"/>
      <c r="C22" s="54"/>
      <c r="D22" s="57">
        <v>837.2</v>
      </c>
      <c r="E22" s="100"/>
      <c r="F22" s="101"/>
      <c r="G22" s="40"/>
    </row>
    <row r="23" spans="1:7" ht="22.5" customHeight="1">
      <c r="A23" s="42">
        <v>41132500</v>
      </c>
      <c r="B23" s="38"/>
      <c r="C23" s="54"/>
      <c r="D23" s="57">
        <v>389.9</v>
      </c>
      <c r="E23" s="100"/>
      <c r="F23" s="101"/>
      <c r="G23" s="40"/>
    </row>
    <row r="24" spans="1:7" ht="22.5" customHeight="1">
      <c r="A24" s="42">
        <v>41149395</v>
      </c>
      <c r="B24" s="38"/>
      <c r="C24" s="54"/>
      <c r="D24" s="57">
        <v>849.16</v>
      </c>
      <c r="E24" s="100"/>
      <c r="F24" s="101"/>
      <c r="G24" s="40"/>
    </row>
    <row r="25" spans="1:7" ht="22.5" customHeight="1">
      <c r="A25" s="42">
        <v>41163600</v>
      </c>
      <c r="B25" s="38"/>
      <c r="C25" s="54"/>
      <c r="D25" s="57">
        <v>1674.4</v>
      </c>
      <c r="E25" s="100"/>
      <c r="F25" s="101"/>
      <c r="G25" s="40"/>
    </row>
    <row r="26" spans="1:7" ht="22.5" customHeight="1">
      <c r="A26" s="42">
        <v>41175100</v>
      </c>
      <c r="B26" s="54"/>
      <c r="C26" s="54"/>
      <c r="D26" s="57">
        <v>1913.6</v>
      </c>
      <c r="E26" s="100"/>
      <c r="F26" s="101"/>
      <c r="G26" s="40"/>
    </row>
    <row r="27" spans="1:7" ht="22.5" customHeight="1">
      <c r="A27" s="42">
        <v>41178870</v>
      </c>
      <c r="B27" s="38"/>
      <c r="C27" s="54"/>
      <c r="D27" s="57">
        <v>1225.9000000000001</v>
      </c>
      <c r="E27" s="100"/>
      <c r="F27" s="101"/>
      <c r="G27" s="40"/>
    </row>
    <row r="28" spans="1:7" ht="22.5" customHeight="1">
      <c r="A28" s="42"/>
      <c r="B28" s="38"/>
      <c r="C28" s="54"/>
      <c r="D28" s="57"/>
      <c r="E28" s="100"/>
      <c r="F28" s="101"/>
      <c r="G28" s="40"/>
    </row>
    <row r="29" spans="1:7" ht="22.5" customHeight="1">
      <c r="A29" s="42"/>
      <c r="B29" s="38"/>
      <c r="C29" s="38"/>
      <c r="D29" s="56"/>
      <c r="E29" s="100"/>
      <c r="F29" s="101"/>
      <c r="G29" s="40"/>
    </row>
    <row r="30" spans="1:7" ht="22.5" customHeight="1">
      <c r="A30" s="42"/>
      <c r="B30" s="38"/>
      <c r="C30" s="38"/>
      <c r="D30" s="56"/>
      <c r="E30" s="85"/>
      <c r="F30" s="86"/>
      <c r="G30" s="40"/>
    </row>
    <row r="31" spans="1:7" ht="22.5" customHeight="1">
      <c r="A31" s="42"/>
      <c r="B31" s="38"/>
      <c r="C31" s="38"/>
      <c r="D31" s="56"/>
      <c r="E31" s="85"/>
      <c r="F31" s="86"/>
      <c r="G31" s="40"/>
    </row>
    <row r="32" spans="1:7" ht="22.5" customHeight="1">
      <c r="A32" s="42"/>
      <c r="B32" s="38"/>
      <c r="C32" s="38"/>
      <c r="D32" s="56"/>
      <c r="E32" s="85"/>
      <c r="F32" s="86"/>
      <c r="G32" s="40"/>
    </row>
    <row r="33" spans="1:7" ht="22.5" customHeight="1">
      <c r="A33" s="42"/>
      <c r="B33" s="38"/>
      <c r="C33" s="38"/>
      <c r="D33" s="56"/>
      <c r="E33" s="85"/>
      <c r="F33" s="86"/>
      <c r="G33" s="40"/>
    </row>
    <row r="34" spans="1:7" ht="22.5" customHeight="1">
      <c r="A34" s="42"/>
      <c r="B34" s="38"/>
      <c r="C34" s="38"/>
      <c r="D34" s="56"/>
      <c r="E34" s="85"/>
      <c r="F34" s="86"/>
      <c r="G34" s="40"/>
    </row>
    <row r="35" spans="1:7" ht="22.5" customHeight="1">
      <c r="A35" s="39"/>
      <c r="B35" s="38"/>
      <c r="C35" s="38"/>
      <c r="D35" s="56"/>
      <c r="E35" s="85"/>
      <c r="F35" s="86"/>
    </row>
    <row r="36" spans="1:7" ht="22.5" customHeight="1">
      <c r="A36" s="39"/>
      <c r="B36" s="38"/>
      <c r="C36" s="38"/>
      <c r="D36" s="56"/>
      <c r="E36" s="85"/>
      <c r="F36" s="86"/>
    </row>
    <row r="37" spans="1:7" ht="22.5" customHeight="1">
      <c r="A37" s="39"/>
      <c r="B37" s="38"/>
      <c r="C37" s="38"/>
      <c r="D37" s="56"/>
      <c r="E37" s="85"/>
      <c r="F37" s="86"/>
    </row>
    <row r="38" spans="1:7" ht="22.5" customHeight="1">
      <c r="A38" s="39"/>
      <c r="B38" s="37"/>
      <c r="C38" s="38"/>
      <c r="D38" s="56"/>
      <c r="E38" s="85"/>
      <c r="F38" s="86"/>
    </row>
    <row r="39" spans="1:7" ht="22.5" customHeight="1">
      <c r="A39" s="39"/>
      <c r="B39" s="38"/>
      <c r="C39" s="37"/>
      <c r="D39" s="56"/>
      <c r="E39" s="85"/>
      <c r="F39" s="86"/>
    </row>
    <row r="40" spans="1:7" ht="22.5" customHeight="1" thickBot="1">
      <c r="A40" s="35"/>
      <c r="B40" s="34"/>
      <c r="C40" s="34"/>
      <c r="D40" s="55"/>
      <c r="E40" s="89"/>
      <c r="F40" s="90"/>
    </row>
    <row r="41" spans="1:7" ht="18.75" customHeight="1">
      <c r="A41" s="91" t="s">
        <v>25</v>
      </c>
      <c r="B41" s="102">
        <v>9</v>
      </c>
      <c r="C41" s="73" t="s">
        <v>6</v>
      </c>
      <c r="D41" s="95">
        <f>SUM(D19:D40)</f>
        <v>22196.960000000003</v>
      </c>
      <c r="E41" s="16"/>
      <c r="F41" s="17"/>
    </row>
    <row r="42" spans="1:7" ht="19.5" customHeight="1" thickBot="1">
      <c r="A42" s="92"/>
      <c r="B42" s="103"/>
      <c r="C42" s="74"/>
      <c r="D42" s="96"/>
      <c r="E42" s="18"/>
      <c r="F42" s="19"/>
    </row>
    <row r="44" spans="1:7">
      <c r="A44" t="s">
        <v>24</v>
      </c>
      <c r="B44" t="s">
        <v>35</v>
      </c>
      <c r="C44" s="63">
        <f>+D41</f>
        <v>22196.960000000003</v>
      </c>
    </row>
  </sheetData>
  <mergeCells count="28">
    <mergeCell ref="A41:A42"/>
    <mergeCell ref="B41:B42"/>
    <mergeCell ref="C41:C42"/>
    <mergeCell ref="D41:D42"/>
    <mergeCell ref="E35:F35"/>
    <mergeCell ref="E36:F36"/>
    <mergeCell ref="E37:F37"/>
    <mergeCell ref="E38:F38"/>
    <mergeCell ref="E39:F39"/>
    <mergeCell ref="E40:F40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22:F22"/>
    <mergeCell ref="A8:F8"/>
    <mergeCell ref="E16:F16"/>
    <mergeCell ref="E19:F19"/>
    <mergeCell ref="E20:F20"/>
    <mergeCell ref="E21:F21"/>
  </mergeCells>
  <pageMargins left="0.39370078740157483" right="0.39370078740157483" top="0.59055118110236227" bottom="0.59055118110236227" header="0" footer="0"/>
  <pageSetup paperSize="9" scale="93" fitToHeight="0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G44"/>
  <sheetViews>
    <sheetView tabSelected="1" topLeftCell="A28" workbookViewId="0">
      <selection activeCell="F11" sqref="F11"/>
    </sheetView>
  </sheetViews>
  <sheetFormatPr baseColWidth="10" defaultRowHeight="12.75"/>
  <cols>
    <col min="1" max="1" width="19.5703125" customWidth="1"/>
    <col min="2" max="2" width="13.42578125" customWidth="1"/>
    <col min="3" max="3" width="24.28515625" customWidth="1"/>
    <col min="4" max="4" width="20.42578125" customWidth="1"/>
    <col min="5" max="5" width="13.7109375" customWidth="1"/>
    <col min="6" max="6" width="11.140625" customWidth="1"/>
  </cols>
  <sheetData>
    <row r="1" spans="1:6" s="1" customFormat="1" ht="15.75">
      <c r="A1" s="15"/>
    </row>
    <row r="2" spans="1:6" s="1" customFormat="1" ht="15.75">
      <c r="A2" s="15"/>
    </row>
    <row r="3" spans="1:6" s="1" customFormat="1" ht="15.75">
      <c r="A3" s="15"/>
    </row>
    <row r="4" spans="1:6" s="1" customFormat="1" ht="15.75">
      <c r="A4" s="15"/>
    </row>
    <row r="5" spans="1:6" s="1" customFormat="1" ht="15.75">
      <c r="A5" s="15"/>
    </row>
    <row r="6" spans="1:6" s="1" customFormat="1" ht="15.75">
      <c r="A6" s="15"/>
    </row>
    <row r="7" spans="1:6" s="1" customFormat="1" ht="15"/>
    <row r="8" spans="1:6" ht="22.5" customHeight="1">
      <c r="A8" s="97" t="s">
        <v>7</v>
      </c>
      <c r="B8" s="97"/>
      <c r="C8" s="97"/>
      <c r="D8" s="97"/>
      <c r="E8" s="97"/>
      <c r="F8" s="97"/>
    </row>
    <row r="10" spans="1:6" s="1" customFormat="1" ht="15.75">
      <c r="A10" s="15" t="s">
        <v>8</v>
      </c>
      <c r="B10" s="25">
        <v>8</v>
      </c>
      <c r="D10" s="15" t="s">
        <v>0</v>
      </c>
      <c r="E10" s="52">
        <v>41422</v>
      </c>
      <c r="F10" s="25"/>
    </row>
    <row r="11" spans="1:6" s="1" customFormat="1" ht="15.75">
      <c r="A11" s="15"/>
      <c r="D11" s="15"/>
    </row>
    <row r="12" spans="1:6" s="1" customFormat="1" ht="15.75">
      <c r="A12" s="15" t="s">
        <v>44</v>
      </c>
      <c r="D12" s="15" t="s">
        <v>45</v>
      </c>
    </row>
    <row r="13" spans="1:6" s="1" customFormat="1" ht="15"/>
    <row r="14" spans="1:6" s="1" customFormat="1" ht="15.75" thickBot="1"/>
    <row r="15" spans="1:6" s="1" customFormat="1" ht="9.75" customHeight="1">
      <c r="A15" s="7"/>
      <c r="B15" s="12"/>
      <c r="C15" s="12"/>
      <c r="D15" s="12"/>
      <c r="E15" s="2"/>
      <c r="F15" s="3"/>
    </row>
    <row r="16" spans="1:6" s="15" customFormat="1" ht="15.75">
      <c r="A16" s="21" t="s">
        <v>1</v>
      </c>
      <c r="B16" s="20" t="s">
        <v>2</v>
      </c>
      <c r="C16" s="20" t="s">
        <v>3</v>
      </c>
      <c r="D16" s="20" t="s">
        <v>4</v>
      </c>
      <c r="E16" s="79" t="s">
        <v>5</v>
      </c>
      <c r="F16" s="80"/>
    </row>
    <row r="17" spans="1:7" s="15" customFormat="1" ht="15.75">
      <c r="A17" s="21"/>
      <c r="B17" s="20"/>
      <c r="C17" s="51"/>
      <c r="D17" s="51"/>
      <c r="E17" s="50" t="s">
        <v>29</v>
      </c>
      <c r="F17" s="32" t="s">
        <v>28</v>
      </c>
    </row>
    <row r="18" spans="1:7" ht="9.75" customHeight="1" thickBot="1">
      <c r="A18" s="49"/>
      <c r="B18" s="48"/>
      <c r="C18" s="48"/>
      <c r="D18" s="48"/>
      <c r="E18" s="47"/>
      <c r="F18" s="46"/>
    </row>
    <row r="19" spans="1:7" ht="27.75" customHeight="1">
      <c r="A19" s="45">
        <v>41100010</v>
      </c>
      <c r="B19" s="41"/>
      <c r="C19" s="41"/>
      <c r="D19" s="60">
        <v>598</v>
      </c>
      <c r="E19" s="87"/>
      <c r="F19" s="88"/>
      <c r="G19" s="40"/>
    </row>
    <row r="20" spans="1:7" ht="22.5" customHeight="1">
      <c r="A20" s="42">
        <v>41105415</v>
      </c>
      <c r="B20" s="38"/>
      <c r="C20" s="54"/>
      <c r="D20" s="57">
        <v>908.96</v>
      </c>
      <c r="E20" s="100"/>
      <c r="F20" s="101"/>
      <c r="G20" s="40"/>
    </row>
    <row r="21" spans="1:7" ht="22.5" customHeight="1">
      <c r="A21" s="42">
        <v>41118020</v>
      </c>
      <c r="B21" s="54" t="s">
        <v>34</v>
      </c>
      <c r="C21" s="54"/>
      <c r="D21" s="57">
        <v>6578</v>
      </c>
      <c r="E21" s="100"/>
      <c r="F21" s="101"/>
      <c r="G21" s="40"/>
    </row>
    <row r="22" spans="1:7" ht="22.5" customHeight="1">
      <c r="A22" s="42">
        <v>41135360</v>
      </c>
      <c r="B22" s="54"/>
      <c r="C22" s="54"/>
      <c r="D22" s="57">
        <v>1590.68</v>
      </c>
      <c r="E22" s="100"/>
      <c r="F22" s="101"/>
      <c r="G22" s="40"/>
    </row>
    <row r="23" spans="1:7" ht="22.5" customHeight="1">
      <c r="A23" s="42">
        <v>41179750</v>
      </c>
      <c r="B23" s="38"/>
      <c r="C23" s="54"/>
      <c r="D23" s="57">
        <v>358.8</v>
      </c>
      <c r="E23" s="100"/>
      <c r="F23" s="101"/>
      <c r="G23" s="40"/>
    </row>
    <row r="24" spans="1:7" ht="22.5" customHeight="1">
      <c r="A24" s="42">
        <v>41192485</v>
      </c>
      <c r="B24" s="38"/>
      <c r="C24" s="54"/>
      <c r="D24" s="57">
        <v>956.8</v>
      </c>
      <c r="E24" s="100"/>
      <c r="F24" s="101"/>
      <c r="G24" s="40"/>
    </row>
    <row r="25" spans="1:7" ht="22.5" customHeight="1">
      <c r="A25" s="42">
        <v>41197250</v>
      </c>
      <c r="B25" s="38"/>
      <c r="C25" s="54"/>
      <c r="D25" s="57">
        <v>897</v>
      </c>
      <c r="E25" s="100"/>
      <c r="F25" s="101"/>
      <c r="G25" s="40"/>
    </row>
    <row r="26" spans="1:7" ht="22.5" customHeight="1">
      <c r="A26" s="42"/>
      <c r="B26" s="54"/>
      <c r="C26" s="54"/>
      <c r="D26" s="57"/>
      <c r="E26" s="100"/>
      <c r="F26" s="101"/>
      <c r="G26" s="40"/>
    </row>
    <row r="27" spans="1:7" ht="22.5" customHeight="1">
      <c r="A27" s="42"/>
      <c r="B27" s="38"/>
      <c r="C27" s="54"/>
      <c r="D27" s="57"/>
      <c r="E27" s="100"/>
      <c r="F27" s="101"/>
      <c r="G27" s="40"/>
    </row>
    <row r="28" spans="1:7" ht="22.5" customHeight="1">
      <c r="A28" s="42"/>
      <c r="B28" s="38"/>
      <c r="C28" s="54"/>
      <c r="D28" s="57"/>
      <c r="E28" s="100"/>
      <c r="F28" s="101"/>
      <c r="G28" s="40"/>
    </row>
    <row r="29" spans="1:7" ht="22.5" customHeight="1">
      <c r="A29" s="42"/>
      <c r="B29" s="38"/>
      <c r="C29" s="38"/>
      <c r="D29" s="56"/>
      <c r="E29" s="100"/>
      <c r="F29" s="101"/>
      <c r="G29" s="40"/>
    </row>
    <row r="30" spans="1:7" ht="22.5" customHeight="1">
      <c r="A30" s="42"/>
      <c r="B30" s="38"/>
      <c r="C30" s="38"/>
      <c r="D30" s="56"/>
      <c r="E30" s="85"/>
      <c r="F30" s="86"/>
      <c r="G30" s="40"/>
    </row>
    <row r="31" spans="1:7" ht="22.5" customHeight="1">
      <c r="A31" s="42"/>
      <c r="B31" s="38"/>
      <c r="C31" s="38"/>
      <c r="D31" s="56"/>
      <c r="E31" s="85"/>
      <c r="F31" s="86"/>
      <c r="G31" s="40"/>
    </row>
    <row r="32" spans="1:7" ht="22.5" customHeight="1">
      <c r="A32" s="42"/>
      <c r="B32" s="38"/>
      <c r="C32" s="38"/>
      <c r="D32" s="56"/>
      <c r="E32" s="85"/>
      <c r="F32" s="86"/>
      <c r="G32" s="40"/>
    </row>
    <row r="33" spans="1:7" ht="22.5" customHeight="1">
      <c r="A33" s="42"/>
      <c r="B33" s="38"/>
      <c r="C33" s="38"/>
      <c r="D33" s="56"/>
      <c r="E33" s="85"/>
      <c r="F33" s="86"/>
      <c r="G33" s="40"/>
    </row>
    <row r="34" spans="1:7" ht="22.5" customHeight="1">
      <c r="A34" s="42"/>
      <c r="B34" s="38"/>
      <c r="C34" s="38"/>
      <c r="D34" s="56"/>
      <c r="E34" s="85"/>
      <c r="F34" s="86"/>
      <c r="G34" s="40"/>
    </row>
    <row r="35" spans="1:7" ht="22.5" customHeight="1">
      <c r="A35" s="39"/>
      <c r="B35" s="38"/>
      <c r="C35" s="38"/>
      <c r="D35" s="56"/>
      <c r="E35" s="85"/>
      <c r="F35" s="86"/>
    </row>
    <row r="36" spans="1:7" ht="22.5" customHeight="1">
      <c r="A36" s="39"/>
      <c r="B36" s="38"/>
      <c r="C36" s="38"/>
      <c r="D36" s="56"/>
      <c r="E36" s="85"/>
      <c r="F36" s="86"/>
    </row>
    <row r="37" spans="1:7" ht="22.5" customHeight="1">
      <c r="A37" s="39"/>
      <c r="B37" s="38"/>
      <c r="C37" s="38"/>
      <c r="D37" s="56"/>
      <c r="E37" s="85"/>
      <c r="F37" s="86"/>
    </row>
    <row r="38" spans="1:7" ht="22.5" customHeight="1">
      <c r="A38" s="39"/>
      <c r="B38" s="37"/>
      <c r="C38" s="38"/>
      <c r="D38" s="56"/>
      <c r="E38" s="85"/>
      <c r="F38" s="86"/>
    </row>
    <row r="39" spans="1:7" ht="22.5" customHeight="1">
      <c r="A39" s="39"/>
      <c r="B39" s="38"/>
      <c r="C39" s="37"/>
      <c r="D39" s="56"/>
      <c r="E39" s="85"/>
      <c r="F39" s="86"/>
    </row>
    <row r="40" spans="1:7" ht="22.5" customHeight="1" thickBot="1">
      <c r="A40" s="35"/>
      <c r="B40" s="34"/>
      <c r="C40" s="34"/>
      <c r="D40" s="55"/>
      <c r="E40" s="89"/>
      <c r="F40" s="90"/>
    </row>
    <row r="41" spans="1:7" ht="18.75" customHeight="1">
      <c r="A41" s="91" t="s">
        <v>25</v>
      </c>
      <c r="B41" s="71">
        <v>7</v>
      </c>
      <c r="C41" s="73" t="s">
        <v>6</v>
      </c>
      <c r="D41" s="95">
        <f>SUM(D19:D40)</f>
        <v>11888.239999999998</v>
      </c>
      <c r="E41" s="16"/>
      <c r="F41" s="17"/>
    </row>
    <row r="42" spans="1:7" ht="19.5" customHeight="1" thickBot="1">
      <c r="A42" s="92"/>
      <c r="B42" s="72"/>
      <c r="C42" s="74"/>
      <c r="D42" s="96"/>
      <c r="E42" s="18"/>
      <c r="F42" s="19"/>
    </row>
    <row r="44" spans="1:7">
      <c r="A44" t="s">
        <v>24</v>
      </c>
      <c r="B44" t="s">
        <v>35</v>
      </c>
      <c r="C44" s="63">
        <f>+D41</f>
        <v>11888.239999999998</v>
      </c>
    </row>
  </sheetData>
  <mergeCells count="28">
    <mergeCell ref="A41:A42"/>
    <mergeCell ref="B41:B42"/>
    <mergeCell ref="C41:C42"/>
    <mergeCell ref="D41:D42"/>
    <mergeCell ref="E35:F35"/>
    <mergeCell ref="E36:F36"/>
    <mergeCell ref="E37:F37"/>
    <mergeCell ref="E38:F38"/>
    <mergeCell ref="E39:F39"/>
    <mergeCell ref="E40:F40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22:F22"/>
    <mergeCell ref="A8:F8"/>
    <mergeCell ref="E16:F16"/>
    <mergeCell ref="E19:F19"/>
    <mergeCell ref="E20:F20"/>
    <mergeCell ref="E21:F21"/>
  </mergeCells>
  <pageMargins left="0.39370078740157483" right="0.39370078740157483" top="0.59055118110236227" bottom="0.59055118110236227" header="0" footer="0"/>
  <pageSetup paperSize="9" scale="94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RECAP ANNUELLE</vt:lpstr>
      <vt:lpstr>17042013</vt:lpstr>
      <vt:lpstr>23042013</vt:lpstr>
      <vt:lpstr>30042013</vt:lpstr>
      <vt:lpstr>03052013</vt:lpstr>
      <vt:lpstr>14052013</vt:lpstr>
      <vt:lpstr>16052013</vt:lpstr>
      <vt:lpstr>22052013</vt:lpstr>
      <vt:lpstr>28052013</vt:lpstr>
      <vt:lpstr>'03052013'!Zone_d_impression</vt:lpstr>
      <vt:lpstr>'14052013'!Zone_d_impression</vt:lpstr>
      <vt:lpstr>'16052013'!Zone_d_impression</vt:lpstr>
      <vt:lpstr>'22052013'!Zone_d_impression</vt:lpstr>
      <vt:lpstr>'23042013'!Zone_d_impression</vt:lpstr>
      <vt:lpstr>'28052013'!Zone_d_impression</vt:lpstr>
      <vt:lpstr>'30042013'!Zone_d_impression</vt:lpstr>
    </vt:vector>
  </TitlesOfParts>
  <Company>S.A.G.E.C.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Util04</dc:creator>
  <cp:lastModifiedBy>Util05</cp:lastModifiedBy>
  <cp:lastPrinted>2013-06-04T14:49:35Z</cp:lastPrinted>
  <dcterms:created xsi:type="dcterms:W3CDTF">2005-10-03T11:32:35Z</dcterms:created>
  <dcterms:modified xsi:type="dcterms:W3CDTF">2013-06-04T15:31:36Z</dcterms:modified>
</cp:coreProperties>
</file>