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555" windowWidth="20115" windowHeight="7575"/>
  </bookViews>
  <sheets>
    <sheet name="RECAP-AGENC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Order1" hidden="1">255</definedName>
    <definedName name="_xlnm.Print_Area" localSheetId="0">'RECAP-AGENCE'!$A$1:$AW$36</definedName>
  </definedNames>
  <calcPr calcId="145621"/>
</workbook>
</file>

<file path=xl/calcChain.xml><?xml version="1.0" encoding="utf-8"?>
<calcChain xmlns="http://schemas.openxmlformats.org/spreadsheetml/2006/main">
  <c r="B17" i="1" l="1"/>
  <c r="H19" i="1" l="1"/>
  <c r="AV19" i="1"/>
  <c r="AU19" i="1"/>
  <c r="AE19" i="1"/>
  <c r="AD19" i="1"/>
  <c r="AB19" i="1"/>
  <c r="AA19" i="1"/>
  <c r="Y19" i="1"/>
  <c r="X19" i="1"/>
  <c r="V19" i="1"/>
  <c r="S19" i="1"/>
  <c r="R19" i="1"/>
  <c r="P19" i="1"/>
  <c r="O19" i="1"/>
  <c r="M19" i="1"/>
  <c r="L19" i="1"/>
  <c r="K19" i="1"/>
  <c r="J19" i="1"/>
  <c r="C19" i="1"/>
  <c r="B19" i="1"/>
  <c r="AV18" i="1" l="1"/>
  <c r="AU18" i="1"/>
  <c r="AV17" i="1"/>
  <c r="AU17" i="1"/>
  <c r="AV36" i="1"/>
  <c r="AU36" i="1"/>
  <c r="AV34" i="1"/>
  <c r="AU34" i="1"/>
  <c r="AU35" i="1" l="1"/>
  <c r="AV35" i="1"/>
  <c r="AF19" i="1"/>
  <c r="AE18" i="1"/>
  <c r="AD18" i="1"/>
  <c r="AB18" i="1"/>
  <c r="AA18" i="1"/>
  <c r="Y18" i="1"/>
  <c r="X18" i="1"/>
  <c r="V18" i="1"/>
  <c r="S18" i="1"/>
  <c r="R18" i="1"/>
  <c r="P18" i="1"/>
  <c r="O18" i="1"/>
  <c r="M18" i="1"/>
  <c r="L18" i="1"/>
  <c r="K18" i="1"/>
  <c r="J18" i="1"/>
  <c r="H18" i="1"/>
  <c r="C18" i="1"/>
  <c r="B18" i="1"/>
  <c r="AE17" i="1"/>
  <c r="AD17" i="1"/>
  <c r="AF17" i="1" s="1"/>
  <c r="AB17" i="1"/>
  <c r="AA17" i="1"/>
  <c r="Y17" i="1"/>
  <c r="X17" i="1"/>
  <c r="V17" i="1"/>
  <c r="S17" i="1"/>
  <c r="R17" i="1"/>
  <c r="P17" i="1"/>
  <c r="O17" i="1"/>
  <c r="M17" i="1"/>
  <c r="L17" i="1"/>
  <c r="K17" i="1"/>
  <c r="J17" i="1"/>
  <c r="H17" i="1"/>
  <c r="C17" i="1"/>
  <c r="J35" i="1" l="1"/>
  <c r="K35" i="1"/>
  <c r="AF18" i="1"/>
  <c r="AC19" i="1"/>
  <c r="AC17" i="1"/>
  <c r="AC18" i="1"/>
  <c r="AT21" i="1"/>
  <c r="AT22" i="1"/>
  <c r="AT24" i="1"/>
  <c r="AT25" i="1"/>
  <c r="AT26" i="1"/>
  <c r="AT27" i="1"/>
  <c r="AT28" i="1"/>
  <c r="AT29" i="1"/>
  <c r="AT30" i="1"/>
  <c r="AT31" i="1"/>
  <c r="X14" i="1" l="1"/>
  <c r="AA14" i="1" s="1"/>
  <c r="AD14" i="1" s="1"/>
  <c r="AE25" i="1" l="1"/>
  <c r="AD25" i="1"/>
  <c r="AT23" i="1"/>
  <c r="G23" i="1"/>
  <c r="AT20" i="1"/>
  <c r="D19" i="1"/>
  <c r="E19" i="1"/>
  <c r="F19" i="1"/>
  <c r="G25" i="1" l="1"/>
  <c r="D21" i="1"/>
  <c r="E21" i="1"/>
  <c r="F21" i="1"/>
  <c r="D18" i="1" l="1"/>
  <c r="E18" i="1"/>
  <c r="F18" i="1"/>
  <c r="D25" i="1" l="1"/>
  <c r="E25" i="1"/>
  <c r="F25" i="1"/>
  <c r="H25" i="1"/>
  <c r="I25" i="1"/>
  <c r="D24" i="1"/>
  <c r="E24" i="1"/>
  <c r="F24" i="1"/>
  <c r="U25" i="1" l="1"/>
  <c r="AS25" i="1" l="1"/>
  <c r="W25" i="1"/>
  <c r="D23" i="1" l="1"/>
  <c r="E23" i="1"/>
  <c r="F23" i="1"/>
  <c r="AF22" i="1" l="1"/>
  <c r="AC22" i="1" l="1"/>
  <c r="D20" i="1"/>
  <c r="E20" i="1"/>
  <c r="F20" i="1"/>
  <c r="I20" i="1" l="1"/>
  <c r="N20" i="1" l="1"/>
  <c r="I19" i="1"/>
  <c r="BA17" i="1"/>
  <c r="AZ17" i="1"/>
  <c r="AT36" i="1"/>
  <c r="AS36" i="1"/>
  <c r="BB35" i="1"/>
  <c r="AY35" i="1"/>
  <c r="AX35" i="1"/>
  <c r="AQ35" i="1"/>
  <c r="AR35" i="1" s="1"/>
  <c r="AP35" i="1"/>
  <c r="AN35" i="1"/>
  <c r="AO35" i="1" s="1"/>
  <c r="AM35" i="1"/>
  <c r="AK35" i="1"/>
  <c r="AL35" i="1" s="1"/>
  <c r="AJ35" i="1"/>
  <c r="AH35" i="1"/>
  <c r="AI35" i="1" s="1"/>
  <c r="AG35" i="1"/>
  <c r="AT34" i="1"/>
  <c r="AS34" i="1"/>
  <c r="L34" i="1"/>
  <c r="AT33" i="1"/>
  <c r="AS33" i="1"/>
  <c r="W33" i="1"/>
  <c r="N33" i="1"/>
  <c r="A33" i="1"/>
  <c r="AR32" i="1"/>
  <c r="AO32" i="1"/>
  <c r="AL32" i="1"/>
  <c r="AI32" i="1"/>
  <c r="AF32" i="1"/>
  <c r="AC32" i="1"/>
  <c r="Z32" i="1"/>
  <c r="S32" i="1"/>
  <c r="R32" i="1"/>
  <c r="T32" i="1" s="1"/>
  <c r="P32" i="1"/>
  <c r="O32" i="1"/>
  <c r="Q32" i="1" s="1"/>
  <c r="M32" i="1"/>
  <c r="L32" i="1"/>
  <c r="N32" i="1" s="1"/>
  <c r="I32" i="1"/>
  <c r="H32" i="1"/>
  <c r="AS31" i="1"/>
  <c r="AO31" i="1"/>
  <c r="AL31" i="1"/>
  <c r="AI31" i="1"/>
  <c r="AF31" i="1"/>
  <c r="AC31" i="1"/>
  <c r="Z31" i="1"/>
  <c r="H31" i="1"/>
  <c r="AR30" i="1"/>
  <c r="AO30" i="1"/>
  <c r="AL30" i="1"/>
  <c r="AI30" i="1"/>
  <c r="AF30" i="1"/>
  <c r="AC30" i="1"/>
  <c r="Z30" i="1"/>
  <c r="T30" i="1"/>
  <c r="Q30" i="1"/>
  <c r="N30" i="1"/>
  <c r="I30" i="1"/>
  <c r="AZ30" i="1" s="1"/>
  <c r="H30" i="1"/>
  <c r="AR29" i="1"/>
  <c r="AO29" i="1"/>
  <c r="AL29" i="1"/>
  <c r="AI29" i="1"/>
  <c r="AF29" i="1"/>
  <c r="AC29" i="1"/>
  <c r="Z29" i="1"/>
  <c r="T29" i="1"/>
  <c r="N29" i="1"/>
  <c r="I29" i="1"/>
  <c r="AZ29" i="1" s="1"/>
  <c r="H29" i="1"/>
  <c r="AR28" i="1"/>
  <c r="AO28" i="1"/>
  <c r="AL28" i="1"/>
  <c r="AI28" i="1"/>
  <c r="AF28" i="1"/>
  <c r="AC28" i="1"/>
  <c r="Z28" i="1"/>
  <c r="T28" i="1"/>
  <c r="Q28" i="1"/>
  <c r="N28" i="1"/>
  <c r="I28" i="1"/>
  <c r="U28" i="1" s="1"/>
  <c r="H28" i="1"/>
  <c r="AR27" i="1"/>
  <c r="AO27" i="1"/>
  <c r="AL27" i="1"/>
  <c r="AI27" i="1"/>
  <c r="AF27" i="1"/>
  <c r="AC27" i="1"/>
  <c r="Z27" i="1"/>
  <c r="Q27" i="1"/>
  <c r="N27" i="1"/>
  <c r="I27" i="1"/>
  <c r="BA27" i="1" s="1"/>
  <c r="H27" i="1"/>
  <c r="AF26" i="1"/>
  <c r="AC26" i="1"/>
  <c r="Z26" i="1"/>
  <c r="I26" i="1"/>
  <c r="U26" i="1" s="1"/>
  <c r="H26" i="1"/>
  <c r="AF25" i="1"/>
  <c r="AC25" i="1"/>
  <c r="Z25" i="1"/>
  <c r="AO23" i="1"/>
  <c r="AL23" i="1"/>
  <c r="AI23" i="1"/>
  <c r="AF23" i="1"/>
  <c r="AC23" i="1"/>
  <c r="Z23" i="1"/>
  <c r="T23" i="1"/>
  <c r="N23" i="1"/>
  <c r="I23" i="1"/>
  <c r="BA23" i="1" s="1"/>
  <c r="H23" i="1"/>
  <c r="AO22" i="1"/>
  <c r="AL22" i="1"/>
  <c r="AI22" i="1"/>
  <c r="AO21" i="1"/>
  <c r="AL21" i="1"/>
  <c r="AI21" i="1"/>
  <c r="AR20" i="1"/>
  <c r="AO20" i="1"/>
  <c r="AL20" i="1"/>
  <c r="AI20" i="1"/>
  <c r="AR19" i="1"/>
  <c r="AO19" i="1"/>
  <c r="AL19" i="1"/>
  <c r="AI19" i="1"/>
  <c r="AR18" i="1"/>
  <c r="AO18" i="1"/>
  <c r="AL18" i="1"/>
  <c r="AI18" i="1"/>
  <c r="AR17" i="1"/>
  <c r="AL17" i="1"/>
  <c r="AI17" i="1"/>
  <c r="AS16" i="1"/>
  <c r="T16" i="1"/>
  <c r="Q16" i="1"/>
  <c r="G19" i="1" l="1"/>
  <c r="G17" i="1"/>
  <c r="Z19" i="1"/>
  <c r="T17" i="1"/>
  <c r="Q17" i="1"/>
  <c r="G20" i="1"/>
  <c r="H20" i="1" s="1"/>
  <c r="U32" i="1"/>
  <c r="AT32" i="1" s="1"/>
  <c r="Z22" i="1"/>
  <c r="Z20" i="1"/>
  <c r="AF20" i="1"/>
  <c r="AZ32" i="1"/>
  <c r="AC20" i="1"/>
  <c r="BA32" i="1"/>
  <c r="U20" i="1"/>
  <c r="U30" i="1"/>
  <c r="AS30" i="1" s="1"/>
  <c r="BA30" i="1"/>
  <c r="I17" i="1"/>
  <c r="U17" i="1" s="1"/>
  <c r="AT17" i="1" s="1"/>
  <c r="AZ27" i="1"/>
  <c r="BA19" i="1"/>
  <c r="Z17" i="1"/>
  <c r="AS28" i="1"/>
  <c r="W28" i="1"/>
  <c r="AZ19" i="1"/>
  <c r="AZ28" i="1"/>
  <c r="BA28" i="1"/>
  <c r="AS26" i="1"/>
  <c r="N17" i="1"/>
  <c r="Q20" i="1"/>
  <c r="Q23" i="1"/>
  <c r="U23" i="1"/>
  <c r="Q29" i="1"/>
  <c r="U29" i="1"/>
  <c r="BA29" i="1"/>
  <c r="AZ23" i="1"/>
  <c r="U27" i="1"/>
  <c r="W30" i="1" l="1"/>
  <c r="W23" i="1"/>
  <c r="AS32" i="1"/>
  <c r="AZ20" i="1"/>
  <c r="W32" i="1"/>
  <c r="AS17" i="1"/>
  <c r="W17" i="1"/>
  <c r="BA20" i="1"/>
  <c r="AS29" i="1"/>
  <c r="W29" i="1"/>
  <c r="AS27" i="1"/>
  <c r="W27" i="1"/>
  <c r="AS23" i="1"/>
  <c r="AS20" i="1"/>
  <c r="W20" i="1"/>
  <c r="T20" i="1" l="1"/>
  <c r="I22" i="1" l="1"/>
  <c r="G22" i="1"/>
  <c r="H22" i="1" s="1"/>
  <c r="AZ22" i="1" l="1"/>
  <c r="BA22" i="1"/>
  <c r="U22" i="1"/>
  <c r="N22" i="1" l="1"/>
  <c r="AS22" i="1"/>
  <c r="W22" i="1"/>
  <c r="Q22" i="1" l="1"/>
  <c r="T22" i="1" l="1"/>
  <c r="I21" i="1" l="1"/>
  <c r="G21" i="1"/>
  <c r="H21" i="1" s="1"/>
  <c r="BA21" i="1" l="1"/>
  <c r="AZ21" i="1"/>
  <c r="U19" i="1" l="1"/>
  <c r="AT19" i="1" s="1"/>
  <c r="Q19" i="1"/>
  <c r="AS19" i="1" l="1"/>
  <c r="W19" i="1"/>
  <c r="T19" i="1" l="1"/>
  <c r="N19" i="1"/>
  <c r="AF21" i="1" l="1"/>
  <c r="AC21" i="1"/>
  <c r="Z21" i="1"/>
  <c r="N21" i="1" l="1"/>
  <c r="U21" i="1" l="1"/>
  <c r="Q21" i="1"/>
  <c r="T21" i="1"/>
  <c r="W21" i="1" l="1"/>
  <c r="AS21" i="1"/>
  <c r="Z24" i="1" l="1"/>
  <c r="AC24" i="1" l="1"/>
  <c r="AF24" i="1"/>
  <c r="AD35" i="1"/>
  <c r="G24" i="1"/>
  <c r="H24" i="1" s="1"/>
  <c r="I24" i="1"/>
  <c r="B35" i="1"/>
  <c r="L35" i="1" l="1"/>
  <c r="U24" i="1"/>
  <c r="O35" i="1"/>
  <c r="Q24" i="1"/>
  <c r="N24" i="1"/>
  <c r="R35" i="1" l="1"/>
  <c r="AS24" i="1"/>
  <c r="W24" i="1"/>
  <c r="T24" i="1" l="1"/>
  <c r="X35" i="1" l="1"/>
  <c r="AE35" i="1" l="1"/>
  <c r="AF35" i="1" s="1"/>
  <c r="Z18" i="1"/>
  <c r="Y35" i="1"/>
  <c r="Z35" i="1" s="1"/>
  <c r="AB35" i="1"/>
  <c r="AA35" i="1"/>
  <c r="G18" i="1"/>
  <c r="H35" i="1" s="1"/>
  <c r="I18" i="1"/>
  <c r="C35" i="1"/>
  <c r="I35" i="1" s="1"/>
  <c r="G35" i="1" l="1"/>
  <c r="AC35" i="1"/>
  <c r="U18" i="1"/>
  <c r="AT18" i="1" s="1"/>
  <c r="BA18" i="1"/>
  <c r="BA35" i="1" s="1"/>
  <c r="AZ18" i="1"/>
  <c r="AZ35" i="1" s="1"/>
  <c r="AS18" i="1" l="1"/>
  <c r="AS35" i="1" s="1"/>
  <c r="AT35" i="1"/>
  <c r="U35" i="1"/>
  <c r="W18" i="1" l="1"/>
  <c r="V35" i="1"/>
  <c r="N18" i="1"/>
  <c r="Q18" i="1"/>
  <c r="W35" i="1" l="1"/>
  <c r="T18" i="1"/>
  <c r="Q25" i="1" l="1"/>
  <c r="P35" i="1"/>
  <c r="Q35" i="1" l="1"/>
  <c r="N25" i="1"/>
  <c r="M35" i="1"/>
  <c r="T25" i="1"/>
  <c r="S35" i="1"/>
  <c r="T35" i="1" l="1"/>
  <c r="N35" i="1"/>
</calcChain>
</file>

<file path=xl/sharedStrings.xml><?xml version="1.0" encoding="utf-8"?>
<sst xmlns="http://schemas.openxmlformats.org/spreadsheetml/2006/main" count="89" uniqueCount="43">
  <si>
    <t>JOUEN</t>
  </si>
  <si>
    <t>PORTEFEUILLE A FIN :</t>
  </si>
  <si>
    <t>NOM</t>
  </si>
  <si>
    <t>PORTEF.</t>
  </si>
  <si>
    <t>PRISE D'AFFAIRES</t>
  </si>
  <si>
    <t>TOTAL PORTEFEUILLE</t>
  </si>
  <si>
    <t>C.A    REALISE</t>
  </si>
  <si>
    <t>RESTE A REALISER</t>
  </si>
  <si>
    <t>PREVISIONS REALISATIONS</t>
  </si>
  <si>
    <t>CA</t>
  </si>
  <si>
    <t>DU</t>
  </si>
  <si>
    <t xml:space="preserve"> </t>
  </si>
  <si>
    <t>ETUDE</t>
  </si>
  <si>
    <t>BUDGET</t>
  </si>
  <si>
    <t>FIN</t>
  </si>
  <si>
    <t>MB</t>
  </si>
  <si>
    <t>Cumulé</t>
  </si>
  <si>
    <t>MARGE</t>
  </si>
  <si>
    <t>%</t>
  </si>
  <si>
    <t xml:space="preserve"> M + 4</t>
  </si>
  <si>
    <t xml:space="preserve"> M + 5</t>
  </si>
  <si>
    <t xml:space="preserve"> M + 6</t>
  </si>
  <si>
    <t xml:space="preserve"> M + 7</t>
  </si>
  <si>
    <t>INDETERM.</t>
  </si>
  <si>
    <t>TOTAL</t>
  </si>
  <si>
    <t>MB MOIS</t>
  </si>
  <si>
    <t>FIN M-1</t>
  </si>
  <si>
    <t>MB ETUDE</t>
  </si>
  <si>
    <t>MB BUDGET</t>
  </si>
  <si>
    <t>M.CUMULE</t>
  </si>
  <si>
    <t>M- 1</t>
  </si>
  <si>
    <t>MOIS</t>
  </si>
  <si>
    <t>MONTANT</t>
  </si>
  <si>
    <t>BRUTE</t>
  </si>
  <si>
    <t>Marge moyenne carnet en %</t>
  </si>
  <si>
    <t>RECAP- AGENCE-</t>
  </si>
  <si>
    <t>CONDUCTEUR TRAVAUX</t>
  </si>
  <si>
    <t>RECAPITULATIF AGENCE</t>
  </si>
  <si>
    <t>COLAS IDF NORMANDIE</t>
  </si>
  <si>
    <t>BACHELET  FRANCK</t>
  </si>
  <si>
    <t>LAGUERRI PIERRE</t>
  </si>
  <si>
    <t>GAILLON</t>
  </si>
  <si>
    <t>MOUROCQ 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</si>
</sst>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mmm\-yy_)"/>
    <numFmt numFmtId="166" formatCode="#,##0_ ;[Red]\-#,##0\ "/>
    <numFmt numFmtId="167" formatCode="_-* #,##0.00\ [$€]_-;\-* #,##0.00\ [$€]_-;_-* &quot;-&quot;??\ [$€]_-;_-@_-"/>
    <numFmt numFmtId="168" formatCode="[$-40C]mmm\-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Helv"/>
    </font>
    <font>
      <sz val="12"/>
      <name val="Helv"/>
    </font>
    <font>
      <b/>
      <u/>
      <sz val="12"/>
      <name val="Helv"/>
    </font>
    <font>
      <sz val="12"/>
      <color indexed="10"/>
      <name val="Helv"/>
    </font>
    <font>
      <b/>
      <i/>
      <sz val="12"/>
      <name val="helv"/>
    </font>
    <font>
      <i/>
      <sz val="10"/>
      <name val="helv"/>
    </font>
    <font>
      <b/>
      <sz val="16"/>
      <name val="Helv"/>
    </font>
    <font>
      <b/>
      <i/>
      <sz val="2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</cellStyleXfs>
  <cellXfs count="167">
    <xf numFmtId="0" fontId="0" fillId="0" borderId="0" xfId="0"/>
    <xf numFmtId="3" fontId="2" fillId="0" borderId="0" xfId="3" applyNumberFormat="1" applyFont="1" applyAlignment="1">
      <alignment horizontal="left"/>
    </xf>
    <xf numFmtId="3" fontId="3" fillId="0" borderId="0" xfId="3" applyNumberFormat="1" applyFont="1"/>
    <xf numFmtId="9" fontId="3" fillId="0" borderId="0" xfId="2" applyFont="1" applyAlignment="1">
      <alignment horizontal="center"/>
    </xf>
    <xf numFmtId="3" fontId="3" fillId="0" borderId="0" xfId="1" applyNumberFormat="1" applyFont="1"/>
    <xf numFmtId="9" fontId="3" fillId="0" borderId="0" xfId="2" applyFont="1"/>
    <xf numFmtId="3" fontId="3" fillId="0" borderId="0" xfId="2" applyNumberFormat="1" applyFont="1"/>
    <xf numFmtId="3" fontId="3" fillId="0" borderId="0" xfId="3" applyNumberFormat="1" applyFont="1" applyAlignment="1">
      <alignment horizontal="left"/>
    </xf>
    <xf numFmtId="3" fontId="3" fillId="0" borderId="0" xfId="3" applyNumberFormat="1" applyFont="1" applyAlignment="1"/>
    <xf numFmtId="3" fontId="3" fillId="0" borderId="0" xfId="3" applyNumberFormat="1" applyFont="1" applyBorder="1"/>
    <xf numFmtId="3" fontId="3" fillId="0" borderId="33" xfId="3" applyNumberFormat="1" applyFont="1" applyBorder="1"/>
    <xf numFmtId="9" fontId="3" fillId="0" borderId="33" xfId="2" applyFont="1" applyBorder="1"/>
    <xf numFmtId="3" fontId="3" fillId="2" borderId="33" xfId="1" applyNumberFormat="1" applyFont="1" applyFill="1" applyBorder="1"/>
    <xf numFmtId="9" fontId="3" fillId="2" borderId="0" xfId="2" applyFont="1" applyFill="1" applyBorder="1"/>
    <xf numFmtId="3" fontId="3" fillId="2" borderId="0" xfId="1" applyNumberFormat="1" applyFont="1" applyFill="1" applyBorder="1"/>
    <xf numFmtId="3" fontId="3" fillId="2" borderId="0" xfId="3" applyNumberFormat="1" applyFont="1" applyFill="1" applyBorder="1"/>
    <xf numFmtId="3" fontId="6" fillId="0" borderId="0" xfId="1" applyNumberFormat="1" applyFont="1" applyBorder="1"/>
    <xf numFmtId="3" fontId="7" fillId="0" borderId="0" xfId="4" applyNumberFormat="1" applyFont="1" applyBorder="1"/>
    <xf numFmtId="3" fontId="8" fillId="0" borderId="0" xfId="3" applyNumberFormat="1" applyFont="1" applyAlignment="1">
      <alignment horizontal="left" vertical="center"/>
    </xf>
    <xf numFmtId="3" fontId="8" fillId="0" borderId="0" xfId="3" applyNumberFormat="1" applyFont="1" applyAlignment="1">
      <alignment horizontal="left"/>
    </xf>
    <xf numFmtId="3" fontId="3" fillId="3" borderId="35" xfId="1" applyNumberFormat="1" applyFont="1" applyFill="1" applyBorder="1" applyAlignment="1" applyProtection="1">
      <alignment horizontal="center"/>
      <protection locked="0"/>
    </xf>
    <xf numFmtId="3" fontId="3" fillId="0" borderId="0" xfId="2" applyNumberFormat="1" applyFont="1" applyFill="1" applyBorder="1"/>
    <xf numFmtId="3" fontId="3" fillId="0" borderId="0" xfId="1" applyNumberFormat="1" applyFont="1" applyFill="1" applyBorder="1"/>
    <xf numFmtId="3" fontId="3" fillId="0" borderId="44" xfId="1" applyNumberFormat="1" applyFont="1" applyFill="1" applyBorder="1"/>
    <xf numFmtId="3" fontId="3" fillId="0" borderId="44" xfId="1" applyNumberFormat="1" applyFont="1" applyFill="1" applyBorder="1" applyAlignment="1" applyProtection="1">
      <alignment horizontal="center"/>
      <protection locked="0"/>
    </xf>
    <xf numFmtId="3" fontId="3" fillId="0" borderId="0" xfId="3" applyNumberFormat="1" applyFont="1" applyFill="1" applyBorder="1"/>
    <xf numFmtId="3" fontId="6" fillId="0" borderId="0" xfId="1" applyNumberFormat="1" applyFont="1" applyFill="1" applyBorder="1"/>
    <xf numFmtId="3" fontId="3" fillId="0" borderId="0" xfId="1" applyNumberFormat="1" applyFont="1" applyFill="1" applyBorder="1" applyAlignment="1" applyProtection="1">
      <alignment horizontal="center"/>
      <protection locked="0"/>
    </xf>
    <xf numFmtId="3" fontId="3" fillId="0" borderId="0" xfId="4" applyNumberFormat="1" applyFont="1" applyFill="1" applyBorder="1"/>
    <xf numFmtId="3" fontId="3" fillId="0" borderId="0" xfId="1" applyNumberFormat="1" applyFont="1" applyFill="1" applyBorder="1" applyAlignment="1">
      <alignment horizontal="center"/>
    </xf>
    <xf numFmtId="3" fontId="3" fillId="0" borderId="0" xfId="3" applyNumberFormat="1" applyFont="1" applyFill="1" applyBorder="1" applyAlignment="1">
      <alignment horizontal="center"/>
    </xf>
    <xf numFmtId="3" fontId="2" fillId="0" borderId="0" xfId="1" applyNumberFormat="1" applyFont="1" applyFill="1" applyBorder="1" applyAlignment="1">
      <alignment horizontal="center"/>
    </xf>
    <xf numFmtId="9" fontId="3" fillId="0" borderId="0" xfId="2" applyFont="1" applyFill="1" applyBorder="1" applyAlignment="1">
      <alignment horizontal="center"/>
    </xf>
    <xf numFmtId="3" fontId="3" fillId="0" borderId="35" xfId="1" applyNumberFormat="1" applyFont="1" applyFill="1" applyBorder="1" applyAlignment="1" applyProtection="1">
      <alignment horizontal="center"/>
      <protection locked="0"/>
    </xf>
    <xf numFmtId="3" fontId="2" fillId="0" borderId="0" xfId="3" applyNumberFormat="1" applyFont="1" applyAlignment="1" applyProtection="1">
      <alignment horizontal="center"/>
      <protection locked="0"/>
    </xf>
    <xf numFmtId="3" fontId="2" fillId="0" borderId="0" xfId="3" applyNumberFormat="1" applyFont="1" applyAlignment="1" applyProtection="1">
      <alignment horizontal="left"/>
      <protection locked="0"/>
    </xf>
    <xf numFmtId="3" fontId="2" fillId="2" borderId="0" xfId="3" applyNumberFormat="1" applyFont="1" applyFill="1" applyAlignment="1" applyProtection="1">
      <alignment horizontal="center"/>
      <protection locked="0"/>
    </xf>
    <xf numFmtId="3" fontId="3" fillId="0" borderId="0" xfId="3" applyNumberFormat="1" applyFont="1" applyProtection="1">
      <protection locked="0"/>
    </xf>
    <xf numFmtId="9" fontId="3" fillId="0" borderId="0" xfId="2" applyFont="1" applyAlignment="1" applyProtection="1">
      <alignment horizontal="center"/>
      <protection locked="0"/>
    </xf>
    <xf numFmtId="3" fontId="3" fillId="0" borderId="0" xfId="1" applyNumberFormat="1" applyFont="1" applyProtection="1">
      <protection locked="0"/>
    </xf>
    <xf numFmtId="9" fontId="3" fillId="0" borderId="0" xfId="2" applyFont="1" applyProtection="1">
      <protection locked="0"/>
    </xf>
    <xf numFmtId="3" fontId="3" fillId="0" borderId="0" xfId="2" applyNumberFormat="1" applyFont="1" applyProtection="1">
      <protection locked="0"/>
    </xf>
    <xf numFmtId="3" fontId="2" fillId="3" borderId="0" xfId="3" applyNumberFormat="1" applyFont="1" applyFill="1" applyAlignment="1" applyProtection="1">
      <alignment horizontal="center"/>
      <protection locked="0"/>
    </xf>
    <xf numFmtId="3" fontId="3" fillId="0" borderId="0" xfId="3" applyNumberFormat="1" applyFont="1" applyAlignment="1" applyProtection="1">
      <protection locked="0"/>
    </xf>
    <xf numFmtId="9" fontId="3" fillId="0" borderId="0" xfId="2" applyFont="1" applyAlignment="1" applyProtection="1">
      <protection locked="0"/>
    </xf>
    <xf numFmtId="3" fontId="3" fillId="0" borderId="0" xfId="1" applyNumberFormat="1" applyFont="1" applyAlignment="1" applyProtection="1">
      <protection locked="0"/>
    </xf>
    <xf numFmtId="9" fontId="2" fillId="0" borderId="0" xfId="2" applyFont="1" applyAlignment="1" applyProtection="1">
      <protection locked="0"/>
    </xf>
    <xf numFmtId="3" fontId="2" fillId="0" borderId="0" xfId="3" applyNumberFormat="1" applyFont="1" applyAlignment="1" applyProtection="1">
      <protection locked="0"/>
    </xf>
    <xf numFmtId="165" fontId="2" fillId="0" borderId="0" xfId="2" applyNumberFormat="1" applyFont="1" applyAlignment="1" applyProtection="1">
      <protection locked="0"/>
    </xf>
    <xf numFmtId="17" fontId="2" fillId="0" borderId="0" xfId="3" applyNumberFormat="1" applyFont="1" applyAlignment="1" applyProtection="1">
      <protection locked="0"/>
    </xf>
    <xf numFmtId="14" fontId="2" fillId="0" borderId="0" xfId="2" applyNumberFormat="1" applyFont="1" applyAlignment="1" applyProtection="1">
      <protection locked="0"/>
    </xf>
    <xf numFmtId="3" fontId="3" fillId="0" borderId="0" xfId="2" applyNumberFormat="1" applyFont="1" applyAlignment="1" applyProtection="1">
      <protection locked="0"/>
    </xf>
    <xf numFmtId="3" fontId="8" fillId="4" borderId="0" xfId="3" applyNumberFormat="1" applyFont="1" applyFill="1" applyAlignment="1" applyProtection="1">
      <alignment horizontal="center" vertical="center"/>
      <protection locked="0"/>
    </xf>
    <xf numFmtId="9" fontId="4" fillId="0" borderId="0" xfId="2" applyFont="1" applyAlignment="1" applyProtection="1">
      <protection locked="0"/>
    </xf>
    <xf numFmtId="3" fontId="3" fillId="0" borderId="1" xfId="3" applyNumberFormat="1" applyFont="1" applyBorder="1" applyProtection="1">
      <protection locked="0"/>
    </xf>
    <xf numFmtId="9" fontId="3" fillId="0" borderId="1" xfId="2" applyFont="1" applyBorder="1" applyAlignment="1" applyProtection="1">
      <alignment horizontal="center"/>
      <protection locked="0"/>
    </xf>
    <xf numFmtId="3" fontId="3" fillId="0" borderId="1" xfId="1" applyNumberFormat="1" applyFont="1" applyBorder="1" applyProtection="1">
      <protection locked="0"/>
    </xf>
    <xf numFmtId="9" fontId="3" fillId="0" borderId="1" xfId="2" applyFont="1" applyBorder="1" applyProtection="1">
      <protection locked="0"/>
    </xf>
    <xf numFmtId="3" fontId="3" fillId="0" borderId="0" xfId="3" applyNumberFormat="1" applyFont="1" applyBorder="1" applyProtection="1">
      <protection locked="0"/>
    </xf>
    <xf numFmtId="3" fontId="2" fillId="0" borderId="2" xfId="3" applyNumberFormat="1" applyFont="1" applyBorder="1" applyAlignment="1" applyProtection="1">
      <alignment horizontal="center"/>
      <protection locked="0"/>
    </xf>
    <xf numFmtId="3" fontId="2" fillId="0" borderId="3" xfId="3" applyNumberFormat="1" applyFont="1" applyBorder="1" applyAlignment="1" applyProtection="1">
      <alignment horizontal="center"/>
      <protection locked="0"/>
    </xf>
    <xf numFmtId="3" fontId="2" fillId="0" borderId="4" xfId="3" applyNumberFormat="1" applyFont="1" applyBorder="1" applyAlignment="1" applyProtection="1">
      <protection locked="0"/>
    </xf>
    <xf numFmtId="9" fontId="2" fillId="0" borderId="5" xfId="2" applyFont="1" applyBorder="1" applyAlignment="1" applyProtection="1">
      <protection locked="0"/>
    </xf>
    <xf numFmtId="3" fontId="2" fillId="0" borderId="4" xfId="1" applyNumberFormat="1" applyFont="1" applyBorder="1" applyAlignment="1" applyProtection="1">
      <alignment horizontal="centerContinuous"/>
      <protection locked="0"/>
    </xf>
    <xf numFmtId="3" fontId="2" fillId="0" borderId="4" xfId="3" applyNumberFormat="1" applyFont="1" applyBorder="1" applyAlignment="1" applyProtection="1">
      <alignment horizontal="centerContinuous"/>
      <protection locked="0"/>
    </xf>
    <xf numFmtId="9" fontId="2" fillId="0" borderId="4" xfId="2" applyFont="1" applyBorder="1" applyAlignment="1" applyProtection="1">
      <alignment horizontal="centerContinuous"/>
      <protection locked="0"/>
    </xf>
    <xf numFmtId="9" fontId="2" fillId="0" borderId="5" xfId="2" applyFont="1" applyBorder="1" applyAlignment="1" applyProtection="1">
      <alignment horizontal="centerContinuous"/>
      <protection locked="0"/>
    </xf>
    <xf numFmtId="3" fontId="2" fillId="0" borderId="10" xfId="2" applyNumberFormat="1" applyFont="1" applyBorder="1" applyAlignment="1" applyProtection="1">
      <alignment horizontal="centerContinuous"/>
      <protection locked="0"/>
    </xf>
    <xf numFmtId="3" fontId="2" fillId="0" borderId="10" xfId="3" applyNumberFormat="1" applyFont="1" applyBorder="1" applyAlignment="1" applyProtection="1">
      <alignment horizontal="centerContinuous"/>
      <protection locked="0"/>
    </xf>
    <xf numFmtId="3" fontId="2" fillId="0" borderId="36" xfId="3" applyNumberFormat="1" applyFont="1" applyBorder="1" applyAlignment="1" applyProtection="1">
      <alignment horizontal="centerContinuous"/>
      <protection locked="0"/>
    </xf>
    <xf numFmtId="3" fontId="2" fillId="0" borderId="11" xfId="3" applyNumberFormat="1" applyFont="1" applyBorder="1" applyAlignment="1" applyProtection="1">
      <alignment horizontal="centerContinuous"/>
      <protection locked="0"/>
    </xf>
    <xf numFmtId="3" fontId="2" fillId="0" borderId="12" xfId="3" applyNumberFormat="1" applyFont="1" applyBorder="1" applyAlignment="1" applyProtection="1">
      <alignment horizontal="center"/>
      <protection locked="0"/>
    </xf>
    <xf numFmtId="3" fontId="2" fillId="0" borderId="13" xfId="3" applyNumberFormat="1" applyFont="1" applyBorder="1" applyAlignment="1" applyProtection="1">
      <alignment horizontal="center"/>
      <protection locked="0"/>
    </xf>
    <xf numFmtId="9" fontId="2" fillId="0" borderId="13" xfId="2" applyFont="1" applyBorder="1" applyAlignment="1" applyProtection="1">
      <alignment horizontal="center"/>
      <protection locked="0"/>
    </xf>
    <xf numFmtId="3" fontId="2" fillId="0" borderId="13" xfId="1" applyNumberFormat="1" applyFont="1" applyBorder="1" applyAlignment="1" applyProtection="1">
      <alignment horizontal="center"/>
      <protection locked="0"/>
    </xf>
    <xf numFmtId="9" fontId="2" fillId="0" borderId="14" xfId="2" applyFont="1" applyBorder="1" applyAlignment="1" applyProtection="1">
      <alignment horizontal="center"/>
      <protection locked="0"/>
    </xf>
    <xf numFmtId="168" fontId="2" fillId="0" borderId="4" xfId="3" applyNumberFormat="1" applyFont="1" applyBorder="1" applyAlignment="1" applyProtection="1">
      <alignment horizontal="centerContinuous"/>
      <protection locked="0"/>
    </xf>
    <xf numFmtId="3" fontId="2" fillId="0" borderId="13" xfId="2" applyNumberFormat="1" applyFont="1" applyBorder="1" applyProtection="1">
      <protection locked="0"/>
    </xf>
    <xf numFmtId="1" fontId="2" fillId="0" borderId="0" xfId="3" applyNumberFormat="1" applyFont="1" applyBorder="1" applyAlignment="1" applyProtection="1">
      <alignment horizontal="center"/>
      <protection locked="0"/>
    </xf>
    <xf numFmtId="3" fontId="2" fillId="0" borderId="0" xfId="3" applyNumberFormat="1" applyFont="1" applyProtection="1">
      <protection locked="0"/>
    </xf>
    <xf numFmtId="3" fontId="2" fillId="0" borderId="19" xfId="3" applyNumberFormat="1" applyFont="1" applyBorder="1" applyAlignment="1" applyProtection="1">
      <alignment horizontal="center"/>
      <protection locked="0"/>
    </xf>
    <xf numFmtId="3" fontId="2" fillId="0" borderId="20" xfId="3" applyNumberFormat="1" applyFont="1" applyBorder="1" applyAlignment="1" applyProtection="1">
      <alignment horizontal="center"/>
      <protection locked="0"/>
    </xf>
    <xf numFmtId="9" fontId="2" fillId="0" borderId="20" xfId="2" applyFont="1" applyBorder="1" applyAlignment="1" applyProtection="1">
      <alignment horizontal="center"/>
      <protection locked="0"/>
    </xf>
    <xf numFmtId="3" fontId="2" fillId="0" borderId="20" xfId="1" applyNumberFormat="1" applyFont="1" applyBorder="1" applyAlignment="1" applyProtection="1">
      <alignment horizontal="center"/>
      <protection locked="0"/>
    </xf>
    <xf numFmtId="3" fontId="2" fillId="0" borderId="20" xfId="3" applyNumberFormat="1" applyFont="1" applyBorder="1" applyProtection="1">
      <protection locked="0"/>
    </xf>
    <xf numFmtId="9" fontId="2" fillId="0" borderId="21" xfId="2" applyFont="1" applyBorder="1" applyAlignment="1" applyProtection="1">
      <alignment horizontal="center"/>
      <protection locked="0"/>
    </xf>
    <xf numFmtId="3" fontId="2" fillId="0" borderId="19" xfId="3" quotePrefix="1" applyNumberFormat="1" applyFont="1" applyBorder="1" applyAlignment="1" applyProtection="1">
      <alignment horizontal="center"/>
      <protection locked="0"/>
    </xf>
    <xf numFmtId="9" fontId="2" fillId="0" borderId="20" xfId="2" applyFont="1" applyBorder="1" applyProtection="1">
      <protection locked="0"/>
    </xf>
    <xf numFmtId="3" fontId="2" fillId="0" borderId="20" xfId="2" applyNumberFormat="1" applyFont="1" applyBorder="1" applyProtection="1">
      <protection locked="0"/>
    </xf>
    <xf numFmtId="1" fontId="2" fillId="0" borderId="27" xfId="3" applyNumberFormat="1" applyFont="1" applyBorder="1" applyAlignment="1" applyProtection="1">
      <alignment horizontal="center"/>
      <protection locked="0"/>
    </xf>
    <xf numFmtId="3" fontId="2" fillId="0" borderId="39" xfId="3" applyNumberFormat="1" applyFont="1" applyBorder="1" applyAlignment="1" applyProtection="1">
      <alignment horizontal="center"/>
      <protection locked="0"/>
    </xf>
    <xf numFmtId="3" fontId="2" fillId="0" borderId="43" xfId="3" applyNumberFormat="1" applyFont="1" applyBorder="1" applyAlignment="1" applyProtection="1">
      <alignment horizontal="center"/>
      <protection locked="0"/>
    </xf>
    <xf numFmtId="3" fontId="3" fillId="0" borderId="12" xfId="3" applyNumberFormat="1" applyFont="1" applyBorder="1" applyProtection="1">
      <protection locked="0"/>
    </xf>
    <xf numFmtId="3" fontId="3" fillId="0" borderId="22" xfId="3" applyNumberFormat="1" applyFont="1" applyBorder="1" applyProtection="1">
      <protection locked="0"/>
    </xf>
    <xf numFmtId="3" fontId="3" fillId="0" borderId="13" xfId="3" applyNumberFormat="1" applyFont="1" applyBorder="1" applyProtection="1">
      <protection locked="0"/>
    </xf>
    <xf numFmtId="9" fontId="3" fillId="0" borderId="13" xfId="2" applyFont="1" applyBorder="1" applyAlignment="1" applyProtection="1">
      <alignment horizontal="center"/>
      <protection locked="0"/>
    </xf>
    <xf numFmtId="3" fontId="3" fillId="0" borderId="13" xfId="1" applyNumberFormat="1" applyFont="1" applyBorder="1" applyProtection="1">
      <protection locked="0"/>
    </xf>
    <xf numFmtId="9" fontId="3" fillId="0" borderId="13" xfId="2" applyFont="1" applyBorder="1" applyProtection="1">
      <protection locked="0"/>
    </xf>
    <xf numFmtId="9" fontId="3" fillId="0" borderId="0" xfId="2" applyFont="1" applyBorder="1" applyProtection="1">
      <protection locked="0"/>
    </xf>
    <xf numFmtId="3" fontId="3" fillId="0" borderId="34" xfId="3" applyNumberFormat="1" applyFont="1" applyBorder="1" applyProtection="1">
      <protection locked="0"/>
    </xf>
    <xf numFmtId="9" fontId="3" fillId="0" borderId="18" xfId="2" applyFont="1" applyBorder="1" applyProtection="1">
      <protection locked="0"/>
    </xf>
    <xf numFmtId="3" fontId="3" fillId="0" borderId="12" xfId="1" applyNumberFormat="1" applyFont="1" applyBorder="1" applyProtection="1">
      <protection locked="0"/>
    </xf>
    <xf numFmtId="9" fontId="3" fillId="0" borderId="18" xfId="2" applyFont="1" applyBorder="1" applyAlignment="1" applyProtection="1">
      <alignment horizontal="center"/>
      <protection locked="0"/>
    </xf>
    <xf numFmtId="166" fontId="3" fillId="0" borderId="13" xfId="2" applyNumberFormat="1" applyFont="1" applyBorder="1" applyProtection="1">
      <protection locked="0"/>
    </xf>
    <xf numFmtId="3" fontId="3" fillId="0" borderId="40" xfId="3" applyNumberFormat="1" applyFont="1" applyBorder="1" applyProtection="1">
      <protection locked="0"/>
    </xf>
    <xf numFmtId="3" fontId="3" fillId="0" borderId="41" xfId="3" applyNumberFormat="1" applyFont="1" applyBorder="1" applyAlignment="1" applyProtection="1">
      <alignment horizontal="center"/>
      <protection locked="0"/>
    </xf>
    <xf numFmtId="3" fontId="3" fillId="0" borderId="24" xfId="3" applyNumberFormat="1" applyFont="1" applyBorder="1" applyProtection="1">
      <protection locked="0"/>
    </xf>
    <xf numFmtId="3" fontId="3" fillId="3" borderId="23" xfId="1" applyNumberFormat="1" applyFont="1" applyFill="1" applyBorder="1" applyAlignment="1" applyProtection="1">
      <alignment horizontal="right"/>
      <protection locked="0"/>
    </xf>
    <xf numFmtId="3" fontId="3" fillId="3" borderId="17" xfId="1" applyNumberFormat="1" applyFont="1" applyFill="1" applyBorder="1" applyAlignment="1" applyProtection="1">
      <alignment horizontal="right"/>
      <protection locked="0"/>
    </xf>
    <xf numFmtId="9" fontId="3" fillId="3" borderId="17" xfId="2" applyFont="1" applyFill="1" applyBorder="1" applyAlignment="1" applyProtection="1">
      <alignment horizontal="center"/>
      <protection locked="0"/>
    </xf>
    <xf numFmtId="3" fontId="3" fillId="0" borderId="17" xfId="1" applyNumberFormat="1" applyFont="1" applyBorder="1" applyAlignment="1" applyProtection="1">
      <alignment horizontal="right"/>
      <protection locked="0"/>
    </xf>
    <xf numFmtId="10" fontId="3" fillId="3" borderId="23" xfId="1" applyNumberFormat="1" applyFont="1" applyFill="1" applyBorder="1" applyAlignment="1" applyProtection="1">
      <alignment horizontal="right"/>
      <protection locked="0"/>
    </xf>
    <xf numFmtId="9" fontId="3" fillId="0" borderId="25" xfId="2" applyFont="1" applyBorder="1" applyAlignment="1" applyProtection="1">
      <alignment horizontal="center"/>
      <protection locked="0"/>
    </xf>
    <xf numFmtId="166" fontId="3" fillId="0" borderId="17" xfId="1" applyNumberFormat="1" applyFont="1" applyBorder="1" applyProtection="1">
      <protection locked="0"/>
    </xf>
    <xf numFmtId="9" fontId="3" fillId="0" borderId="23" xfId="2" applyFont="1" applyBorder="1" applyAlignment="1" applyProtection="1">
      <alignment horizontal="center"/>
      <protection locked="0"/>
    </xf>
    <xf numFmtId="3" fontId="3" fillId="3" borderId="17" xfId="1" applyNumberFormat="1" applyFont="1" applyFill="1" applyBorder="1" applyProtection="1">
      <protection locked="0"/>
    </xf>
    <xf numFmtId="166" fontId="3" fillId="0" borderId="23" xfId="2" applyNumberFormat="1" applyFont="1" applyBorder="1" applyProtection="1">
      <protection locked="0"/>
    </xf>
    <xf numFmtId="3" fontId="3" fillId="0" borderId="16" xfId="1" applyNumberFormat="1" applyFont="1" applyBorder="1" applyProtection="1">
      <protection locked="0"/>
    </xf>
    <xf numFmtId="3" fontId="3" fillId="3" borderId="24" xfId="1" applyNumberFormat="1" applyFont="1" applyFill="1" applyBorder="1" applyAlignment="1" applyProtection="1">
      <alignment horizontal="right"/>
      <protection locked="0"/>
    </xf>
    <xf numFmtId="3" fontId="3" fillId="3" borderId="35" xfId="1" applyNumberFormat="1" applyFont="1" applyFill="1" applyBorder="1" applyAlignment="1" applyProtection="1">
      <alignment horizontal="right"/>
      <protection locked="0"/>
    </xf>
    <xf numFmtId="9" fontId="3" fillId="3" borderId="23" xfId="2" applyFont="1" applyFill="1" applyBorder="1" applyAlignment="1" applyProtection="1">
      <alignment horizontal="right"/>
      <protection locked="0"/>
    </xf>
    <xf numFmtId="3" fontId="3" fillId="0" borderId="42" xfId="1" applyNumberFormat="1" applyFont="1" applyBorder="1" applyProtection="1">
      <protection locked="0"/>
    </xf>
    <xf numFmtId="9" fontId="4" fillId="3" borderId="17" xfId="2" applyFont="1" applyFill="1" applyBorder="1" applyAlignment="1" applyProtection="1">
      <alignment horizontal="center"/>
      <protection locked="0"/>
    </xf>
    <xf numFmtId="3" fontId="3" fillId="3" borderId="24" xfId="1" applyNumberFormat="1" applyFont="1" applyFill="1" applyBorder="1" applyProtection="1">
      <protection locked="0"/>
    </xf>
    <xf numFmtId="3" fontId="5" fillId="0" borderId="24" xfId="3" applyNumberFormat="1" applyFont="1" applyBorder="1" applyProtection="1">
      <protection locked="0"/>
    </xf>
    <xf numFmtId="9" fontId="3" fillId="0" borderId="16" xfId="2" applyFont="1" applyBorder="1" applyAlignment="1" applyProtection="1">
      <alignment horizontal="center"/>
      <protection locked="0"/>
    </xf>
    <xf numFmtId="3" fontId="3" fillId="0" borderId="26" xfId="1" applyNumberFormat="1" applyFont="1" applyBorder="1" applyProtection="1">
      <protection locked="0"/>
    </xf>
    <xf numFmtId="3" fontId="3" fillId="0" borderId="20" xfId="1" applyNumberFormat="1" applyFont="1" applyBorder="1" applyProtection="1">
      <protection locked="0"/>
    </xf>
    <xf numFmtId="9" fontId="3" fillId="0" borderId="20" xfId="2" applyFont="1" applyBorder="1" applyAlignment="1" applyProtection="1">
      <alignment horizontal="center"/>
      <protection locked="0"/>
    </xf>
    <xf numFmtId="9" fontId="3" fillId="0" borderId="27" xfId="2" applyFont="1" applyBorder="1" applyAlignment="1" applyProtection="1">
      <alignment horizontal="center"/>
      <protection locked="0"/>
    </xf>
    <xf numFmtId="9" fontId="3" fillId="0" borderId="19" xfId="2" applyFont="1" applyBorder="1" applyAlignment="1" applyProtection="1">
      <alignment horizontal="center"/>
      <protection locked="0"/>
    </xf>
    <xf numFmtId="9" fontId="3" fillId="0" borderId="21" xfId="2" applyFont="1" applyBorder="1" applyAlignment="1" applyProtection="1">
      <alignment horizontal="center"/>
      <protection locked="0"/>
    </xf>
    <xf numFmtId="3" fontId="3" fillId="0" borderId="19" xfId="1" applyNumberFormat="1" applyFont="1" applyFill="1" applyBorder="1" applyProtection="1">
      <protection locked="0"/>
    </xf>
    <xf numFmtId="3" fontId="3" fillId="0" borderId="13" xfId="2" applyNumberFormat="1" applyFont="1" applyBorder="1" applyProtection="1">
      <protection locked="0"/>
    </xf>
    <xf numFmtId="3" fontId="3" fillId="0" borderId="0" xfId="1" applyNumberFormat="1" applyFont="1" applyBorder="1" applyProtection="1">
      <protection locked="0"/>
    </xf>
    <xf numFmtId="3" fontId="3" fillId="0" borderId="28" xfId="3" applyNumberFormat="1" applyFont="1" applyBorder="1" applyProtection="1">
      <protection locked="0"/>
    </xf>
    <xf numFmtId="9" fontId="3" fillId="0" borderId="0" xfId="2" applyFont="1" applyBorder="1" applyAlignment="1" applyProtection="1">
      <alignment horizontal="center"/>
      <protection locked="0"/>
    </xf>
    <xf numFmtId="9" fontId="3" fillId="0" borderId="12" xfId="2" applyFont="1" applyBorder="1" applyAlignment="1" applyProtection="1">
      <alignment horizontal="center"/>
      <protection locked="0"/>
    </xf>
    <xf numFmtId="9" fontId="3" fillId="0" borderId="29" xfId="2" applyFont="1" applyBorder="1" applyAlignment="1" applyProtection="1">
      <alignment horizontal="center"/>
      <protection locked="0"/>
    </xf>
    <xf numFmtId="3" fontId="3" fillId="0" borderId="29" xfId="2" applyNumberFormat="1" applyFont="1" applyBorder="1" applyProtection="1">
      <protection locked="0"/>
    </xf>
    <xf numFmtId="3" fontId="3" fillId="0" borderId="45" xfId="1" applyNumberFormat="1" applyFont="1" applyBorder="1" applyProtection="1">
      <protection locked="0"/>
    </xf>
    <xf numFmtId="3" fontId="3" fillId="0" borderId="34" xfId="2" applyNumberFormat="1" applyFont="1" applyBorder="1" applyProtection="1">
      <protection locked="0"/>
    </xf>
    <xf numFmtId="3" fontId="3" fillId="0" borderId="46" xfId="1" applyNumberFormat="1" applyFont="1" applyBorder="1" applyProtection="1">
      <protection locked="0"/>
    </xf>
    <xf numFmtId="3" fontId="3" fillId="0" borderId="18" xfId="1" applyNumberFormat="1" applyFont="1" applyBorder="1" applyProtection="1">
      <protection locked="0"/>
    </xf>
    <xf numFmtId="3" fontId="3" fillId="0" borderId="30" xfId="3" applyNumberFormat="1" applyFont="1" applyBorder="1" applyProtection="1">
      <protection locked="0"/>
    </xf>
    <xf numFmtId="9" fontId="3" fillId="0" borderId="28" xfId="2" applyFont="1" applyBorder="1" applyAlignment="1" applyProtection="1">
      <alignment horizontal="center"/>
      <protection locked="0"/>
    </xf>
    <xf numFmtId="3" fontId="3" fillId="0" borderId="28" xfId="1" applyNumberFormat="1" applyFont="1" applyBorder="1" applyProtection="1">
      <protection locked="0"/>
    </xf>
    <xf numFmtId="9" fontId="3" fillId="0" borderId="28" xfId="2" applyFont="1" applyBorder="1" applyProtection="1">
      <protection locked="0"/>
    </xf>
    <xf numFmtId="3" fontId="3" fillId="2" borderId="30" xfId="1" applyNumberFormat="1" applyFont="1" applyFill="1" applyBorder="1" applyProtection="1">
      <protection locked="0"/>
    </xf>
    <xf numFmtId="9" fontId="3" fillId="0" borderId="32" xfId="2" applyFont="1" applyBorder="1" applyAlignment="1" applyProtection="1">
      <alignment horizontal="center"/>
      <protection locked="0"/>
    </xf>
    <xf numFmtId="3" fontId="3" fillId="0" borderId="30" xfId="1" applyNumberFormat="1" applyFont="1" applyBorder="1" applyProtection="1">
      <protection locked="0"/>
    </xf>
    <xf numFmtId="3" fontId="3" fillId="0" borderId="31" xfId="2" applyNumberFormat="1" applyFont="1" applyBorder="1" applyProtection="1">
      <protection locked="0"/>
    </xf>
    <xf numFmtId="3" fontId="3" fillId="0" borderId="30" xfId="2" applyNumberFormat="1" applyFont="1" applyBorder="1" applyProtection="1">
      <protection locked="0"/>
    </xf>
    <xf numFmtId="3" fontId="3" fillId="0" borderId="32" xfId="1" applyNumberFormat="1" applyFont="1" applyBorder="1" applyProtection="1">
      <protection locked="0"/>
    </xf>
    <xf numFmtId="1" fontId="2" fillId="0" borderId="37" xfId="3" applyNumberFormat="1" applyFont="1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3" fontId="2" fillId="0" borderId="6" xfId="3" applyNumberFormat="1" applyFont="1" applyBorder="1" applyAlignment="1" applyProtection="1">
      <alignment horizontal="center"/>
      <protection locked="0"/>
    </xf>
    <xf numFmtId="3" fontId="2" fillId="0" borderId="7" xfId="3" applyNumberFormat="1" applyFont="1" applyBorder="1" applyAlignment="1" applyProtection="1">
      <alignment horizontal="center"/>
      <protection locked="0"/>
    </xf>
    <xf numFmtId="3" fontId="2" fillId="0" borderId="8" xfId="3" applyNumberFormat="1" applyFont="1" applyBorder="1" applyAlignment="1" applyProtection="1">
      <alignment horizontal="center"/>
      <protection locked="0"/>
    </xf>
    <xf numFmtId="3" fontId="2" fillId="0" borderId="9" xfId="3" applyNumberFormat="1" applyFont="1" applyBorder="1" applyAlignment="1" applyProtection="1">
      <alignment horizontal="center"/>
      <protection locked="0"/>
    </xf>
    <xf numFmtId="3" fontId="2" fillId="0" borderId="10" xfId="3" applyNumberFormat="1" applyFont="1" applyBorder="1" applyAlignment="1" applyProtection="1">
      <alignment horizontal="center"/>
      <protection locked="0"/>
    </xf>
    <xf numFmtId="168" fontId="2" fillId="0" borderId="15" xfId="3" applyNumberFormat="1" applyFont="1" applyBorder="1" applyAlignment="1" applyProtection="1">
      <alignment horizontal="center"/>
      <protection locked="0"/>
    </xf>
    <xf numFmtId="168" fontId="2" fillId="0" borderId="16" xfId="3" applyNumberFormat="1" applyFont="1" applyBorder="1" applyAlignment="1" applyProtection="1">
      <alignment horizontal="center"/>
      <protection locked="0"/>
    </xf>
    <xf numFmtId="168" fontId="2" fillId="0" borderId="17" xfId="3" applyNumberFormat="1" applyFont="1" applyBorder="1" applyAlignment="1" applyProtection="1">
      <alignment horizontal="center"/>
      <protection locked="0"/>
    </xf>
    <xf numFmtId="3" fontId="2" fillId="0" borderId="15" xfId="3" applyNumberFormat="1" applyFont="1" applyBorder="1" applyAlignment="1" applyProtection="1">
      <alignment horizontal="center"/>
      <protection locked="0"/>
    </xf>
    <xf numFmtId="3" fontId="2" fillId="0" borderId="16" xfId="3" applyNumberFormat="1" applyFont="1" applyBorder="1" applyAlignment="1" applyProtection="1">
      <alignment horizontal="center"/>
      <protection locked="0"/>
    </xf>
    <xf numFmtId="3" fontId="2" fillId="0" borderId="17" xfId="3" applyNumberFormat="1" applyFont="1" applyBorder="1" applyAlignment="1" applyProtection="1">
      <alignment horizontal="center"/>
      <protection locked="0"/>
    </xf>
  </cellXfs>
  <cellStyles count="6">
    <cellStyle name="Euro" xfId="5"/>
    <cellStyle name="Milliers" xfId="1" builtinId="3"/>
    <cellStyle name="Normal" xfId="0" builtinId="0"/>
    <cellStyle name="Normal_TERRASSEMENT" xfId="3"/>
    <cellStyle name="Normal_TRAVAUX PUBLICS" xfId="4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5</xdr:row>
          <xdr:rowOff>47625</xdr:rowOff>
        </xdr:from>
        <xdr:to>
          <xdr:col>10</xdr:col>
          <xdr:colOff>447675</xdr:colOff>
          <xdr:row>6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Remplacer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GAILLON/1-BACHELET%20FRANCK/04-%20FB%20-AVRIL%202013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2-RESULTATS%202012/6%20Marine%20BERTIN/R&#233;sultats%20D&#233;cembre%202012%20M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GAILLON/2-LAGUERIE%20PIERRE/04-PL-AVRIL%20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RECAPITULATIF%20PORTEFEUILLE%202013/DUCAMP/01-AD-JANVIER%2020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GAILLON/3-MOUROCQ%20STEPHANE/03-SM-MARS%20201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FERRANDIER/02-BF-FEVRIER%2020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GAILLON/03-G-2013/03-SM-MARS%20201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RECAPITULATIF%20PORTEFEUILLE%202013/HALBERT%20Bertrand/01-%20JANVIER%20201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RECAPITULATIF%20PORTEFEUILLE%202013/MOUROCQ/01-SM%20-JANVIER%20201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RECAPITULATIF%20PORTEFEUILLE%202013/CHERKAOUI%20Myriam/01-MC%20-%20JANVIER%20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RECAPITULATIF%20PORTEFEUILLE%202013/LAGUERIE%20Pierre/01-PL-JANVIER%202013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RECAPITULATIF%20PORTEFEUILLE%202013/BACHELET%20Franck/01-%20FB%20-JANVIER%20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1-RESULTATS%202013/Z-GAILLON/02-2013/02-%20FB%20-FEVRIER%202013%20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S/2-RESULTATS%202012/7%20Arnaud%20DUCAMP/R&#233;sultats%20D&#233;cembre%202012%20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FB"/>
      <sheetName val="VDR PTF FB"/>
    </sheetNames>
    <sheetDataSet>
      <sheetData sheetId="0" refreshError="1"/>
      <sheetData sheetId="1" refreshError="1">
        <row r="46">
          <cell r="E46">
            <v>2193</v>
          </cell>
          <cell r="F46">
            <v>32</v>
          </cell>
          <cell r="K46">
            <v>1.4500300000000002</v>
          </cell>
          <cell r="M46">
            <v>6.6534831460674154E-2</v>
          </cell>
          <cell r="N46">
            <v>-9.2269662921348316E-3</v>
          </cell>
          <cell r="O46">
            <v>103.03200000000001</v>
          </cell>
          <cell r="P46">
            <v>-27.605</v>
          </cell>
          <cell r="R46">
            <v>741.55505999999991</v>
          </cell>
          <cell r="S46">
            <v>42.067059999999991</v>
          </cell>
          <cell r="U46">
            <v>741.55505999999991</v>
          </cell>
          <cell r="V46">
            <v>42.067059999999991</v>
          </cell>
          <cell r="Y46">
            <v>-80.995999999999981</v>
          </cell>
          <cell r="AA46">
            <v>19</v>
          </cell>
          <cell r="AB46">
            <v>-10.997</v>
          </cell>
          <cell r="AD46">
            <v>20</v>
          </cell>
          <cell r="AE46">
            <v>2</v>
          </cell>
          <cell r="AG46">
            <v>0</v>
          </cell>
          <cell r="AH46">
            <v>0</v>
          </cell>
          <cell r="AX46">
            <v>1173</v>
          </cell>
          <cell r="AY46">
            <v>75.509327859590101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MB"/>
      <sheetName val="VDR PTFMB"/>
    </sheetNames>
    <sheetDataSet>
      <sheetData sheetId="0"/>
      <sheetData sheetId="1">
        <row r="4">
          <cell r="D4" t="str">
            <v>BERTIN  Marine</v>
          </cell>
        </row>
        <row r="46">
          <cell r="BC46">
            <v>259.16599959999996</v>
          </cell>
          <cell r="BD46">
            <v>113.97621959999996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PL"/>
      <sheetName val="VDR PTF PL"/>
    </sheetNames>
    <sheetDataSet>
      <sheetData sheetId="0" refreshError="1"/>
      <sheetData sheetId="1">
        <row r="46">
          <cell r="E46">
            <v>814.09850000000006</v>
          </cell>
          <cell r="F46">
            <v>128.61699999999999</v>
          </cell>
          <cell r="K46">
            <v>0</v>
          </cell>
          <cell r="M46">
            <v>5.0103679211808867E-2</v>
          </cell>
          <cell r="N46">
            <v>0.11513424043998428</v>
          </cell>
          <cell r="O46">
            <v>148.60898</v>
          </cell>
          <cell r="P46">
            <v>-1.1940199999999876</v>
          </cell>
          <cell r="R46">
            <v>677.74515999999994</v>
          </cell>
          <cell r="S46">
            <v>13.118160000000001</v>
          </cell>
          <cell r="U46">
            <v>677.74515999999994</v>
          </cell>
          <cell r="V46">
            <v>17.18216</v>
          </cell>
          <cell r="Y46">
            <v>17.200109999999999</v>
          </cell>
          <cell r="AA46">
            <v>101.5</v>
          </cell>
          <cell r="AB46">
            <v>6</v>
          </cell>
          <cell r="AD46">
            <v>24.4</v>
          </cell>
          <cell r="AE46">
            <v>2.5</v>
          </cell>
          <cell r="AG46">
            <v>25</v>
          </cell>
          <cell r="AH46">
            <v>1.7</v>
          </cell>
          <cell r="AX46">
            <v>0</v>
          </cell>
          <cell r="AY46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AD "/>
      <sheetName val="PTF VDR AD"/>
    </sheetNames>
    <sheetDataSet>
      <sheetData sheetId="0"/>
      <sheetData sheetId="1">
        <row r="37">
          <cell r="E37">
            <v>1230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PL"/>
      <sheetName val="VDR PTF PL"/>
    </sheetNames>
    <sheetDataSet>
      <sheetData sheetId="0"/>
      <sheetData sheetId="1">
        <row r="46">
          <cell r="E46">
            <v>574</v>
          </cell>
          <cell r="F46">
            <v>-44</v>
          </cell>
          <cell r="M46">
            <v>8.664150943396226E-2</v>
          </cell>
          <cell r="N46">
            <v>8.664150943396226E-2</v>
          </cell>
          <cell r="O46">
            <v>-10.074999999999996</v>
          </cell>
          <cell r="P46">
            <v>6.4999999999999947E-2</v>
          </cell>
          <cell r="R46">
            <v>7.7849999999999966</v>
          </cell>
          <cell r="S46">
            <v>-2.609</v>
          </cell>
          <cell r="U46">
            <v>7.7849999999999966</v>
          </cell>
          <cell r="V46">
            <v>-2.609</v>
          </cell>
          <cell r="Y46">
            <v>1.0000000000000001E-18</v>
          </cell>
          <cell r="AA46">
            <v>70</v>
          </cell>
          <cell r="AB46">
            <v>9.9999999999999994E-12</v>
          </cell>
          <cell r="AD46">
            <v>50</v>
          </cell>
          <cell r="AE46">
            <v>1.0000000000000001E-15</v>
          </cell>
          <cell r="AG46">
            <v>80</v>
          </cell>
          <cell r="AH46">
            <v>1E-13</v>
          </cell>
          <cell r="AX46">
            <v>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BF"/>
      <sheetName val="VDR PTFBF"/>
    </sheetNames>
    <sheetDataSet>
      <sheetData sheetId="0">
        <row r="40">
          <cell r="D40">
            <v>11120</v>
          </cell>
        </row>
      </sheetData>
      <sheetData sheetId="1">
        <row r="52">
          <cell r="E52">
            <v>2839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PL"/>
      <sheetName val="VDR PTF PL"/>
    </sheetNames>
    <sheetDataSet>
      <sheetData sheetId="0"/>
      <sheetData sheetId="1">
        <row r="46">
          <cell r="K46">
            <v>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BH"/>
      <sheetName val="VDRBH PTF"/>
    </sheetNames>
    <sheetDataSet>
      <sheetData sheetId="0"/>
      <sheetData sheetId="1">
        <row r="38">
          <cell r="E38">
            <v>1847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SMO"/>
      <sheetName val="VDR SMO PTF"/>
    </sheetNames>
    <sheetDataSet>
      <sheetData sheetId="0"/>
      <sheetData sheetId="1">
        <row r="43">
          <cell r="E43">
            <v>1542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MC"/>
      <sheetName val="VDR PTF MC"/>
    </sheetNames>
    <sheetDataSet>
      <sheetData sheetId="0"/>
      <sheetData sheetId="1">
        <row r="46">
          <cell r="E46">
            <v>204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PL"/>
      <sheetName val="VDR PTF PL"/>
    </sheetNames>
    <sheetDataSet>
      <sheetData sheetId="0"/>
      <sheetData sheetId="1">
        <row r="46">
          <cell r="E46">
            <v>1189.80404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FB"/>
      <sheetName val="VDR PTF FB"/>
    </sheetNames>
    <sheetDataSet>
      <sheetData sheetId="0"/>
      <sheetData sheetId="1">
        <row r="46">
          <cell r="E46">
            <v>1916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FB"/>
      <sheetName val="VDR PTF FB"/>
    </sheetNames>
    <sheetDataSet>
      <sheetData sheetId="0">
        <row r="33">
          <cell r="D33">
            <v>0</v>
          </cell>
        </row>
      </sheetData>
      <sheetData sheetId="1">
        <row r="46">
          <cell r="E46">
            <v>1963</v>
          </cell>
          <cell r="AG46">
            <v>0</v>
          </cell>
          <cell r="AH46">
            <v>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R AD "/>
      <sheetName val="PTF VDR AD"/>
    </sheetNames>
    <sheetDataSet>
      <sheetData sheetId="0">
        <row r="22">
          <cell r="L22">
            <v>0</v>
          </cell>
          <cell r="M22">
            <v>0</v>
          </cell>
          <cell r="S22">
            <v>0</v>
          </cell>
          <cell r="U22">
            <v>0</v>
          </cell>
        </row>
      </sheetData>
      <sheetData sheetId="1">
        <row r="4">
          <cell r="D4" t="str">
            <v xml:space="preserve"> DUCAMP Arnaud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C1296"/>
  <sheetViews>
    <sheetView showGridLines="0" showZeros="0" tabSelected="1" topLeftCell="A4" zoomScale="55" zoomScaleNormal="55" workbookViewId="0">
      <selection activeCell="AE35" sqref="AE35"/>
    </sheetView>
  </sheetViews>
  <sheetFormatPr baseColWidth="10" defaultColWidth="12.7109375" defaultRowHeight="15.75" x14ac:dyDescent="0.25"/>
  <cols>
    <col min="1" max="1" width="39" style="2" customWidth="1"/>
    <col min="2" max="3" width="10.7109375" style="2" customWidth="1"/>
    <col min="4" max="6" width="10.7109375" style="2" hidden="1" customWidth="1"/>
    <col min="7" max="7" width="11.85546875" style="3" customWidth="1"/>
    <col min="8" max="8" width="10.7109375" style="4" customWidth="1"/>
    <col min="9" max="9" width="13" style="2" customWidth="1"/>
    <col min="10" max="11" width="10.7109375" style="5" customWidth="1"/>
    <col min="12" max="13" width="10.7109375" style="2" customWidth="1"/>
    <col min="14" max="14" width="10.7109375" style="5" customWidth="1"/>
    <col min="15" max="15" width="12.85546875" style="2" customWidth="1"/>
    <col min="16" max="16" width="10.7109375" style="2" customWidth="1"/>
    <col min="17" max="17" width="10.7109375" style="5" customWidth="1"/>
    <col min="18" max="18" width="12.85546875" style="2" customWidth="1"/>
    <col min="19" max="19" width="10.7109375" style="2" customWidth="1"/>
    <col min="20" max="20" width="10.7109375" style="5" customWidth="1"/>
    <col min="21" max="22" width="10.7109375" style="2" customWidth="1"/>
    <col min="23" max="23" width="9.85546875" style="5" customWidth="1"/>
    <col min="24" max="25" width="10.7109375" style="2" customWidth="1"/>
    <col min="26" max="26" width="10.7109375" style="5" customWidth="1"/>
    <col min="27" max="28" width="10.7109375" style="2" customWidth="1"/>
    <col min="29" max="32" width="10.7109375" style="5" customWidth="1"/>
    <col min="33" max="41" width="10.7109375" style="5" hidden="1" customWidth="1"/>
    <col min="42" max="43" width="10.7109375" style="2" hidden="1" customWidth="1"/>
    <col min="44" max="44" width="10.7109375" style="5" hidden="1" customWidth="1"/>
    <col min="45" max="45" width="13.7109375" style="6" customWidth="1"/>
    <col min="46" max="46" width="12.42578125" style="2" customWidth="1"/>
    <col min="47" max="47" width="10.85546875" style="2" customWidth="1"/>
    <col min="48" max="48" width="10.7109375" style="2" customWidth="1"/>
    <col min="49" max="49" width="2" style="2" customWidth="1"/>
    <col min="50" max="16384" width="12.7109375" style="2"/>
  </cols>
  <sheetData>
    <row r="1" spans="1:55" ht="34.5" customHeight="1" x14ac:dyDescent="0.25">
      <c r="A1" s="18" t="s">
        <v>38</v>
      </c>
      <c r="B1" s="1"/>
      <c r="C1" s="1"/>
    </row>
    <row r="2" spans="1:55" ht="19.5" x14ac:dyDescent="0.35">
      <c r="A2" s="19" t="s">
        <v>41</v>
      </c>
      <c r="B2" s="7"/>
      <c r="C2" s="7"/>
    </row>
    <row r="3" spans="1:55" x14ac:dyDescent="0.25">
      <c r="A3" s="34"/>
      <c r="B3" s="35"/>
      <c r="C3" s="35"/>
      <c r="D3" s="36" t="s">
        <v>0</v>
      </c>
      <c r="E3" s="37"/>
      <c r="F3" s="37"/>
      <c r="G3" s="38"/>
      <c r="H3" s="39"/>
      <c r="I3" s="37"/>
      <c r="J3" s="40"/>
      <c r="K3" s="40"/>
      <c r="L3" s="37"/>
      <c r="M3" s="37"/>
      <c r="N3" s="40"/>
      <c r="O3" s="37"/>
      <c r="P3" s="37"/>
      <c r="Q3" s="40"/>
      <c r="R3" s="37"/>
      <c r="S3" s="37"/>
      <c r="T3" s="40"/>
      <c r="U3" s="37"/>
      <c r="V3" s="37"/>
      <c r="W3" s="40"/>
      <c r="X3" s="37"/>
      <c r="Y3" s="37"/>
      <c r="Z3" s="40"/>
      <c r="AA3" s="37"/>
      <c r="AB3" s="37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37"/>
      <c r="AQ3" s="37"/>
      <c r="AR3" s="40"/>
      <c r="AS3" s="41"/>
      <c r="AT3" s="37"/>
      <c r="AU3" s="37"/>
      <c r="AV3" s="37"/>
      <c r="AW3" s="37"/>
      <c r="AX3" s="37"/>
      <c r="AY3" s="37"/>
      <c r="AZ3" s="37"/>
      <c r="BA3" s="37"/>
      <c r="BB3" s="37"/>
      <c r="BC3" s="37"/>
    </row>
    <row r="4" spans="1:55" x14ac:dyDescent="0.25">
      <c r="A4" s="35"/>
      <c r="B4" s="35"/>
      <c r="C4" s="35"/>
      <c r="D4" s="42" t="s">
        <v>35</v>
      </c>
      <c r="E4" s="37"/>
      <c r="F4" s="37"/>
      <c r="G4" s="38"/>
      <c r="H4" s="39"/>
      <c r="I4" s="37"/>
      <c r="J4" s="40"/>
      <c r="K4" s="40"/>
      <c r="L4" s="37"/>
      <c r="M4" s="37"/>
      <c r="N4" s="40"/>
      <c r="O4" s="37"/>
      <c r="P4" s="37"/>
      <c r="Q4" s="40"/>
      <c r="R4" s="37"/>
      <c r="S4" s="37"/>
      <c r="T4" s="40"/>
      <c r="U4" s="37"/>
      <c r="V4" s="37"/>
      <c r="W4" s="40"/>
      <c r="X4" s="37"/>
      <c r="Y4" s="37"/>
      <c r="Z4" s="40"/>
      <c r="AA4" s="37"/>
      <c r="AB4" s="37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37"/>
      <c r="AQ4" s="37"/>
      <c r="AR4" s="40"/>
      <c r="AS4" s="41"/>
      <c r="AT4" s="37"/>
      <c r="AU4" s="37"/>
      <c r="AV4" s="37"/>
      <c r="AW4" s="37"/>
      <c r="AX4" s="37"/>
      <c r="AY4" s="37"/>
      <c r="AZ4" s="37"/>
      <c r="BA4" s="37"/>
      <c r="BB4" s="37"/>
      <c r="BC4" s="37"/>
    </row>
    <row r="5" spans="1:55" x14ac:dyDescent="0.25">
      <c r="A5" s="37"/>
      <c r="B5" s="37"/>
      <c r="C5" s="37"/>
      <c r="D5" s="37"/>
      <c r="E5" s="37"/>
      <c r="F5" s="37"/>
      <c r="G5" s="38"/>
      <c r="H5" s="39"/>
      <c r="I5" s="37"/>
      <c r="J5" s="40"/>
      <c r="K5" s="40"/>
      <c r="L5" s="37"/>
      <c r="M5" s="37"/>
      <c r="N5" s="40"/>
      <c r="O5" s="37"/>
      <c r="P5" s="37"/>
      <c r="Q5" s="40"/>
      <c r="R5" s="37"/>
      <c r="S5" s="37"/>
      <c r="T5" s="40"/>
      <c r="U5" s="37"/>
      <c r="V5" s="37"/>
      <c r="W5" s="40"/>
      <c r="X5" s="37"/>
      <c r="Y5" s="37"/>
      <c r="Z5" s="40"/>
      <c r="AA5" s="37"/>
      <c r="AB5" s="37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37"/>
      <c r="AQ5" s="37"/>
      <c r="AR5" s="40"/>
      <c r="AS5" s="41"/>
      <c r="AT5" s="37"/>
      <c r="AU5" s="37"/>
      <c r="AV5" s="37"/>
      <c r="AW5" s="37"/>
      <c r="AX5" s="37"/>
      <c r="AY5" s="37"/>
      <c r="AZ5" s="37"/>
      <c r="BA5" s="37"/>
      <c r="BB5" s="37"/>
      <c r="BC5" s="37"/>
    </row>
    <row r="6" spans="1:55" s="8" customFormat="1" x14ac:dyDescent="0.25">
      <c r="A6" s="43"/>
      <c r="B6" s="43"/>
      <c r="C6" s="43"/>
      <c r="D6" s="43"/>
      <c r="E6" s="43"/>
      <c r="F6" s="43"/>
      <c r="G6" s="44"/>
      <c r="H6" s="45"/>
      <c r="I6" s="43"/>
      <c r="J6" s="44"/>
      <c r="K6" s="46"/>
      <c r="L6" s="47" t="s">
        <v>1</v>
      </c>
      <c r="M6" s="47"/>
      <c r="N6" s="48"/>
      <c r="O6" s="49">
        <v>41365</v>
      </c>
      <c r="P6" s="43"/>
      <c r="Q6" s="50"/>
      <c r="R6" s="49"/>
      <c r="S6" s="43"/>
      <c r="T6" s="50"/>
      <c r="U6" s="43"/>
      <c r="V6" s="43"/>
      <c r="W6" s="44"/>
      <c r="X6" s="43"/>
      <c r="Y6" s="43"/>
      <c r="Z6" s="44"/>
      <c r="AA6" s="43"/>
      <c r="AB6" s="43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3"/>
      <c r="AQ6" s="43"/>
      <c r="AR6" s="44"/>
      <c r="AS6" s="51"/>
      <c r="AT6" s="43"/>
      <c r="AU6" s="43"/>
      <c r="AV6" s="43"/>
      <c r="AW6" s="43"/>
      <c r="AX6" s="43"/>
      <c r="AY6" s="43"/>
      <c r="AZ6" s="43"/>
      <c r="BA6" s="43"/>
      <c r="BB6" s="43"/>
      <c r="BC6" s="43"/>
    </row>
    <row r="7" spans="1:55" s="8" customFormat="1" ht="39" customHeight="1" x14ac:dyDescent="0.25">
      <c r="A7" s="52" t="s">
        <v>37</v>
      </c>
      <c r="B7" s="43"/>
      <c r="C7" s="43"/>
      <c r="D7" s="43"/>
      <c r="E7" s="43"/>
      <c r="F7" s="43"/>
      <c r="G7" s="44"/>
      <c r="H7" s="45"/>
      <c r="I7" s="43"/>
      <c r="J7" s="44"/>
      <c r="K7" s="46"/>
      <c r="L7" s="47"/>
      <c r="M7" s="47"/>
      <c r="N7" s="48"/>
      <c r="O7" s="49"/>
      <c r="P7" s="43"/>
      <c r="Q7" s="50"/>
      <c r="R7" s="49"/>
      <c r="S7" s="43"/>
      <c r="T7" s="50"/>
      <c r="U7" s="43"/>
      <c r="V7" s="43"/>
      <c r="W7" s="44"/>
      <c r="X7" s="43"/>
      <c r="Y7" s="43"/>
      <c r="Z7" s="44"/>
      <c r="AA7" s="43"/>
      <c r="AB7" s="43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3"/>
      <c r="AQ7" s="43"/>
      <c r="AR7" s="44"/>
      <c r="AS7" s="51"/>
      <c r="AT7" s="43"/>
      <c r="AU7" s="43"/>
      <c r="AV7" s="43"/>
      <c r="AW7" s="43"/>
      <c r="AX7" s="43"/>
      <c r="AY7" s="43"/>
      <c r="AZ7" s="43"/>
      <c r="BA7" s="43"/>
      <c r="BB7" s="43"/>
      <c r="BC7" s="43"/>
    </row>
    <row r="8" spans="1:55" s="8" customFormat="1" x14ac:dyDescent="0.25">
      <c r="A8" s="43"/>
      <c r="B8" s="43"/>
      <c r="C8" s="43"/>
      <c r="D8" s="43"/>
      <c r="E8" s="43"/>
      <c r="F8" s="43"/>
      <c r="G8" s="53"/>
      <c r="H8" s="45"/>
      <c r="I8" s="43"/>
      <c r="J8" s="44"/>
      <c r="K8" s="46"/>
      <c r="L8" s="47"/>
      <c r="M8" s="47"/>
      <c r="N8" s="48"/>
      <c r="O8" s="49"/>
      <c r="P8" s="43"/>
      <c r="Q8" s="50"/>
      <c r="R8" s="49"/>
      <c r="S8" s="43"/>
      <c r="T8" s="50"/>
      <c r="U8" s="43"/>
      <c r="V8" s="43"/>
      <c r="W8" s="44"/>
      <c r="X8" s="43"/>
      <c r="Y8" s="43"/>
      <c r="Z8" s="44"/>
      <c r="AA8" s="43"/>
      <c r="AB8" s="43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3"/>
      <c r="AQ8" s="43"/>
      <c r="AR8" s="44"/>
      <c r="AS8" s="51"/>
      <c r="AT8" s="43"/>
      <c r="AU8" s="43"/>
      <c r="AV8" s="43"/>
      <c r="AW8" s="43"/>
      <c r="AX8" s="43"/>
      <c r="AY8" s="43"/>
      <c r="AZ8" s="43"/>
      <c r="BA8" s="43"/>
      <c r="BB8" s="43"/>
      <c r="BC8" s="43"/>
    </row>
    <row r="9" spans="1:55" s="8" customFormat="1" x14ac:dyDescent="0.25">
      <c r="A9" s="43"/>
      <c r="B9" s="43"/>
      <c r="C9" s="43"/>
      <c r="D9" s="43"/>
      <c r="E9" s="43"/>
      <c r="F9" s="43"/>
      <c r="G9" s="44"/>
      <c r="H9" s="45"/>
      <c r="I9" s="43"/>
      <c r="J9" s="44"/>
      <c r="K9" s="46"/>
      <c r="L9" s="47"/>
      <c r="M9" s="47"/>
      <c r="N9" s="48"/>
      <c r="O9" s="49"/>
      <c r="P9" s="43"/>
      <c r="Q9" s="50"/>
      <c r="R9" s="49"/>
      <c r="S9" s="43"/>
      <c r="T9" s="50"/>
      <c r="U9" s="43"/>
      <c r="V9" s="43"/>
      <c r="W9" s="44"/>
      <c r="X9" s="43"/>
      <c r="Y9" s="43"/>
      <c r="Z9" s="44"/>
      <c r="AA9" s="43"/>
      <c r="AB9" s="43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3"/>
      <c r="AQ9" s="43"/>
      <c r="AR9" s="44"/>
      <c r="AS9" s="51"/>
      <c r="AT9" s="43"/>
      <c r="AU9" s="43"/>
      <c r="AV9" s="43"/>
      <c r="AW9" s="43"/>
      <c r="AX9" s="43"/>
      <c r="AY9" s="43"/>
      <c r="AZ9" s="43"/>
      <c r="BA9" s="43"/>
      <c r="BB9" s="43"/>
      <c r="BC9" s="43"/>
    </row>
    <row r="10" spans="1:55" x14ac:dyDescent="0.25">
      <c r="A10" s="37"/>
      <c r="B10" s="37"/>
      <c r="C10" s="37"/>
      <c r="D10" s="37"/>
      <c r="E10" s="37"/>
      <c r="F10" s="37"/>
      <c r="G10" s="38"/>
      <c r="H10" s="39"/>
      <c r="I10" s="37"/>
      <c r="J10" s="40"/>
      <c r="K10" s="40"/>
      <c r="L10" s="37"/>
      <c r="M10" s="37"/>
      <c r="N10" s="40"/>
      <c r="O10" s="37"/>
      <c r="P10" s="37"/>
      <c r="Q10" s="40"/>
      <c r="R10" s="37"/>
      <c r="S10" s="37"/>
      <c r="T10" s="40"/>
      <c r="U10" s="37"/>
      <c r="V10" s="37"/>
      <c r="W10" s="40"/>
      <c r="X10" s="37"/>
      <c r="Y10" s="37"/>
      <c r="Z10" s="40"/>
      <c r="AA10" s="37"/>
      <c r="AB10" s="37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37"/>
      <c r="AQ10" s="37"/>
      <c r="AR10" s="40"/>
      <c r="AS10" s="41"/>
      <c r="AT10" s="37"/>
      <c r="AU10" s="37"/>
      <c r="AV10" s="37"/>
      <c r="AW10" s="37"/>
      <c r="AX10" s="37"/>
      <c r="AY10" s="37"/>
      <c r="AZ10" s="37"/>
      <c r="BA10" s="37"/>
      <c r="BB10" s="37"/>
      <c r="BC10" s="37"/>
    </row>
    <row r="11" spans="1:55" x14ac:dyDescent="0.25">
      <c r="A11" s="37"/>
      <c r="B11" s="37"/>
      <c r="C11" s="37"/>
      <c r="D11" s="37"/>
      <c r="E11" s="37"/>
      <c r="F11" s="37"/>
      <c r="G11" s="38"/>
      <c r="H11" s="39"/>
      <c r="I11" s="37"/>
      <c r="J11" s="40"/>
      <c r="K11" s="40"/>
      <c r="L11" s="37"/>
      <c r="M11" s="37"/>
      <c r="N11" s="40"/>
      <c r="O11" s="37"/>
      <c r="P11" s="37"/>
      <c r="Q11" s="40"/>
      <c r="R11" s="37"/>
      <c r="S11" s="37"/>
      <c r="T11" s="40"/>
      <c r="U11" s="37"/>
      <c r="V11" s="37"/>
      <c r="W11" s="40"/>
      <c r="X11" s="37"/>
      <c r="Y11" s="37"/>
      <c r="Z11" s="40"/>
      <c r="AA11" s="37"/>
      <c r="AB11" s="37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37"/>
      <c r="AQ11" s="37"/>
      <c r="AR11" s="40"/>
      <c r="AS11" s="41"/>
      <c r="AT11" s="37"/>
      <c r="AU11" s="37"/>
      <c r="AV11" s="37"/>
      <c r="AW11" s="37"/>
      <c r="AX11" s="37"/>
      <c r="AY11" s="37"/>
      <c r="AZ11" s="37"/>
      <c r="BA11" s="37"/>
      <c r="BB11" s="37"/>
      <c r="BC11" s="37"/>
    </row>
    <row r="12" spans="1:55" ht="16.5" thickBot="1" x14ac:dyDescent="0.3">
      <c r="A12" s="37"/>
      <c r="B12" s="37"/>
      <c r="C12" s="54"/>
      <c r="D12" s="54"/>
      <c r="E12" s="54"/>
      <c r="F12" s="54"/>
      <c r="G12" s="55"/>
      <c r="H12" s="56"/>
      <c r="I12" s="54"/>
      <c r="J12" s="57"/>
      <c r="K12" s="57"/>
      <c r="L12" s="54"/>
      <c r="M12" s="54"/>
      <c r="N12" s="57"/>
      <c r="O12" s="54"/>
      <c r="P12" s="54"/>
      <c r="Q12" s="57"/>
      <c r="R12" s="58"/>
      <c r="S12" s="54"/>
      <c r="T12" s="57"/>
      <c r="U12" s="54"/>
      <c r="V12" s="54"/>
      <c r="W12" s="57"/>
      <c r="X12" s="37"/>
      <c r="Y12" s="37"/>
      <c r="Z12" s="40"/>
      <c r="AA12" s="37"/>
      <c r="AB12" s="37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37"/>
      <c r="AQ12" s="37"/>
      <c r="AR12" s="40"/>
      <c r="AS12" s="41"/>
      <c r="AT12" s="37"/>
      <c r="AU12" s="37"/>
      <c r="AV12" s="37"/>
      <c r="AW12" s="37"/>
      <c r="AX12" s="37"/>
      <c r="AY12" s="37"/>
      <c r="AZ12" s="37"/>
      <c r="BA12" s="37"/>
      <c r="BB12" s="37"/>
      <c r="BC12" s="37"/>
    </row>
    <row r="13" spans="1:55" ht="16.5" thickBot="1" x14ac:dyDescent="0.3">
      <c r="A13" s="59" t="s">
        <v>2</v>
      </c>
      <c r="B13" s="60" t="s">
        <v>3</v>
      </c>
      <c r="C13" s="61" t="s">
        <v>4</v>
      </c>
      <c r="D13" s="61"/>
      <c r="E13" s="61"/>
      <c r="F13" s="61"/>
      <c r="G13" s="62"/>
      <c r="H13" s="63"/>
      <c r="I13" s="64" t="s">
        <v>5</v>
      </c>
      <c r="J13" s="65"/>
      <c r="K13" s="66"/>
      <c r="L13" s="156" t="s">
        <v>6</v>
      </c>
      <c r="M13" s="157"/>
      <c r="N13" s="157"/>
      <c r="O13" s="157"/>
      <c r="P13" s="157"/>
      <c r="Q13" s="157"/>
      <c r="R13" s="157"/>
      <c r="S13" s="157"/>
      <c r="T13" s="158"/>
      <c r="U13" s="64" t="s">
        <v>7</v>
      </c>
      <c r="V13" s="64"/>
      <c r="W13" s="66"/>
      <c r="X13" s="159" t="s">
        <v>8</v>
      </c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67"/>
      <c r="AT13" s="68"/>
      <c r="AU13" s="69"/>
      <c r="AV13" s="70"/>
      <c r="AW13" s="37"/>
      <c r="AX13" s="37"/>
      <c r="AY13" s="37" t="s">
        <v>9</v>
      </c>
      <c r="AZ13" s="37"/>
      <c r="BA13" s="37"/>
      <c r="BB13" s="37"/>
      <c r="BC13" s="37"/>
    </row>
    <row r="14" spans="1:55" x14ac:dyDescent="0.25">
      <c r="A14" s="71" t="s">
        <v>10</v>
      </c>
      <c r="B14" s="72" t="s">
        <v>11</v>
      </c>
      <c r="C14" s="72"/>
      <c r="D14" s="72">
        <v>10000</v>
      </c>
      <c r="E14" s="72"/>
      <c r="F14" s="72"/>
      <c r="G14" s="73"/>
      <c r="H14" s="74"/>
      <c r="I14" s="72" t="s">
        <v>11</v>
      </c>
      <c r="J14" s="73" t="s">
        <v>12</v>
      </c>
      <c r="K14" s="73" t="s">
        <v>13</v>
      </c>
      <c r="L14" s="59" t="s">
        <v>11</v>
      </c>
      <c r="M14" s="60"/>
      <c r="N14" s="75"/>
      <c r="O14" s="59" t="s">
        <v>14</v>
      </c>
      <c r="P14" s="60"/>
      <c r="Q14" s="75" t="s">
        <v>15</v>
      </c>
      <c r="R14" s="71" t="s">
        <v>16</v>
      </c>
      <c r="S14" s="60" t="s">
        <v>16</v>
      </c>
      <c r="T14" s="75" t="s">
        <v>16</v>
      </c>
      <c r="U14" s="72" t="s">
        <v>14</v>
      </c>
      <c r="V14" s="72" t="s">
        <v>17</v>
      </c>
      <c r="W14" s="73" t="s">
        <v>18</v>
      </c>
      <c r="X14" s="76">
        <f>+O6+30</f>
        <v>41395</v>
      </c>
      <c r="Y14" s="64"/>
      <c r="Z14" s="66"/>
      <c r="AA14" s="161">
        <f>+X14+30</f>
        <v>41425</v>
      </c>
      <c r="AB14" s="162"/>
      <c r="AC14" s="163"/>
      <c r="AD14" s="161">
        <f>+AA14+30</f>
        <v>41455</v>
      </c>
      <c r="AE14" s="162"/>
      <c r="AF14" s="163"/>
      <c r="AG14" s="164" t="s">
        <v>19</v>
      </c>
      <c r="AH14" s="165"/>
      <c r="AI14" s="166"/>
      <c r="AJ14" s="164" t="s">
        <v>20</v>
      </c>
      <c r="AK14" s="165"/>
      <c r="AL14" s="166"/>
      <c r="AM14" s="164" t="s">
        <v>21</v>
      </c>
      <c r="AN14" s="165"/>
      <c r="AO14" s="166"/>
      <c r="AP14" s="64" t="s">
        <v>22</v>
      </c>
      <c r="AQ14" s="64"/>
      <c r="AR14" s="66"/>
      <c r="AS14" s="77" t="s">
        <v>23</v>
      </c>
      <c r="AT14" s="78" t="s">
        <v>24</v>
      </c>
      <c r="AU14" s="154">
        <v>2014</v>
      </c>
      <c r="AV14" s="155"/>
      <c r="AW14" s="37"/>
      <c r="AX14" s="79" t="s">
        <v>25</v>
      </c>
      <c r="AY14" s="79" t="s">
        <v>26</v>
      </c>
      <c r="AZ14" s="79" t="s">
        <v>27</v>
      </c>
      <c r="BA14" s="79" t="s">
        <v>28</v>
      </c>
      <c r="BB14" s="79" t="s">
        <v>29</v>
      </c>
      <c r="BC14" s="37"/>
    </row>
    <row r="15" spans="1:55" ht="16.5" thickBot="1" x14ac:dyDescent="0.3">
      <c r="A15" s="80" t="s">
        <v>36</v>
      </c>
      <c r="B15" s="81" t="s">
        <v>30</v>
      </c>
      <c r="C15" s="81" t="s">
        <v>31</v>
      </c>
      <c r="D15" s="81"/>
      <c r="E15" s="81"/>
      <c r="F15" s="81"/>
      <c r="G15" s="82" t="s">
        <v>18</v>
      </c>
      <c r="H15" s="83"/>
      <c r="I15" s="84" t="s">
        <v>32</v>
      </c>
      <c r="J15" s="82" t="s">
        <v>18</v>
      </c>
      <c r="K15" s="82" t="s">
        <v>18</v>
      </c>
      <c r="L15" s="80" t="s">
        <v>31</v>
      </c>
      <c r="M15" s="81" t="s">
        <v>15</v>
      </c>
      <c r="N15" s="85" t="s">
        <v>18</v>
      </c>
      <c r="O15" s="86" t="s">
        <v>31</v>
      </c>
      <c r="P15" s="81" t="s">
        <v>15</v>
      </c>
      <c r="Q15" s="85" t="s">
        <v>18</v>
      </c>
      <c r="R15" s="80" t="s">
        <v>9</v>
      </c>
      <c r="S15" s="81" t="s">
        <v>15</v>
      </c>
      <c r="T15" s="85" t="s">
        <v>18</v>
      </c>
      <c r="U15" s="81" t="s">
        <v>31</v>
      </c>
      <c r="V15" s="81" t="s">
        <v>33</v>
      </c>
      <c r="W15" s="87"/>
      <c r="X15" s="81" t="s">
        <v>9</v>
      </c>
      <c r="Y15" s="81" t="s">
        <v>15</v>
      </c>
      <c r="Z15" s="82" t="s">
        <v>18</v>
      </c>
      <c r="AA15" s="81" t="s">
        <v>9</v>
      </c>
      <c r="AB15" s="81" t="s">
        <v>15</v>
      </c>
      <c r="AC15" s="82" t="s">
        <v>18</v>
      </c>
      <c r="AD15" s="81" t="s">
        <v>9</v>
      </c>
      <c r="AE15" s="81" t="s">
        <v>15</v>
      </c>
      <c r="AF15" s="82" t="s">
        <v>18</v>
      </c>
      <c r="AG15" s="81" t="s">
        <v>9</v>
      </c>
      <c r="AH15" s="81" t="s">
        <v>15</v>
      </c>
      <c r="AI15" s="82" t="s">
        <v>18</v>
      </c>
      <c r="AJ15" s="81" t="s">
        <v>9</v>
      </c>
      <c r="AK15" s="81" t="s">
        <v>15</v>
      </c>
      <c r="AL15" s="82" t="s">
        <v>18</v>
      </c>
      <c r="AM15" s="81" t="s">
        <v>9</v>
      </c>
      <c r="AN15" s="81" t="s">
        <v>15</v>
      </c>
      <c r="AO15" s="82" t="s">
        <v>18</v>
      </c>
      <c r="AP15" s="81" t="s">
        <v>9</v>
      </c>
      <c r="AQ15" s="81" t="s">
        <v>15</v>
      </c>
      <c r="AR15" s="82" t="s">
        <v>18</v>
      </c>
      <c r="AS15" s="88"/>
      <c r="AT15" s="89">
        <v>2013</v>
      </c>
      <c r="AU15" s="90" t="s">
        <v>9</v>
      </c>
      <c r="AV15" s="91" t="s">
        <v>15</v>
      </c>
      <c r="AW15" s="37"/>
      <c r="AX15" s="37"/>
      <c r="AY15" s="37"/>
      <c r="AZ15" s="37"/>
      <c r="BA15" s="37"/>
      <c r="BB15" s="37"/>
      <c r="BC15" s="37"/>
    </row>
    <row r="16" spans="1:55" ht="16.5" thickTop="1" x14ac:dyDescent="0.25">
      <c r="A16" s="92"/>
      <c r="B16" s="93"/>
      <c r="C16" s="94"/>
      <c r="D16" s="94"/>
      <c r="E16" s="94"/>
      <c r="F16" s="94"/>
      <c r="G16" s="95"/>
      <c r="H16" s="96"/>
      <c r="I16" s="94"/>
      <c r="J16" s="97"/>
      <c r="K16" s="98"/>
      <c r="L16" s="99"/>
      <c r="M16" s="94"/>
      <c r="N16" s="100"/>
      <c r="O16" s="101"/>
      <c r="P16" s="96"/>
      <c r="Q16" s="102" t="str">
        <f t="shared" ref="Q16:Q21" si="0">IF(O16=0,"",P16/O16)</f>
        <v/>
      </c>
      <c r="R16" s="101"/>
      <c r="S16" s="96"/>
      <c r="T16" s="102" t="str">
        <f t="shared" ref="T16:T21" si="1">IF(R16=0,"",S16/R16)</f>
        <v/>
      </c>
      <c r="U16" s="94"/>
      <c r="V16" s="94"/>
      <c r="W16" s="97"/>
      <c r="X16" s="94"/>
      <c r="Y16" s="94"/>
      <c r="Z16" s="97"/>
      <c r="AA16" s="94"/>
      <c r="AB16" s="94"/>
      <c r="AC16" s="97"/>
      <c r="AD16" s="94"/>
      <c r="AE16" s="94"/>
      <c r="AF16" s="97"/>
      <c r="AG16" s="94"/>
      <c r="AH16" s="94"/>
      <c r="AI16" s="97"/>
      <c r="AJ16" s="94"/>
      <c r="AK16" s="94"/>
      <c r="AL16" s="97"/>
      <c r="AM16" s="94"/>
      <c r="AN16" s="94"/>
      <c r="AO16" s="97"/>
      <c r="AP16" s="94"/>
      <c r="AQ16" s="94"/>
      <c r="AR16" s="97"/>
      <c r="AS16" s="103">
        <f>IF(+U16-AU16-AP16-AA16-X16=0,0,+U16-AU16-AP16-AA16-X16)</f>
        <v>0</v>
      </c>
      <c r="AT16" s="58"/>
      <c r="AU16" s="104"/>
      <c r="AV16" s="105"/>
      <c r="AW16" s="37"/>
      <c r="AX16" s="37"/>
      <c r="AY16" s="37"/>
      <c r="AZ16" s="37"/>
      <c r="BA16" s="37"/>
      <c r="BB16" s="37"/>
      <c r="BC16" s="37"/>
    </row>
    <row r="17" spans="1:55" ht="22.5" customHeight="1" x14ac:dyDescent="0.25">
      <c r="A17" s="106" t="s">
        <v>39</v>
      </c>
      <c r="B17" s="107">
        <f>+'[1]VDR PTF FB'!E46</f>
        <v>2193</v>
      </c>
      <c r="C17" s="107">
        <f>+'[1]VDR PTF FB'!F46</f>
        <v>32</v>
      </c>
      <c r="D17" s="108"/>
      <c r="E17" s="108"/>
      <c r="F17" s="108"/>
      <c r="G17" s="109">
        <f>+C17/B17</f>
        <v>1.459188326493388E-2</v>
      </c>
      <c r="H17" s="107">
        <f>+'[1]VDR PTF FB'!K46</f>
        <v>1.4500300000000002</v>
      </c>
      <c r="I17" s="110">
        <f t="shared" ref="I17:I26" si="2">+C17+B17</f>
        <v>2225</v>
      </c>
      <c r="J17" s="111">
        <f>+'[1]VDR PTF FB'!M46</f>
        <v>6.6534831460674154E-2</v>
      </c>
      <c r="K17" s="111">
        <f>+'[1]VDR PTF FB'!N46</f>
        <v>-9.2269662921348316E-3</v>
      </c>
      <c r="L17" s="107">
        <f>+'[1]VDR PTF FB'!O46</f>
        <v>103.03200000000001</v>
      </c>
      <c r="M17" s="107">
        <f>+'[1]VDR PTF FB'!P46</f>
        <v>-27.605</v>
      </c>
      <c r="N17" s="112">
        <f t="shared" ref="N17:N21" si="3">IF(L17=0,"",M17/L17)</f>
        <v>-0.26792646944638554</v>
      </c>
      <c r="O17" s="107">
        <f>+'[1]VDR PTF FB'!R46</f>
        <v>741.55505999999991</v>
      </c>
      <c r="P17" s="107">
        <f>+'[1]VDR PTF FB'!S46</f>
        <v>42.067059999999991</v>
      </c>
      <c r="Q17" s="112">
        <f t="shared" si="0"/>
        <v>5.6728167966381346E-2</v>
      </c>
      <c r="R17" s="107">
        <f>+'[1]VDR PTF FB'!U46</f>
        <v>741.55505999999991</v>
      </c>
      <c r="S17" s="107">
        <f>+'[1]VDR PTF FB'!V46</f>
        <v>42.067059999999991</v>
      </c>
      <c r="T17" s="112">
        <f t="shared" si="1"/>
        <v>5.6728167966381346E-2</v>
      </c>
      <c r="U17" s="113">
        <f>+I17-O17</f>
        <v>1483.4449400000001</v>
      </c>
      <c r="V17" s="107">
        <f>+'[1]VDR PTF FB'!Y46</f>
        <v>-80.995999999999981</v>
      </c>
      <c r="W17" s="114">
        <f t="shared" ref="W17:W25" si="4">IF(U17=0,"",+V17/U17)</f>
        <v>-5.459993682003457E-2</v>
      </c>
      <c r="X17" s="107">
        <f>+'[1]VDR PTF FB'!AA46</f>
        <v>19</v>
      </c>
      <c r="Y17" s="107">
        <f>+'[1]VDR PTF FB'!AB46</f>
        <v>-10.997</v>
      </c>
      <c r="Z17" s="114">
        <f t="shared" ref="Z17:Z32" si="5">IF(X17=0,"",+Y17/X17)</f>
        <v>-0.57878947368421052</v>
      </c>
      <c r="AA17" s="107">
        <f>+'[1]VDR PTF FB'!AD46</f>
        <v>20</v>
      </c>
      <c r="AB17" s="107">
        <f>+'[1]VDR PTF FB'!AE46</f>
        <v>2</v>
      </c>
      <c r="AC17" s="114">
        <f t="shared" ref="AC17:AC19" si="6">IF(AA17=0,"",+AB17/AA17)</f>
        <v>0.1</v>
      </c>
      <c r="AD17" s="107">
        <f>+'[1]VDR PTF FB'!AG46</f>
        <v>0</v>
      </c>
      <c r="AE17" s="107">
        <f>+'[1]VDR PTF FB'!AH46</f>
        <v>0</v>
      </c>
      <c r="AF17" s="114" t="str">
        <f t="shared" ref="AF17:AF19" si="7">IF(AD17=0,"",+AE17/AD17)</f>
        <v/>
      </c>
      <c r="AG17" s="115"/>
      <c r="AH17" s="115"/>
      <c r="AI17" s="114" t="str">
        <f t="shared" ref="AI17:AI23" si="8">IF(AG17=0,"",+AH17/AG17)</f>
        <v/>
      </c>
      <c r="AJ17" s="115"/>
      <c r="AK17" s="115"/>
      <c r="AL17" s="114" t="str">
        <f t="shared" ref="AL17:AL23" si="9">IF(AJ17=0,"",+AK17/AJ17)</f>
        <v/>
      </c>
      <c r="AM17" s="115"/>
      <c r="AN17" s="115"/>
      <c r="AO17" s="114"/>
      <c r="AP17" s="115"/>
      <c r="AQ17" s="115"/>
      <c r="AR17" s="114" t="str">
        <f t="shared" ref="AR17:AR20" si="10">IF(AP17=0,"",+AQ17/AP17)</f>
        <v/>
      </c>
      <c r="AS17" s="116">
        <f>IF(+U17-AU17-AP17-AA17-X17-AD17-AG17-AJ17-AM17=0,0,+U17-AU17-AP17-AA17-X17-AD17-AG17-AJ17-AM17)</f>
        <v>271.44494000000009</v>
      </c>
      <c r="AT17" s="117">
        <f>+U17+O17-AU17</f>
        <v>1052</v>
      </c>
      <c r="AU17" s="118">
        <f>+'[1]VDR PTF FB'!AX46</f>
        <v>1173</v>
      </c>
      <c r="AV17" s="119">
        <f>+'[1]VDR PTF FB'!AY46</f>
        <v>75.509327859590101</v>
      </c>
      <c r="AW17" s="37"/>
      <c r="AX17" s="37"/>
      <c r="AY17" s="94"/>
      <c r="AZ17" s="107">
        <f>+'[2]VDR PTFMB'!BC46</f>
        <v>259.16599959999996</v>
      </c>
      <c r="BA17" s="107">
        <f>+'[2]VDR PTFMB'!BD46</f>
        <v>113.97621959999996</v>
      </c>
      <c r="BB17" s="37"/>
      <c r="BC17" s="37"/>
    </row>
    <row r="18" spans="1:55" ht="32.25" customHeight="1" x14ac:dyDescent="0.25">
      <c r="A18" s="106" t="s">
        <v>40</v>
      </c>
      <c r="B18" s="107">
        <f>+'[3]VDR PTF PL'!E46</f>
        <v>814.09850000000006</v>
      </c>
      <c r="C18" s="107">
        <f>+'[3]VDR PTF PL'!F46</f>
        <v>128.61699999999999</v>
      </c>
      <c r="D18" s="107">
        <f>+'[4]PTF VDR AD'!G37</f>
        <v>0</v>
      </c>
      <c r="E18" s="107">
        <f>+'[4]PTF VDR AD'!H37</f>
        <v>0</v>
      </c>
      <c r="F18" s="107">
        <f>+'[4]PTF VDR AD'!I37</f>
        <v>0</v>
      </c>
      <c r="G18" s="109">
        <f t="shared" ref="G18:G25" si="11">+C18/B18</f>
        <v>0.15798702491160466</v>
      </c>
      <c r="H18" s="107">
        <f>+'[3]VDR PTF PL'!K46</f>
        <v>0</v>
      </c>
      <c r="I18" s="110">
        <f t="shared" si="2"/>
        <v>942.71550000000002</v>
      </c>
      <c r="J18" s="111">
        <f>+'[3]VDR PTF PL'!M46</f>
        <v>5.0103679211808867E-2</v>
      </c>
      <c r="K18" s="111">
        <f>+'[3]VDR PTF PL'!N46</f>
        <v>0.11513424043998428</v>
      </c>
      <c r="L18" s="107">
        <f>+'[3]VDR PTF PL'!O46</f>
        <v>148.60898</v>
      </c>
      <c r="M18" s="107">
        <f>+'[3]VDR PTF PL'!P46</f>
        <v>-1.1940199999999876</v>
      </c>
      <c r="N18" s="112">
        <f t="shared" si="3"/>
        <v>-8.0346423210763424E-3</v>
      </c>
      <c r="O18" s="107">
        <f>+'[3]VDR PTF PL'!R46</f>
        <v>677.74515999999994</v>
      </c>
      <c r="P18" s="107">
        <f>+'[3]VDR PTF PL'!S46</f>
        <v>13.118160000000001</v>
      </c>
      <c r="Q18" s="112">
        <f t="shared" si="0"/>
        <v>1.9355593775099777E-2</v>
      </c>
      <c r="R18" s="107">
        <f>+'[3]VDR PTF PL'!U46</f>
        <v>677.74515999999994</v>
      </c>
      <c r="S18" s="107">
        <f>+'[3]VDR PTF PL'!V46</f>
        <v>17.18216</v>
      </c>
      <c r="T18" s="112">
        <f t="shared" si="1"/>
        <v>2.5351947920956013E-2</v>
      </c>
      <c r="U18" s="113">
        <f>+I18-O18</f>
        <v>264.97034000000008</v>
      </c>
      <c r="V18" s="107">
        <f>+'[3]VDR PTF PL'!Y46</f>
        <v>17.200109999999999</v>
      </c>
      <c r="W18" s="114">
        <f t="shared" si="4"/>
        <v>6.4913340866755098E-2</v>
      </c>
      <c r="X18" s="107">
        <f>+'[3]VDR PTF PL'!AA46</f>
        <v>101.5</v>
      </c>
      <c r="Y18" s="107">
        <f>+'[3]VDR PTF PL'!AB46</f>
        <v>6</v>
      </c>
      <c r="Z18" s="114">
        <f t="shared" si="5"/>
        <v>5.9113300492610835E-2</v>
      </c>
      <c r="AA18" s="107">
        <f>+'[3]VDR PTF PL'!AD46</f>
        <v>24.4</v>
      </c>
      <c r="AB18" s="107">
        <f>+'[3]VDR PTF PL'!AE46</f>
        <v>2.5</v>
      </c>
      <c r="AC18" s="114">
        <f t="shared" si="6"/>
        <v>0.10245901639344263</v>
      </c>
      <c r="AD18" s="107">
        <f>+'[3]VDR PTF PL'!AG46</f>
        <v>25</v>
      </c>
      <c r="AE18" s="107">
        <f>+'[3]VDR PTF PL'!AH46</f>
        <v>1.7</v>
      </c>
      <c r="AF18" s="114">
        <f t="shared" si="7"/>
        <v>6.8000000000000005E-2</v>
      </c>
      <c r="AG18" s="115"/>
      <c r="AH18" s="115"/>
      <c r="AI18" s="114" t="str">
        <f t="shared" si="8"/>
        <v/>
      </c>
      <c r="AJ18" s="115"/>
      <c r="AK18" s="115"/>
      <c r="AL18" s="114" t="str">
        <f t="shared" si="9"/>
        <v/>
      </c>
      <c r="AM18" s="115"/>
      <c r="AN18" s="115"/>
      <c r="AO18" s="114" t="str">
        <f t="shared" ref="AO18:AO23" si="12">IF(AM18=0,"",+AN18/AM18)</f>
        <v/>
      </c>
      <c r="AP18" s="115"/>
      <c r="AQ18" s="115"/>
      <c r="AR18" s="114" t="str">
        <f t="shared" si="10"/>
        <v/>
      </c>
      <c r="AS18" s="116">
        <f t="shared" ref="AS18:AS33" si="13">IF(+U18-AU18-AP18-AA18-X18-AD18-AG18-AJ18-AM18=0,0,+U18-AU18-AP18-AA18-X18-AD18-AG18-AJ18-AM18)</f>
        <v>114.07034000000007</v>
      </c>
      <c r="AT18" s="117">
        <f t="shared" ref="AT18:AT32" si="14">+U18+O18-AU18</f>
        <v>942.71550000000002</v>
      </c>
      <c r="AU18" s="118">
        <f>+'[3]VDR PTF PL'!AX46</f>
        <v>0</v>
      </c>
      <c r="AV18" s="119">
        <f>+'[3]VDR PTF PL'!AY46</f>
        <v>0</v>
      </c>
      <c r="AW18" s="37"/>
      <c r="AX18" s="37"/>
      <c r="AY18" s="94"/>
      <c r="AZ18" s="37">
        <f t="shared" ref="AZ18:AZ23" si="15">+I18*J18</f>
        <v>47.233515000000004</v>
      </c>
      <c r="BA18" s="37">
        <f t="shared" ref="BA18:BA23" si="16">+I18*K18</f>
        <v>108.53883304350001</v>
      </c>
      <c r="BB18" s="37"/>
      <c r="BC18" s="37"/>
    </row>
    <row r="19" spans="1:55" ht="32.25" customHeight="1" x14ac:dyDescent="0.25">
      <c r="A19" s="106" t="s">
        <v>42</v>
      </c>
      <c r="B19" s="107">
        <f>+'[5]VDR PTF PL'!E46</f>
        <v>574</v>
      </c>
      <c r="C19" s="107">
        <f>+'[5]VDR PTF PL'!F46</f>
        <v>-44</v>
      </c>
      <c r="D19" s="107">
        <f>+'[6]VDR PTFBF'!G52</f>
        <v>0</v>
      </c>
      <c r="E19" s="107">
        <f>+'[6]VDR PTFBF'!H52</f>
        <v>0</v>
      </c>
      <c r="F19" s="107">
        <f>+'[6]VDR PTFBF'!I52</f>
        <v>0</v>
      </c>
      <c r="G19" s="109">
        <f t="shared" si="11"/>
        <v>-7.6655052264808357E-2</v>
      </c>
      <c r="H19" s="107">
        <f>+'[7]VDR PTF PL'!K46</f>
        <v>0</v>
      </c>
      <c r="I19" s="110">
        <f t="shared" si="2"/>
        <v>530</v>
      </c>
      <c r="J19" s="111">
        <f>+'[5]VDR PTF PL'!M46</f>
        <v>8.664150943396226E-2</v>
      </c>
      <c r="K19" s="111">
        <f>+'[5]VDR PTF PL'!N46</f>
        <v>8.664150943396226E-2</v>
      </c>
      <c r="L19" s="107">
        <f>+'[5]VDR PTF PL'!O46</f>
        <v>-10.074999999999996</v>
      </c>
      <c r="M19" s="107">
        <f>+'[5]VDR PTF PL'!P46</f>
        <v>6.4999999999999947E-2</v>
      </c>
      <c r="N19" s="112">
        <f t="shared" si="3"/>
        <v>-6.4516129032258038E-3</v>
      </c>
      <c r="O19" s="107">
        <f>+'[5]VDR PTF PL'!R46</f>
        <v>7.7849999999999966</v>
      </c>
      <c r="P19" s="107">
        <f>+'[5]VDR PTF PL'!S46</f>
        <v>-2.609</v>
      </c>
      <c r="Q19" s="112">
        <f t="shared" si="0"/>
        <v>-0.33513166345536305</v>
      </c>
      <c r="R19" s="107">
        <f>+'[5]VDR PTF PL'!U46</f>
        <v>7.7849999999999966</v>
      </c>
      <c r="S19" s="107">
        <f>+'[5]VDR PTF PL'!V46</f>
        <v>-2.609</v>
      </c>
      <c r="T19" s="112">
        <f t="shared" si="1"/>
        <v>-0.33513166345536305</v>
      </c>
      <c r="U19" s="113">
        <f t="shared" ref="U19:U25" si="17">+I19-O19</f>
        <v>522.21500000000003</v>
      </c>
      <c r="V19" s="107">
        <f>+'[5]VDR PTF PL'!Y46</f>
        <v>1.0000000000000001E-18</v>
      </c>
      <c r="W19" s="114">
        <f t="shared" si="4"/>
        <v>1.9149200999588293E-21</v>
      </c>
      <c r="X19" s="107">
        <f>+'[5]VDR PTF PL'!AA46</f>
        <v>70</v>
      </c>
      <c r="Y19" s="107">
        <f>+'[5]VDR PTF PL'!AB46</f>
        <v>9.9999999999999994E-12</v>
      </c>
      <c r="Z19" s="114">
        <f t="shared" si="5"/>
        <v>1.4285714285714284E-13</v>
      </c>
      <c r="AA19" s="107">
        <f>+'[5]VDR PTF PL'!AD46</f>
        <v>50</v>
      </c>
      <c r="AB19" s="107">
        <f>+'[5]VDR PTF PL'!AE46</f>
        <v>1.0000000000000001E-15</v>
      </c>
      <c r="AC19" s="114">
        <f t="shared" si="6"/>
        <v>2.0000000000000001E-17</v>
      </c>
      <c r="AD19" s="107">
        <f>+'[5]VDR PTF PL'!AG46</f>
        <v>80</v>
      </c>
      <c r="AE19" s="107">
        <f>+'[5]VDR PTF PL'!AH46</f>
        <v>1E-13</v>
      </c>
      <c r="AF19" s="114">
        <f t="shared" si="7"/>
        <v>1.25E-15</v>
      </c>
      <c r="AG19" s="115"/>
      <c r="AH19" s="115"/>
      <c r="AI19" s="114" t="str">
        <f t="shared" si="8"/>
        <v/>
      </c>
      <c r="AJ19" s="115"/>
      <c r="AK19" s="115"/>
      <c r="AL19" s="114" t="str">
        <f t="shared" si="9"/>
        <v/>
      </c>
      <c r="AM19" s="115"/>
      <c r="AN19" s="115"/>
      <c r="AO19" s="114" t="str">
        <f t="shared" si="12"/>
        <v/>
      </c>
      <c r="AP19" s="115"/>
      <c r="AQ19" s="115"/>
      <c r="AR19" s="114" t="str">
        <f t="shared" si="10"/>
        <v/>
      </c>
      <c r="AS19" s="116">
        <f t="shared" si="13"/>
        <v>322.21500000000003</v>
      </c>
      <c r="AT19" s="117">
        <f t="shared" si="14"/>
        <v>530</v>
      </c>
      <c r="AU19" s="118">
        <f>+'[5]VDR PTF PL'!AX46</f>
        <v>0</v>
      </c>
      <c r="AV19" s="119">
        <f>+'[5]VDR PTF PL'!AY46</f>
        <v>0</v>
      </c>
      <c r="AW19" s="37"/>
      <c r="AX19" s="37"/>
      <c r="AY19" s="94"/>
      <c r="AZ19" s="37">
        <f t="shared" si="15"/>
        <v>45.919999999999995</v>
      </c>
      <c r="BA19" s="37">
        <f t="shared" si="16"/>
        <v>45.919999999999995</v>
      </c>
      <c r="BB19" s="37"/>
      <c r="BC19" s="37"/>
    </row>
    <row r="20" spans="1:55" hidden="1" x14ac:dyDescent="0.25">
      <c r="A20" s="106"/>
      <c r="B20" s="107"/>
      <c r="C20" s="107"/>
      <c r="D20" s="107">
        <f>+'[8]VDRBH PTF'!G38</f>
        <v>0</v>
      </c>
      <c r="E20" s="107">
        <f>+'[8]VDRBH PTF'!H38</f>
        <v>0</v>
      </c>
      <c r="F20" s="107">
        <f>+'[8]VDRBH PTF'!I38</f>
        <v>0</v>
      </c>
      <c r="G20" s="109" t="e">
        <f t="shared" si="11"/>
        <v>#DIV/0!</v>
      </c>
      <c r="H20" s="110" t="e">
        <f t="shared" ref="H20:H32" si="18">+G20*C20</f>
        <v>#DIV/0!</v>
      </c>
      <c r="I20" s="110">
        <f t="shared" si="2"/>
        <v>0</v>
      </c>
      <c r="J20" s="120"/>
      <c r="K20" s="120"/>
      <c r="L20" s="107"/>
      <c r="M20" s="107"/>
      <c r="N20" s="112" t="str">
        <f t="shared" si="3"/>
        <v/>
      </c>
      <c r="O20" s="107"/>
      <c r="P20" s="107"/>
      <c r="Q20" s="112" t="str">
        <f t="shared" si="0"/>
        <v/>
      </c>
      <c r="R20" s="107"/>
      <c r="S20" s="107"/>
      <c r="T20" s="112" t="str">
        <f t="shared" si="1"/>
        <v/>
      </c>
      <c r="U20" s="113">
        <f>+I20-O20</f>
        <v>0</v>
      </c>
      <c r="V20" s="107"/>
      <c r="W20" s="114" t="str">
        <f t="shared" si="4"/>
        <v/>
      </c>
      <c r="X20" s="107"/>
      <c r="Y20" s="107"/>
      <c r="Z20" s="114" t="str">
        <f t="shared" si="5"/>
        <v/>
      </c>
      <c r="AA20" s="107"/>
      <c r="AB20" s="107"/>
      <c r="AC20" s="114" t="str">
        <f t="shared" ref="AC20:AC32" si="19">IF(AA20=0,"",+AB20/AA20)</f>
        <v/>
      </c>
      <c r="AD20" s="107"/>
      <c r="AE20" s="107"/>
      <c r="AF20" s="114" t="str">
        <f t="shared" ref="AF20:AF30" si="20">IF(AD20=0,"",+AE20/AD20)</f>
        <v/>
      </c>
      <c r="AG20" s="115"/>
      <c r="AH20" s="115"/>
      <c r="AI20" s="114" t="str">
        <f t="shared" si="8"/>
        <v/>
      </c>
      <c r="AJ20" s="115"/>
      <c r="AK20" s="115"/>
      <c r="AL20" s="114" t="str">
        <f t="shared" si="9"/>
        <v/>
      </c>
      <c r="AM20" s="115"/>
      <c r="AN20" s="115"/>
      <c r="AO20" s="114" t="str">
        <f t="shared" si="12"/>
        <v/>
      </c>
      <c r="AP20" s="115"/>
      <c r="AQ20" s="115"/>
      <c r="AR20" s="114" t="str">
        <f t="shared" si="10"/>
        <v/>
      </c>
      <c r="AS20" s="116">
        <f t="shared" si="13"/>
        <v>0</v>
      </c>
      <c r="AT20" s="117">
        <f t="shared" si="14"/>
        <v>0</v>
      </c>
      <c r="AU20" s="121"/>
      <c r="AV20" s="20"/>
      <c r="AW20" s="37"/>
      <c r="AX20" s="37"/>
      <c r="AY20" s="94"/>
      <c r="AZ20" s="37">
        <f t="shared" si="15"/>
        <v>0</v>
      </c>
      <c r="BA20" s="37">
        <f t="shared" si="16"/>
        <v>0</v>
      </c>
      <c r="BB20" s="37"/>
      <c r="BC20" s="37"/>
    </row>
    <row r="21" spans="1:55" hidden="1" x14ac:dyDescent="0.25">
      <c r="A21" s="106"/>
      <c r="B21" s="107"/>
      <c r="C21" s="107"/>
      <c r="D21" s="107">
        <f>+'[9]VDR SMO PTF'!G43</f>
        <v>0</v>
      </c>
      <c r="E21" s="107">
        <f>+'[9]VDR SMO PTF'!H43</f>
        <v>0</v>
      </c>
      <c r="F21" s="107">
        <f>+'[9]VDR SMO PTF'!I43</f>
        <v>0</v>
      </c>
      <c r="G21" s="109" t="e">
        <f t="shared" si="11"/>
        <v>#DIV/0!</v>
      </c>
      <c r="H21" s="110" t="e">
        <f t="shared" si="18"/>
        <v>#DIV/0!</v>
      </c>
      <c r="I21" s="110">
        <f t="shared" si="2"/>
        <v>0</v>
      </c>
      <c r="J21" s="120"/>
      <c r="K21" s="120"/>
      <c r="L21" s="107"/>
      <c r="M21" s="107"/>
      <c r="N21" s="112" t="str">
        <f t="shared" si="3"/>
        <v/>
      </c>
      <c r="O21" s="107"/>
      <c r="P21" s="107"/>
      <c r="Q21" s="112" t="str">
        <f t="shared" si="0"/>
        <v/>
      </c>
      <c r="R21" s="107"/>
      <c r="S21" s="107"/>
      <c r="T21" s="112" t="str">
        <f t="shared" si="1"/>
        <v/>
      </c>
      <c r="U21" s="113">
        <f>+I21-O21</f>
        <v>0</v>
      </c>
      <c r="V21" s="107"/>
      <c r="W21" s="114" t="str">
        <f t="shared" si="4"/>
        <v/>
      </c>
      <c r="X21" s="107"/>
      <c r="Y21" s="107"/>
      <c r="Z21" s="114" t="str">
        <f t="shared" si="5"/>
        <v/>
      </c>
      <c r="AA21" s="107"/>
      <c r="AB21" s="107"/>
      <c r="AC21" s="114" t="str">
        <f t="shared" si="19"/>
        <v/>
      </c>
      <c r="AD21" s="107"/>
      <c r="AE21" s="107"/>
      <c r="AF21" s="114" t="str">
        <f t="shared" si="20"/>
        <v/>
      </c>
      <c r="AG21" s="115"/>
      <c r="AH21" s="115"/>
      <c r="AI21" s="114" t="str">
        <f t="shared" si="8"/>
        <v/>
      </c>
      <c r="AJ21" s="115"/>
      <c r="AK21" s="115"/>
      <c r="AL21" s="114" t="str">
        <f t="shared" si="9"/>
        <v/>
      </c>
      <c r="AM21" s="115"/>
      <c r="AN21" s="115"/>
      <c r="AO21" s="114" t="str">
        <f t="shared" si="12"/>
        <v/>
      </c>
      <c r="AP21" s="115"/>
      <c r="AQ21" s="115"/>
      <c r="AR21" s="114"/>
      <c r="AS21" s="116">
        <f t="shared" si="13"/>
        <v>0</v>
      </c>
      <c r="AT21" s="117">
        <f t="shared" si="14"/>
        <v>0</v>
      </c>
      <c r="AU21" s="121"/>
      <c r="AV21" s="20"/>
      <c r="AW21" s="37"/>
      <c r="AX21" s="37"/>
      <c r="AY21" s="94"/>
      <c r="AZ21" s="37">
        <f t="shared" si="15"/>
        <v>0</v>
      </c>
      <c r="BA21" s="37">
        <f t="shared" si="16"/>
        <v>0</v>
      </c>
      <c r="BB21" s="37"/>
      <c r="BC21" s="37"/>
    </row>
    <row r="22" spans="1:55" hidden="1" x14ac:dyDescent="0.25">
      <c r="A22" s="106"/>
      <c r="B22" s="107"/>
      <c r="C22" s="107"/>
      <c r="D22" s="108"/>
      <c r="E22" s="108"/>
      <c r="F22" s="108"/>
      <c r="G22" s="109" t="e">
        <f t="shared" si="11"/>
        <v>#DIV/0!</v>
      </c>
      <c r="H22" s="110" t="e">
        <f t="shared" si="18"/>
        <v>#DIV/0!</v>
      </c>
      <c r="I22" s="110">
        <f t="shared" si="2"/>
        <v>0</v>
      </c>
      <c r="J22" s="120"/>
      <c r="K22" s="120"/>
      <c r="L22" s="107"/>
      <c r="M22" s="107"/>
      <c r="N22" s="112" t="str">
        <f>IF(L22=0,"",M22/L22)</f>
        <v/>
      </c>
      <c r="O22" s="107"/>
      <c r="P22" s="107"/>
      <c r="Q22" s="112" t="str">
        <f>IF(O22=0,"",P22/O22)</f>
        <v/>
      </c>
      <c r="R22" s="107"/>
      <c r="S22" s="107"/>
      <c r="T22" s="112" t="str">
        <f>IF(R22=0,"",S22/R22)</f>
        <v/>
      </c>
      <c r="U22" s="113">
        <f t="shared" si="17"/>
        <v>0</v>
      </c>
      <c r="V22" s="107"/>
      <c r="W22" s="114" t="str">
        <f t="shared" si="4"/>
        <v/>
      </c>
      <c r="X22" s="107"/>
      <c r="Y22" s="107"/>
      <c r="Z22" s="114" t="str">
        <f t="shared" si="5"/>
        <v/>
      </c>
      <c r="AA22" s="107"/>
      <c r="AB22" s="107"/>
      <c r="AC22" s="114" t="str">
        <f t="shared" si="19"/>
        <v/>
      </c>
      <c r="AD22" s="107"/>
      <c r="AE22" s="107"/>
      <c r="AF22" s="114" t="str">
        <f t="shared" si="20"/>
        <v/>
      </c>
      <c r="AG22" s="115"/>
      <c r="AH22" s="115"/>
      <c r="AI22" s="114" t="str">
        <f t="shared" si="8"/>
        <v/>
      </c>
      <c r="AJ22" s="115"/>
      <c r="AK22" s="115"/>
      <c r="AL22" s="114" t="str">
        <f t="shared" si="9"/>
        <v/>
      </c>
      <c r="AM22" s="115"/>
      <c r="AN22" s="115"/>
      <c r="AO22" s="114" t="str">
        <f t="shared" si="12"/>
        <v/>
      </c>
      <c r="AP22" s="115"/>
      <c r="AQ22" s="115"/>
      <c r="AR22" s="114"/>
      <c r="AS22" s="116">
        <f t="shared" si="13"/>
        <v>0</v>
      </c>
      <c r="AT22" s="117">
        <f t="shared" si="14"/>
        <v>0</v>
      </c>
      <c r="AU22" s="121"/>
      <c r="AV22" s="20"/>
      <c r="AW22" s="37"/>
      <c r="AX22" s="37"/>
      <c r="AY22" s="94"/>
      <c r="AZ22" s="37">
        <f t="shared" si="15"/>
        <v>0</v>
      </c>
      <c r="BA22" s="37">
        <f t="shared" si="16"/>
        <v>0</v>
      </c>
      <c r="BB22" s="37"/>
      <c r="BC22" s="37"/>
    </row>
    <row r="23" spans="1:55" hidden="1" x14ac:dyDescent="0.25">
      <c r="A23" s="106"/>
      <c r="B23" s="107"/>
      <c r="C23" s="107"/>
      <c r="D23" s="107">
        <f>+'[10]VDR PTF MC'!G46</f>
        <v>0</v>
      </c>
      <c r="E23" s="107">
        <f>+'[10]VDR PTF MC'!H46</f>
        <v>0</v>
      </c>
      <c r="F23" s="107">
        <f>+'[10]VDR PTF MC'!I46</f>
        <v>0</v>
      </c>
      <c r="G23" s="109" t="e">
        <f t="shared" si="11"/>
        <v>#DIV/0!</v>
      </c>
      <c r="H23" s="110" t="e">
        <f t="shared" si="18"/>
        <v>#DIV/0!</v>
      </c>
      <c r="I23" s="110">
        <f t="shared" si="2"/>
        <v>0</v>
      </c>
      <c r="J23" s="120"/>
      <c r="K23" s="120"/>
      <c r="L23" s="107"/>
      <c r="M23" s="107"/>
      <c r="N23" s="112" t="str">
        <f>IF(L23=0,"",M23/L23)</f>
        <v/>
      </c>
      <c r="O23" s="107"/>
      <c r="P23" s="107"/>
      <c r="Q23" s="112" t="str">
        <f>IF(O23=0,"",P23/O23)</f>
        <v/>
      </c>
      <c r="R23" s="107"/>
      <c r="S23" s="107"/>
      <c r="T23" s="112" t="str">
        <f>IF(R23=0,"",S23/R23)</f>
        <v/>
      </c>
      <c r="U23" s="113">
        <f t="shared" si="17"/>
        <v>0</v>
      </c>
      <c r="V23" s="107"/>
      <c r="W23" s="114" t="str">
        <f t="shared" si="4"/>
        <v/>
      </c>
      <c r="X23" s="107"/>
      <c r="Y23" s="107"/>
      <c r="Z23" s="114" t="str">
        <f t="shared" si="5"/>
        <v/>
      </c>
      <c r="AA23" s="107"/>
      <c r="AB23" s="107"/>
      <c r="AC23" s="114" t="str">
        <f t="shared" si="19"/>
        <v/>
      </c>
      <c r="AD23" s="107"/>
      <c r="AE23" s="107"/>
      <c r="AF23" s="114" t="str">
        <f t="shared" si="20"/>
        <v/>
      </c>
      <c r="AG23" s="115"/>
      <c r="AH23" s="115"/>
      <c r="AI23" s="114" t="str">
        <f t="shared" si="8"/>
        <v/>
      </c>
      <c r="AJ23" s="115"/>
      <c r="AK23" s="115"/>
      <c r="AL23" s="114" t="str">
        <f t="shared" si="9"/>
        <v/>
      </c>
      <c r="AM23" s="115"/>
      <c r="AN23" s="115"/>
      <c r="AO23" s="114" t="str">
        <f t="shared" si="12"/>
        <v/>
      </c>
      <c r="AP23" s="115"/>
      <c r="AQ23" s="115"/>
      <c r="AR23" s="114"/>
      <c r="AS23" s="116">
        <f t="shared" si="13"/>
        <v>0</v>
      </c>
      <c r="AT23" s="117">
        <f t="shared" si="14"/>
        <v>0</v>
      </c>
      <c r="AU23" s="121"/>
      <c r="AV23" s="20"/>
      <c r="AW23" s="37"/>
      <c r="AX23" s="37"/>
      <c r="AY23" s="94"/>
      <c r="AZ23" s="37">
        <f t="shared" si="15"/>
        <v>0</v>
      </c>
      <c r="BA23" s="37">
        <f t="shared" si="16"/>
        <v>0</v>
      </c>
      <c r="BB23" s="37"/>
      <c r="BC23" s="37"/>
    </row>
    <row r="24" spans="1:55" hidden="1" x14ac:dyDescent="0.25">
      <c r="A24" s="106"/>
      <c r="B24" s="107"/>
      <c r="C24" s="107"/>
      <c r="D24" s="107">
        <f>+'[11]VDR PTF PL'!G46</f>
        <v>0</v>
      </c>
      <c r="E24" s="107">
        <f>+'[11]VDR PTF PL'!H46</f>
        <v>0</v>
      </c>
      <c r="F24" s="107">
        <f>+'[11]VDR PTF PL'!I46</f>
        <v>0</v>
      </c>
      <c r="G24" s="109" t="e">
        <f t="shared" si="11"/>
        <v>#DIV/0!</v>
      </c>
      <c r="H24" s="110" t="e">
        <f t="shared" si="18"/>
        <v>#DIV/0!</v>
      </c>
      <c r="I24" s="110">
        <f t="shared" si="2"/>
        <v>0</v>
      </c>
      <c r="J24" s="120"/>
      <c r="K24" s="120"/>
      <c r="L24" s="107"/>
      <c r="M24" s="107"/>
      <c r="N24" s="112" t="str">
        <f t="shared" ref="N24:N25" si="21">IF(L24=0,"",M24/L24)</f>
        <v/>
      </c>
      <c r="O24" s="107"/>
      <c r="P24" s="107"/>
      <c r="Q24" s="112" t="str">
        <f t="shared" ref="Q24:Q25" si="22">IF(O24=0,"",P24/O24)</f>
        <v/>
      </c>
      <c r="R24" s="107"/>
      <c r="S24" s="107"/>
      <c r="T24" s="112" t="str">
        <f>IF(R24=0,"",S24/R24)</f>
        <v/>
      </c>
      <c r="U24" s="113">
        <f t="shared" si="17"/>
        <v>0</v>
      </c>
      <c r="V24" s="107"/>
      <c r="W24" s="114" t="str">
        <f t="shared" si="4"/>
        <v/>
      </c>
      <c r="X24" s="107"/>
      <c r="Y24" s="107"/>
      <c r="Z24" s="114" t="str">
        <f t="shared" si="5"/>
        <v/>
      </c>
      <c r="AA24" s="107"/>
      <c r="AB24" s="107"/>
      <c r="AC24" s="114" t="str">
        <f t="shared" si="19"/>
        <v/>
      </c>
      <c r="AD24" s="107"/>
      <c r="AE24" s="107"/>
      <c r="AF24" s="114" t="str">
        <f t="shared" si="20"/>
        <v/>
      </c>
      <c r="AG24" s="115"/>
      <c r="AH24" s="115"/>
      <c r="AI24" s="114"/>
      <c r="AJ24" s="115"/>
      <c r="AK24" s="115"/>
      <c r="AL24" s="114"/>
      <c r="AM24" s="115"/>
      <c r="AN24" s="115"/>
      <c r="AO24" s="114"/>
      <c r="AP24" s="115"/>
      <c r="AQ24" s="115"/>
      <c r="AR24" s="114"/>
      <c r="AS24" s="116">
        <f>IF(+U24-AU24-AP24-AA24-X24-AD24-AG24-AJ24-AM24=0,0,+U24-AU24-AP24-AA24-X24-AD24-AG24-AJ24-AM24)</f>
        <v>0</v>
      </c>
      <c r="AT24" s="117">
        <f t="shared" si="14"/>
        <v>0</v>
      </c>
      <c r="AU24" s="121"/>
      <c r="AV24" s="20"/>
      <c r="AW24" s="37"/>
      <c r="AX24" s="37"/>
      <c r="AY24" s="94"/>
      <c r="AZ24" s="37"/>
      <c r="BA24" s="37"/>
      <c r="BB24" s="37"/>
      <c r="BC24" s="37"/>
    </row>
    <row r="25" spans="1:55" hidden="1" x14ac:dyDescent="0.25">
      <c r="A25" s="106"/>
      <c r="B25" s="107"/>
      <c r="C25" s="107"/>
      <c r="D25" s="107">
        <f>+'[12]VDR PTF FB'!G46</f>
        <v>0</v>
      </c>
      <c r="E25" s="107">
        <f>+'[12]VDR PTF FB'!H46</f>
        <v>0</v>
      </c>
      <c r="F25" s="107">
        <f>+'[12]VDR PTF FB'!I46</f>
        <v>0</v>
      </c>
      <c r="G25" s="109" t="e">
        <f t="shared" si="11"/>
        <v>#DIV/0!</v>
      </c>
      <c r="H25" s="110" t="e">
        <f t="shared" si="18"/>
        <v>#DIV/0!</v>
      </c>
      <c r="I25" s="110">
        <f t="shared" si="2"/>
        <v>0</v>
      </c>
      <c r="J25" s="120"/>
      <c r="K25" s="120"/>
      <c r="L25" s="107"/>
      <c r="M25" s="107"/>
      <c r="N25" s="112" t="str">
        <f t="shared" si="21"/>
        <v/>
      </c>
      <c r="O25" s="107"/>
      <c r="P25" s="107"/>
      <c r="Q25" s="112" t="str">
        <f t="shared" si="22"/>
        <v/>
      </c>
      <c r="R25" s="107"/>
      <c r="S25" s="107"/>
      <c r="T25" s="112" t="str">
        <f>IF(R25=0,"",S25/R25)</f>
        <v/>
      </c>
      <c r="U25" s="113">
        <f t="shared" si="17"/>
        <v>0</v>
      </c>
      <c r="V25" s="107"/>
      <c r="W25" s="114" t="str">
        <f t="shared" si="4"/>
        <v/>
      </c>
      <c r="X25" s="107"/>
      <c r="Y25" s="107"/>
      <c r="Z25" s="114" t="str">
        <f t="shared" si="5"/>
        <v/>
      </c>
      <c r="AA25" s="107"/>
      <c r="AB25" s="107"/>
      <c r="AC25" s="114" t="str">
        <f t="shared" si="19"/>
        <v/>
      </c>
      <c r="AD25" s="107">
        <f>+'[13]VDR PTF FB'!AG46</f>
        <v>0</v>
      </c>
      <c r="AE25" s="107">
        <f>+'[13]VDR PTF FB'!AH46</f>
        <v>0</v>
      </c>
      <c r="AF25" s="114" t="str">
        <f t="shared" si="20"/>
        <v/>
      </c>
      <c r="AG25" s="115"/>
      <c r="AH25" s="115"/>
      <c r="AI25" s="114"/>
      <c r="AJ25" s="115"/>
      <c r="AK25" s="115"/>
      <c r="AL25" s="114"/>
      <c r="AM25" s="115"/>
      <c r="AN25" s="115"/>
      <c r="AO25" s="114"/>
      <c r="AP25" s="115"/>
      <c r="AQ25" s="115"/>
      <c r="AR25" s="114"/>
      <c r="AS25" s="116">
        <f>IF(+U25-AU25-AP25-AA25-X25-AD25-AG25-AJ25-AM25=0,0,+U25-AU25-AP25-AA25-X25-AD25-AG25-AJ25-AM25)</f>
        <v>0</v>
      </c>
      <c r="AT25" s="117">
        <f t="shared" si="14"/>
        <v>0</v>
      </c>
      <c r="AU25" s="121"/>
      <c r="AV25" s="20"/>
      <c r="AW25" s="37"/>
      <c r="AX25" s="37"/>
      <c r="AY25" s="94"/>
      <c r="AZ25" s="37"/>
      <c r="BA25" s="37"/>
      <c r="BB25" s="37"/>
      <c r="BC25" s="37"/>
    </row>
    <row r="26" spans="1:55" hidden="1" x14ac:dyDescent="0.25">
      <c r="A26" s="106"/>
      <c r="B26" s="107"/>
      <c r="C26" s="108"/>
      <c r="D26" s="108"/>
      <c r="E26" s="108"/>
      <c r="F26" s="108"/>
      <c r="G26" s="109"/>
      <c r="H26" s="110">
        <f t="shared" si="18"/>
        <v>0</v>
      </c>
      <c r="I26" s="110">
        <f t="shared" si="2"/>
        <v>0</v>
      </c>
      <c r="J26" s="109"/>
      <c r="K26" s="122"/>
      <c r="L26" s="123"/>
      <c r="M26" s="115"/>
      <c r="N26" s="112"/>
      <c r="O26" s="123"/>
      <c r="P26" s="115"/>
      <c r="Q26" s="112"/>
      <c r="R26" s="123"/>
      <c r="S26" s="115"/>
      <c r="T26" s="112"/>
      <c r="U26" s="113">
        <f>+I26-O26</f>
        <v>0</v>
      </c>
      <c r="V26" s="115"/>
      <c r="W26" s="114"/>
      <c r="X26" s="115"/>
      <c r="Y26" s="115"/>
      <c r="Z26" s="114" t="str">
        <f t="shared" si="5"/>
        <v/>
      </c>
      <c r="AA26" s="115"/>
      <c r="AB26" s="115"/>
      <c r="AC26" s="114" t="str">
        <f t="shared" si="19"/>
        <v/>
      </c>
      <c r="AD26" s="115"/>
      <c r="AE26" s="115"/>
      <c r="AF26" s="114" t="str">
        <f t="shared" si="20"/>
        <v/>
      </c>
      <c r="AG26" s="115"/>
      <c r="AH26" s="115"/>
      <c r="AI26" s="114"/>
      <c r="AJ26" s="115"/>
      <c r="AK26" s="115"/>
      <c r="AL26" s="114"/>
      <c r="AM26" s="115"/>
      <c r="AN26" s="115"/>
      <c r="AO26" s="114"/>
      <c r="AP26" s="115"/>
      <c r="AQ26" s="115"/>
      <c r="AR26" s="114"/>
      <c r="AS26" s="116">
        <f>IF(+U26-AU26-AP26-AA26-X26-AD26-AG26-AJ26-AM26=0,0,+U26-AU26-AP26-AA26-X26-AD26-AG26-AJ26-AM26)</f>
        <v>0</v>
      </c>
      <c r="AT26" s="117">
        <f t="shared" si="14"/>
        <v>0</v>
      </c>
      <c r="AU26" s="121"/>
      <c r="AV26" s="20"/>
      <c r="AW26" s="37"/>
      <c r="AX26" s="37"/>
      <c r="AY26" s="94"/>
      <c r="AZ26" s="37"/>
      <c r="BA26" s="37"/>
      <c r="BB26" s="37"/>
      <c r="BC26" s="37"/>
    </row>
    <row r="27" spans="1:55" hidden="1" x14ac:dyDescent="0.25">
      <c r="A27" s="106"/>
      <c r="B27" s="107"/>
      <c r="C27" s="108"/>
      <c r="D27" s="108"/>
      <c r="E27" s="108"/>
      <c r="F27" s="108"/>
      <c r="G27" s="109"/>
      <c r="H27" s="110">
        <f t="shared" si="18"/>
        <v>0</v>
      </c>
      <c r="I27" s="110">
        <f>+C27+B27</f>
        <v>0</v>
      </c>
      <c r="J27" s="109"/>
      <c r="K27" s="122"/>
      <c r="L27" s="123"/>
      <c r="M27" s="115"/>
      <c r="N27" s="112" t="str">
        <f t="shared" ref="N27:N33" si="23">IF(L27=0,"",M27/L27)</f>
        <v/>
      </c>
      <c r="O27" s="123"/>
      <c r="P27" s="115"/>
      <c r="Q27" s="112" t="str">
        <f>IF(O27=0,"",P27/O27)</f>
        <v/>
      </c>
      <c r="R27" s="123"/>
      <c r="S27" s="115"/>
      <c r="T27" s="112"/>
      <c r="U27" s="113">
        <f>+I27-O27</f>
        <v>0</v>
      </c>
      <c r="V27" s="115"/>
      <c r="W27" s="114" t="str">
        <f>IF(U27=0,"",+V27/U27)</f>
        <v/>
      </c>
      <c r="X27" s="115"/>
      <c r="Y27" s="115"/>
      <c r="Z27" s="114" t="str">
        <f t="shared" si="5"/>
        <v/>
      </c>
      <c r="AA27" s="115"/>
      <c r="AB27" s="115"/>
      <c r="AC27" s="114" t="str">
        <f t="shared" si="19"/>
        <v/>
      </c>
      <c r="AD27" s="115"/>
      <c r="AE27" s="115"/>
      <c r="AF27" s="114" t="str">
        <f t="shared" si="20"/>
        <v/>
      </c>
      <c r="AG27" s="115"/>
      <c r="AH27" s="115"/>
      <c r="AI27" s="114" t="str">
        <f t="shared" ref="AI27:AI32" si="24">IF(AG27=0,"",+AH27/AG27)</f>
        <v/>
      </c>
      <c r="AJ27" s="115"/>
      <c r="AK27" s="115"/>
      <c r="AL27" s="114" t="str">
        <f t="shared" ref="AL27:AL32" si="25">IF(AJ27=0,"",+AK27/AJ27)</f>
        <v/>
      </c>
      <c r="AM27" s="115"/>
      <c r="AN27" s="115"/>
      <c r="AO27" s="114" t="str">
        <f t="shared" ref="AO27:AO32" si="26">IF(AM27=0,"",+AN27/AM27)</f>
        <v/>
      </c>
      <c r="AP27" s="115"/>
      <c r="AQ27" s="115"/>
      <c r="AR27" s="114" t="str">
        <f>IF(AP27=0,"",+AQ27/AP27)</f>
        <v/>
      </c>
      <c r="AS27" s="116">
        <f>IF(+U27-AU27-AP27-AA27-X27-AD27-AG27-AJ27-AM27=0,0,+U27-AU27-AP27-AA27-X27-AD27-AG27-AJ27-AM27)</f>
        <v>0</v>
      </c>
      <c r="AT27" s="117">
        <f t="shared" si="14"/>
        <v>0</v>
      </c>
      <c r="AU27" s="121"/>
      <c r="AV27" s="20"/>
      <c r="AW27" s="37"/>
      <c r="AX27" s="37"/>
      <c r="AY27" s="94"/>
      <c r="AZ27" s="37">
        <f>+I27*J27</f>
        <v>0</v>
      </c>
      <c r="BA27" s="37">
        <f>+I27*K27</f>
        <v>0</v>
      </c>
      <c r="BB27" s="37"/>
      <c r="BC27" s="37"/>
    </row>
    <row r="28" spans="1:55" hidden="1" x14ac:dyDescent="0.25">
      <c r="A28" s="124"/>
      <c r="B28" s="107"/>
      <c r="C28" s="108"/>
      <c r="D28" s="108"/>
      <c r="E28" s="108"/>
      <c r="F28" s="108"/>
      <c r="G28" s="109"/>
      <c r="H28" s="110">
        <f t="shared" si="18"/>
        <v>0</v>
      </c>
      <c r="I28" s="110">
        <f>+C28+B28</f>
        <v>0</v>
      </c>
      <c r="J28" s="109"/>
      <c r="K28" s="122"/>
      <c r="L28" s="123"/>
      <c r="M28" s="115"/>
      <c r="N28" s="112" t="str">
        <f t="shared" si="23"/>
        <v/>
      </c>
      <c r="O28" s="123"/>
      <c r="P28" s="115"/>
      <c r="Q28" s="112" t="str">
        <f>IF(O28=0,"",P28/O28)</f>
        <v/>
      </c>
      <c r="R28" s="123"/>
      <c r="S28" s="115"/>
      <c r="T28" s="112" t="str">
        <f>IF(R28=0,"",S28/R28)</f>
        <v/>
      </c>
      <c r="U28" s="113">
        <f>+I28-O28</f>
        <v>0</v>
      </c>
      <c r="V28" s="115"/>
      <c r="W28" s="114" t="str">
        <f>IF(U28=0,"",+V28/U28)</f>
        <v/>
      </c>
      <c r="X28" s="115"/>
      <c r="Y28" s="115"/>
      <c r="Z28" s="114" t="str">
        <f t="shared" si="5"/>
        <v/>
      </c>
      <c r="AA28" s="115"/>
      <c r="AB28" s="115"/>
      <c r="AC28" s="114" t="str">
        <f t="shared" si="19"/>
        <v/>
      </c>
      <c r="AD28" s="115"/>
      <c r="AE28" s="115"/>
      <c r="AF28" s="114" t="str">
        <f t="shared" si="20"/>
        <v/>
      </c>
      <c r="AG28" s="115"/>
      <c r="AH28" s="115"/>
      <c r="AI28" s="114" t="str">
        <f t="shared" si="24"/>
        <v/>
      </c>
      <c r="AJ28" s="115"/>
      <c r="AK28" s="115"/>
      <c r="AL28" s="114" t="str">
        <f t="shared" si="25"/>
        <v/>
      </c>
      <c r="AM28" s="115"/>
      <c r="AN28" s="115"/>
      <c r="AO28" s="114" t="str">
        <f t="shared" si="26"/>
        <v/>
      </c>
      <c r="AP28" s="115"/>
      <c r="AQ28" s="115"/>
      <c r="AR28" s="114" t="str">
        <f>IF(AP28=0,"",+AQ28/AP28)</f>
        <v/>
      </c>
      <c r="AS28" s="116">
        <f t="shared" si="13"/>
        <v>0</v>
      </c>
      <c r="AT28" s="117">
        <f t="shared" si="14"/>
        <v>0</v>
      </c>
      <c r="AU28" s="121"/>
      <c r="AV28" s="20"/>
      <c r="AW28" s="37"/>
      <c r="AX28" s="37"/>
      <c r="AY28" s="94"/>
      <c r="AZ28" s="37">
        <f>+I28*J28</f>
        <v>0</v>
      </c>
      <c r="BA28" s="37">
        <f>+I28*K28</f>
        <v>0</v>
      </c>
      <c r="BB28" s="37"/>
      <c r="BC28" s="37"/>
    </row>
    <row r="29" spans="1:55" hidden="1" x14ac:dyDescent="0.25">
      <c r="A29" s="106"/>
      <c r="B29" s="107"/>
      <c r="C29" s="108"/>
      <c r="D29" s="108"/>
      <c r="E29" s="108"/>
      <c r="F29" s="108"/>
      <c r="G29" s="109"/>
      <c r="H29" s="110">
        <f t="shared" si="18"/>
        <v>0</v>
      </c>
      <c r="I29" s="110">
        <f>+C29+B29</f>
        <v>0</v>
      </c>
      <c r="J29" s="109"/>
      <c r="K29" s="109"/>
      <c r="L29" s="123"/>
      <c r="M29" s="115"/>
      <c r="N29" s="112" t="str">
        <f t="shared" si="23"/>
        <v/>
      </c>
      <c r="O29" s="123"/>
      <c r="P29" s="115"/>
      <c r="Q29" s="125" t="str">
        <f>IF(O29=0,"",P29/O29)</f>
        <v/>
      </c>
      <c r="R29" s="123"/>
      <c r="S29" s="115"/>
      <c r="T29" s="112" t="str">
        <f>IF(R29=0,"",S29/R29)</f>
        <v/>
      </c>
      <c r="U29" s="113">
        <f>+I29-O29</f>
        <v>0</v>
      </c>
      <c r="V29" s="115"/>
      <c r="W29" s="114" t="str">
        <f>IF(U29=0,"",+V29/U29)</f>
        <v/>
      </c>
      <c r="X29" s="115"/>
      <c r="Y29" s="115"/>
      <c r="Z29" s="114" t="str">
        <f t="shared" si="5"/>
        <v/>
      </c>
      <c r="AA29" s="115"/>
      <c r="AB29" s="115"/>
      <c r="AC29" s="114" t="str">
        <f t="shared" si="19"/>
        <v/>
      </c>
      <c r="AD29" s="115"/>
      <c r="AE29" s="115"/>
      <c r="AF29" s="114" t="str">
        <f t="shared" si="20"/>
        <v/>
      </c>
      <c r="AG29" s="115"/>
      <c r="AH29" s="115"/>
      <c r="AI29" s="114" t="str">
        <f t="shared" si="24"/>
        <v/>
      </c>
      <c r="AJ29" s="115"/>
      <c r="AK29" s="115"/>
      <c r="AL29" s="114" t="str">
        <f t="shared" si="25"/>
        <v/>
      </c>
      <c r="AM29" s="115"/>
      <c r="AN29" s="115"/>
      <c r="AO29" s="114" t="str">
        <f t="shared" si="26"/>
        <v/>
      </c>
      <c r="AP29" s="115"/>
      <c r="AQ29" s="115"/>
      <c r="AR29" s="114" t="str">
        <f>IF(AP29=0,"",+AQ29/AP29)</f>
        <v/>
      </c>
      <c r="AS29" s="116">
        <f t="shared" si="13"/>
        <v>0</v>
      </c>
      <c r="AT29" s="117">
        <f t="shared" si="14"/>
        <v>0</v>
      </c>
      <c r="AU29" s="121"/>
      <c r="AV29" s="20"/>
      <c r="AW29" s="37"/>
      <c r="AX29" s="37"/>
      <c r="AY29" s="94"/>
      <c r="AZ29" s="37">
        <f>+I29*J29</f>
        <v>0</v>
      </c>
      <c r="BA29" s="37">
        <f>+I29*K29</f>
        <v>0</v>
      </c>
      <c r="BB29" s="37"/>
      <c r="BC29" s="37"/>
    </row>
    <row r="30" spans="1:55" hidden="1" x14ac:dyDescent="0.25">
      <c r="A30" s="106"/>
      <c r="B30" s="107">
        <v>0</v>
      </c>
      <c r="C30" s="108"/>
      <c r="D30" s="108"/>
      <c r="E30" s="108"/>
      <c r="F30" s="108"/>
      <c r="G30" s="109"/>
      <c r="H30" s="110">
        <f t="shared" si="18"/>
        <v>0</v>
      </c>
      <c r="I30" s="110">
        <f>+C30+B30</f>
        <v>0</v>
      </c>
      <c r="J30" s="109"/>
      <c r="K30" s="109"/>
      <c r="L30" s="123"/>
      <c r="M30" s="115"/>
      <c r="N30" s="112" t="str">
        <f t="shared" si="23"/>
        <v/>
      </c>
      <c r="O30" s="123"/>
      <c r="P30" s="115"/>
      <c r="Q30" s="112" t="str">
        <f>IF(O30=0,"",P30/O30)</f>
        <v/>
      </c>
      <c r="R30" s="123"/>
      <c r="S30" s="115"/>
      <c r="T30" s="112" t="str">
        <f>IF(R30=0,"",S30/R30)</f>
        <v/>
      </c>
      <c r="U30" s="113">
        <f>+I30-O30</f>
        <v>0</v>
      </c>
      <c r="V30" s="115"/>
      <c r="W30" s="114" t="str">
        <f>IF(U30=0,"",+V30/U30)</f>
        <v/>
      </c>
      <c r="X30" s="115"/>
      <c r="Y30" s="115"/>
      <c r="Z30" s="114" t="str">
        <f t="shared" si="5"/>
        <v/>
      </c>
      <c r="AA30" s="115"/>
      <c r="AB30" s="115"/>
      <c r="AC30" s="114" t="str">
        <f t="shared" si="19"/>
        <v/>
      </c>
      <c r="AD30" s="115"/>
      <c r="AE30" s="115"/>
      <c r="AF30" s="114" t="str">
        <f t="shared" si="20"/>
        <v/>
      </c>
      <c r="AG30" s="115"/>
      <c r="AH30" s="115"/>
      <c r="AI30" s="114" t="str">
        <f t="shared" si="24"/>
        <v/>
      </c>
      <c r="AJ30" s="115"/>
      <c r="AK30" s="115"/>
      <c r="AL30" s="114" t="str">
        <f t="shared" si="25"/>
        <v/>
      </c>
      <c r="AM30" s="115"/>
      <c r="AN30" s="115"/>
      <c r="AO30" s="114" t="str">
        <f t="shared" si="26"/>
        <v/>
      </c>
      <c r="AP30" s="115"/>
      <c r="AQ30" s="115"/>
      <c r="AR30" s="114" t="str">
        <f>IF(AP30=0,"",+AQ30/AP30)</f>
        <v/>
      </c>
      <c r="AS30" s="116">
        <f t="shared" si="13"/>
        <v>0</v>
      </c>
      <c r="AT30" s="117">
        <f t="shared" si="14"/>
        <v>0</v>
      </c>
      <c r="AU30" s="121"/>
      <c r="AV30" s="20"/>
      <c r="AW30" s="37"/>
      <c r="AX30" s="37"/>
      <c r="AY30" s="94"/>
      <c r="AZ30" s="37">
        <f>+I30*J30</f>
        <v>0</v>
      </c>
      <c r="BA30" s="37">
        <f>+I30*K30</f>
        <v>0</v>
      </c>
      <c r="BB30" s="37"/>
      <c r="BC30" s="37"/>
    </row>
    <row r="31" spans="1:55" hidden="1" x14ac:dyDescent="0.25">
      <c r="A31" s="106"/>
      <c r="B31" s="107"/>
      <c r="C31" s="108"/>
      <c r="D31" s="108"/>
      <c r="E31" s="108"/>
      <c r="F31" s="108"/>
      <c r="G31" s="109"/>
      <c r="H31" s="110">
        <f t="shared" si="18"/>
        <v>0</v>
      </c>
      <c r="I31" s="110"/>
      <c r="J31" s="109"/>
      <c r="K31" s="109"/>
      <c r="L31" s="123"/>
      <c r="M31" s="115"/>
      <c r="N31" s="112"/>
      <c r="O31" s="123"/>
      <c r="P31" s="115"/>
      <c r="Q31" s="112"/>
      <c r="R31" s="123"/>
      <c r="S31" s="115"/>
      <c r="T31" s="112"/>
      <c r="U31" s="113"/>
      <c r="V31" s="115"/>
      <c r="W31" s="114"/>
      <c r="X31" s="115"/>
      <c r="Y31" s="115"/>
      <c r="Z31" s="114" t="str">
        <f t="shared" si="5"/>
        <v/>
      </c>
      <c r="AA31" s="115"/>
      <c r="AB31" s="115"/>
      <c r="AC31" s="114" t="str">
        <f t="shared" si="19"/>
        <v/>
      </c>
      <c r="AD31" s="115"/>
      <c r="AE31" s="115"/>
      <c r="AF31" s="114" t="str">
        <f>IF(AD31=0,"",+AE31/AD31)</f>
        <v/>
      </c>
      <c r="AG31" s="115"/>
      <c r="AH31" s="115"/>
      <c r="AI31" s="114" t="str">
        <f t="shared" si="24"/>
        <v/>
      </c>
      <c r="AJ31" s="115"/>
      <c r="AK31" s="115"/>
      <c r="AL31" s="114" t="str">
        <f t="shared" si="25"/>
        <v/>
      </c>
      <c r="AM31" s="115"/>
      <c r="AN31" s="115"/>
      <c r="AO31" s="114" t="str">
        <f t="shared" si="26"/>
        <v/>
      </c>
      <c r="AP31" s="115"/>
      <c r="AQ31" s="115"/>
      <c r="AR31" s="114"/>
      <c r="AS31" s="116">
        <f t="shared" si="13"/>
        <v>0</v>
      </c>
      <c r="AT31" s="117">
        <f t="shared" si="14"/>
        <v>0</v>
      </c>
      <c r="AU31" s="121"/>
      <c r="AV31" s="20"/>
      <c r="AW31" s="37"/>
      <c r="AX31" s="37"/>
      <c r="AY31" s="94"/>
      <c r="AZ31" s="37"/>
      <c r="BA31" s="37"/>
      <c r="BB31" s="37"/>
      <c r="BC31" s="37"/>
    </row>
    <row r="32" spans="1:55" hidden="1" x14ac:dyDescent="0.25">
      <c r="A32" s="106"/>
      <c r="B32" s="107">
        <v>0</v>
      </c>
      <c r="C32" s="108"/>
      <c r="D32" s="108"/>
      <c r="E32" s="108"/>
      <c r="F32" s="108"/>
      <c r="G32" s="109"/>
      <c r="H32" s="110">
        <f t="shared" si="18"/>
        <v>0</v>
      </c>
      <c r="I32" s="110">
        <f>+C32+B32</f>
        <v>0</v>
      </c>
      <c r="J32" s="109"/>
      <c r="K32" s="122"/>
      <c r="L32" s="123">
        <f>+'[14]VDR AD '!L22/1000</f>
        <v>0</v>
      </c>
      <c r="M32" s="115">
        <f>+'[14]VDR AD '!S22/1000</f>
        <v>0</v>
      </c>
      <c r="N32" s="112" t="str">
        <f t="shared" si="23"/>
        <v/>
      </c>
      <c r="O32" s="123">
        <f>+'[14]VDR AD '!M22/1000</f>
        <v>0</v>
      </c>
      <c r="P32" s="115">
        <f>+'[14]VDR AD '!U22/1000</f>
        <v>0</v>
      </c>
      <c r="Q32" s="112" t="str">
        <f>IF(O32=0,"",P32/O32)</f>
        <v/>
      </c>
      <c r="R32" s="123">
        <f>+'[14]VDR AD '!N23/1000</f>
        <v>0</v>
      </c>
      <c r="S32" s="115">
        <f>+'[14]VDR AD '!W23/1000</f>
        <v>0</v>
      </c>
      <c r="T32" s="112" t="str">
        <f>IF(R32=0,"",S32/R32)</f>
        <v/>
      </c>
      <c r="U32" s="113">
        <f>+I32-O32</f>
        <v>0</v>
      </c>
      <c r="V32" s="115"/>
      <c r="W32" s="114" t="str">
        <f>IF(U32=0,"",+V32/U32)</f>
        <v/>
      </c>
      <c r="X32" s="115"/>
      <c r="Y32" s="115"/>
      <c r="Z32" s="114" t="str">
        <f t="shared" si="5"/>
        <v/>
      </c>
      <c r="AA32" s="115"/>
      <c r="AB32" s="115"/>
      <c r="AC32" s="114" t="str">
        <f t="shared" si="19"/>
        <v/>
      </c>
      <c r="AD32" s="115"/>
      <c r="AE32" s="115"/>
      <c r="AF32" s="114" t="str">
        <f>IF(AD32=0,"",+AE32/AD32)</f>
        <v/>
      </c>
      <c r="AG32" s="115"/>
      <c r="AH32" s="115"/>
      <c r="AI32" s="114" t="str">
        <f t="shared" si="24"/>
        <v/>
      </c>
      <c r="AJ32" s="115"/>
      <c r="AK32" s="115"/>
      <c r="AL32" s="114" t="str">
        <f t="shared" si="25"/>
        <v/>
      </c>
      <c r="AM32" s="115"/>
      <c r="AN32" s="115"/>
      <c r="AO32" s="114" t="str">
        <f t="shared" si="26"/>
        <v/>
      </c>
      <c r="AP32" s="115"/>
      <c r="AQ32" s="115"/>
      <c r="AR32" s="114" t="str">
        <f>IF(AP32=0,"",+AQ32/AP32)</f>
        <v/>
      </c>
      <c r="AS32" s="116">
        <f t="shared" si="13"/>
        <v>0</v>
      </c>
      <c r="AT32" s="117">
        <f t="shared" si="14"/>
        <v>0</v>
      </c>
      <c r="AU32" s="121"/>
      <c r="AV32" s="20"/>
      <c r="AW32" s="37"/>
      <c r="AX32" s="37"/>
      <c r="AY32" s="94"/>
      <c r="AZ32" s="37">
        <f>+I32*J32</f>
        <v>0</v>
      </c>
      <c r="BA32" s="37">
        <f>+I32*K32</f>
        <v>0</v>
      </c>
      <c r="BB32" s="37"/>
      <c r="BC32" s="37"/>
    </row>
    <row r="33" spans="1:55" ht="16.5" thickBot="1" x14ac:dyDescent="0.3">
      <c r="A33" s="92">
        <f>+'[14]VDR AD '!C25</f>
        <v>0</v>
      </c>
      <c r="B33" s="126"/>
      <c r="C33" s="127"/>
      <c r="D33" s="127"/>
      <c r="E33" s="127"/>
      <c r="F33" s="127"/>
      <c r="G33" s="128"/>
      <c r="H33" s="127"/>
      <c r="I33" s="127" t="s">
        <v>11</v>
      </c>
      <c r="J33" s="128"/>
      <c r="K33" s="129"/>
      <c r="L33" s="130"/>
      <c r="M33" s="127"/>
      <c r="N33" s="131" t="str">
        <f t="shared" si="23"/>
        <v/>
      </c>
      <c r="O33" s="132"/>
      <c r="P33" s="127"/>
      <c r="Q33" s="131"/>
      <c r="R33" s="132"/>
      <c r="S33" s="127"/>
      <c r="T33" s="131"/>
      <c r="U33" s="127"/>
      <c r="V33" s="127"/>
      <c r="W33" s="95">
        <f>IF(K33&lt;&gt;0,K33,G33)</f>
        <v>0</v>
      </c>
      <c r="X33" s="127"/>
      <c r="Y33" s="127"/>
      <c r="Z33" s="128"/>
      <c r="AA33" s="127"/>
      <c r="AB33" s="127"/>
      <c r="AC33" s="128"/>
      <c r="AD33" s="127"/>
      <c r="AE33" s="127"/>
      <c r="AF33" s="128"/>
      <c r="AG33" s="127"/>
      <c r="AH33" s="127"/>
      <c r="AI33" s="128"/>
      <c r="AJ33" s="127"/>
      <c r="AK33" s="127"/>
      <c r="AL33" s="128"/>
      <c r="AM33" s="127"/>
      <c r="AN33" s="127"/>
      <c r="AO33" s="128"/>
      <c r="AP33" s="127"/>
      <c r="AQ33" s="127"/>
      <c r="AR33" s="128"/>
      <c r="AS33" s="133">
        <f t="shared" si="13"/>
        <v>0</v>
      </c>
      <c r="AT33" s="134">
        <f>+O33+U33-AU33</f>
        <v>0</v>
      </c>
      <c r="AU33" s="121"/>
      <c r="AV33" s="33"/>
      <c r="AW33" s="37"/>
      <c r="AX33" s="54"/>
      <c r="AY33" s="135"/>
      <c r="AZ33" s="37"/>
      <c r="BA33" s="37">
        <v>0</v>
      </c>
      <c r="BB33" s="54"/>
      <c r="BC33" s="37"/>
    </row>
    <row r="34" spans="1:55" ht="16.5" thickTop="1" x14ac:dyDescent="0.25">
      <c r="A34" s="92"/>
      <c r="B34" s="96"/>
      <c r="C34" s="96"/>
      <c r="D34" s="96"/>
      <c r="E34" s="96"/>
      <c r="F34" s="96"/>
      <c r="G34" s="95"/>
      <c r="H34" s="96"/>
      <c r="I34" s="96" t="s">
        <v>11</v>
      </c>
      <c r="J34" s="95"/>
      <c r="K34" s="136"/>
      <c r="L34" s="137">
        <f>+'[14]VDR AD '!L25/1000</f>
        <v>0</v>
      </c>
      <c r="M34" s="96"/>
      <c r="N34" s="102"/>
      <c r="O34" s="101"/>
      <c r="P34" s="96"/>
      <c r="Q34" s="102"/>
      <c r="R34" s="101"/>
      <c r="S34" s="96"/>
      <c r="T34" s="102"/>
      <c r="U34" s="96"/>
      <c r="V34" s="96"/>
      <c r="W34" s="138"/>
      <c r="X34" s="96"/>
      <c r="Y34" s="96"/>
      <c r="Z34" s="95"/>
      <c r="AA34" s="96"/>
      <c r="AB34" s="96"/>
      <c r="AC34" s="95"/>
      <c r="AD34" s="96"/>
      <c r="AE34" s="96"/>
      <c r="AF34" s="95"/>
      <c r="AG34" s="96"/>
      <c r="AH34" s="96"/>
      <c r="AI34" s="95"/>
      <c r="AJ34" s="96"/>
      <c r="AK34" s="96"/>
      <c r="AL34" s="95"/>
      <c r="AM34" s="96"/>
      <c r="AN34" s="96"/>
      <c r="AO34" s="95"/>
      <c r="AP34" s="96"/>
      <c r="AQ34" s="96"/>
      <c r="AR34" s="95"/>
      <c r="AS34" s="139">
        <f>IF(+U34-AU34-AP34-AA34-X34=0,0,+U34-AU34-AP34-AA34-X34)</f>
        <v>0</v>
      </c>
      <c r="AT34" s="140">
        <f>+O34+U34-AU34</f>
        <v>0</v>
      </c>
      <c r="AU34" s="141">
        <f>IF(+W34-AW34-AR34-AC34-Z34=0,0,+W34-AW34-AR34-AC34-Z34)</f>
        <v>0</v>
      </c>
      <c r="AV34" s="142">
        <f>+Q34+W34-AW34</f>
        <v>0</v>
      </c>
      <c r="AW34" s="37"/>
      <c r="AX34" s="37"/>
      <c r="AY34" s="94"/>
      <c r="AZ34" s="37"/>
      <c r="BA34" s="37"/>
      <c r="BB34" s="37"/>
      <c r="BC34" s="37"/>
    </row>
    <row r="35" spans="1:55" x14ac:dyDescent="0.25">
      <c r="A35" s="71" t="s">
        <v>24</v>
      </c>
      <c r="B35" s="96">
        <f>SUM(B15:B34)</f>
        <v>3581.0985000000001</v>
      </c>
      <c r="C35" s="96">
        <f>SUM(C15:C34)</f>
        <v>116.61699999999999</v>
      </c>
      <c r="D35" s="96"/>
      <c r="E35" s="96"/>
      <c r="F35" s="96"/>
      <c r="G35" s="95">
        <f>+H35/C35</f>
        <v>1.2434121954775034E-2</v>
      </c>
      <c r="H35" s="133">
        <f>SUM(H17:H18)</f>
        <v>1.4500300000000002</v>
      </c>
      <c r="I35" s="96">
        <f>+C35+B35</f>
        <v>3697.7155000000002</v>
      </c>
      <c r="J35" s="95">
        <f>SUM(J17:J19)/3</f>
        <v>6.776000670214842E-2</v>
      </c>
      <c r="K35" s="95">
        <f>SUM(K17:K19)/3</f>
        <v>6.4182927860603908E-2</v>
      </c>
      <c r="L35" s="101">
        <f>SUM(L15:L34)</f>
        <v>241.56598000000002</v>
      </c>
      <c r="M35" s="96">
        <f>SUM(M15:M34)</f>
        <v>-28.734019999999987</v>
      </c>
      <c r="N35" s="102">
        <f>IF(M35=0,"",M35/L35)</f>
        <v>-0.11894895133826371</v>
      </c>
      <c r="O35" s="101">
        <f>SUM(O15:O34)</f>
        <v>1427.0852199999999</v>
      </c>
      <c r="P35" s="96">
        <f>SUM(P15:P34)</f>
        <v>52.576219999999992</v>
      </c>
      <c r="Q35" s="102">
        <f>IF(O35=0,"",P35/O35)</f>
        <v>3.684168209660247E-2</v>
      </c>
      <c r="R35" s="101">
        <f>SUM(R15:R34)</f>
        <v>1427.0852199999999</v>
      </c>
      <c r="S35" s="96">
        <f>SUM(S15:S34)</f>
        <v>56.640219999999992</v>
      </c>
      <c r="T35" s="102">
        <f>IF(R35=0,"",S35/R35)</f>
        <v>3.968944475509318E-2</v>
      </c>
      <c r="U35" s="101">
        <f>SUM(U15:U34)</f>
        <v>2270.6302800000003</v>
      </c>
      <c r="V35" s="96">
        <f>SUM(V15:V34)</f>
        <v>-63.795889999999986</v>
      </c>
      <c r="W35" s="95">
        <f>IF(V35=0,"",V35/U35)</f>
        <v>-2.8096115233696248E-2</v>
      </c>
      <c r="X35" s="96">
        <f>SUM(X15:X34)</f>
        <v>190.5</v>
      </c>
      <c r="Y35" s="96">
        <f>SUM(Y15:Y34)</f>
        <v>-4.9969999999899999</v>
      </c>
      <c r="Z35" s="95">
        <f>IF(Y35=0,"",Y35/X35)</f>
        <v>-2.6230971128556428E-2</v>
      </c>
      <c r="AA35" s="96">
        <f>SUM(AA15:AA34)</f>
        <v>94.4</v>
      </c>
      <c r="AB35" s="96">
        <f>SUM(AB15:AB34)</f>
        <v>4.5000000000000009</v>
      </c>
      <c r="AC35" s="95">
        <f>IF(AB35=0,"",AB35/AA35)</f>
        <v>4.7669491525423734E-2</v>
      </c>
      <c r="AD35" s="96">
        <f>SUM(AD15:AD34)</f>
        <v>105</v>
      </c>
      <c r="AE35" s="96">
        <f>SUM(AE15:AE34)</f>
        <v>1.7000000000000999</v>
      </c>
      <c r="AF35" s="95">
        <f>IF(AE35=0,"",AE35/AD35)</f>
        <v>1.6190476190477143E-2</v>
      </c>
      <c r="AG35" s="96">
        <f>SUM(AG15:AG34)</f>
        <v>0</v>
      </c>
      <c r="AH35" s="96">
        <f>SUM(AH15:AH34)</f>
        <v>0</v>
      </c>
      <c r="AI35" s="95" t="str">
        <f>IF(AH35=0,"",AH35/AG35)</f>
        <v/>
      </c>
      <c r="AJ35" s="96">
        <f>SUM(AJ15:AJ34)</f>
        <v>0</v>
      </c>
      <c r="AK35" s="96">
        <f>SUM(AK15:AK34)</f>
        <v>0</v>
      </c>
      <c r="AL35" s="95" t="str">
        <f>IF(AK35=0,"",AK35/AJ35)</f>
        <v/>
      </c>
      <c r="AM35" s="96">
        <f>SUM(AM15:AM34)</f>
        <v>0</v>
      </c>
      <c r="AN35" s="96">
        <f>SUM(AN15:AN34)</f>
        <v>0</v>
      </c>
      <c r="AO35" s="95" t="str">
        <f>IF(AN35=0,"",AN35/AM35)</f>
        <v/>
      </c>
      <c r="AP35" s="96">
        <f>SUM(AP15:AP34)</f>
        <v>0</v>
      </c>
      <c r="AQ35" s="96">
        <f>SUM(AQ15:AQ34)</f>
        <v>0</v>
      </c>
      <c r="AR35" s="95" t="str">
        <f>IF(AQ35=0,"",AQ35/AP35)</f>
        <v/>
      </c>
      <c r="AS35" s="96">
        <f>SUM(AS15:AS34)-2</f>
        <v>705.73028000000022</v>
      </c>
      <c r="AT35" s="134">
        <f>SUM(AT17:AT34)</f>
        <v>2524.7155000000002</v>
      </c>
      <c r="AU35" s="101">
        <f>SUM(AU15:AU34)-2</f>
        <v>1171</v>
      </c>
      <c r="AV35" s="143">
        <f>SUM(AV17:AV34)</f>
        <v>75.509327859590101</v>
      </c>
      <c r="AW35" s="37"/>
      <c r="AX35" s="94">
        <f>SUM(AX15:AX34)</f>
        <v>0</v>
      </c>
      <c r="AY35" s="94">
        <f>SUM(AY15:AY34)</f>
        <v>0</v>
      </c>
      <c r="AZ35" s="37">
        <f>SUM(AZ15:AZ34)</f>
        <v>352.31951459999999</v>
      </c>
      <c r="BA35" s="37">
        <f>SUM(BA15:BA34)</f>
        <v>268.4350526435</v>
      </c>
      <c r="BB35" s="37">
        <f>SUM(BB17:BB33)</f>
        <v>0</v>
      </c>
      <c r="BC35" s="37"/>
    </row>
    <row r="36" spans="1:55" ht="16.5" thickBot="1" x14ac:dyDescent="0.3">
      <c r="A36" s="144"/>
      <c r="B36" s="135"/>
      <c r="C36" s="135"/>
      <c r="D36" s="135"/>
      <c r="E36" s="135"/>
      <c r="F36" s="135"/>
      <c r="G36" s="145" t="s">
        <v>11</v>
      </c>
      <c r="H36" s="146"/>
      <c r="I36" s="135"/>
      <c r="J36" s="147"/>
      <c r="K36" s="57"/>
      <c r="L36" s="148"/>
      <c r="M36" s="135"/>
      <c r="N36" s="149"/>
      <c r="O36" s="150"/>
      <c r="P36" s="135"/>
      <c r="Q36" s="149"/>
      <c r="R36" s="150"/>
      <c r="S36" s="135"/>
      <c r="T36" s="149"/>
      <c r="U36" s="135"/>
      <c r="V36" s="135"/>
      <c r="W36" s="145"/>
      <c r="X36" s="135"/>
      <c r="Y36" s="135"/>
      <c r="Z36" s="145"/>
      <c r="AA36" s="135"/>
      <c r="AB36" s="13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35"/>
      <c r="AQ36" s="135"/>
      <c r="AR36" s="145"/>
      <c r="AS36" s="151">
        <f>IF(+U36-AU36-AP36-AA36-X36=0,0,+U36-AU36-AP36-AA36-X36)</f>
        <v>0</v>
      </c>
      <c r="AT36" s="56">
        <f>+O36+U36-AU36</f>
        <v>0</v>
      </c>
      <c r="AU36" s="152">
        <f>IF(+W36-AW36-AR36-AC36-Z36=0,0,+W36-AW36-AR36-AC36-Z36)</f>
        <v>0</v>
      </c>
      <c r="AV36" s="153">
        <f>+Q36+W36-AW36</f>
        <v>0</v>
      </c>
      <c r="AW36" s="37"/>
      <c r="AX36" s="37"/>
      <c r="AY36" s="37"/>
      <c r="AZ36" s="37"/>
      <c r="BA36" s="37"/>
      <c r="BB36" s="37"/>
      <c r="BC36" s="37"/>
    </row>
    <row r="37" spans="1:55" x14ac:dyDescent="0.25">
      <c r="A37" s="10"/>
      <c r="B37" s="10"/>
      <c r="K37" s="11"/>
      <c r="L37" s="12"/>
      <c r="M37" s="10"/>
      <c r="N37" s="3"/>
      <c r="Q37" s="3"/>
      <c r="T37" s="3"/>
      <c r="W37" s="3"/>
      <c r="Z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9"/>
      <c r="AR37" s="3"/>
      <c r="AS37" s="21"/>
      <c r="AT37" s="22"/>
      <c r="AU37" s="23"/>
      <c r="AV37" s="24"/>
      <c r="AW37" s="25"/>
    </row>
    <row r="38" spans="1:55" x14ac:dyDescent="0.25">
      <c r="A38" s="9"/>
      <c r="B38" s="9"/>
      <c r="K38" s="13"/>
      <c r="L38" s="14"/>
      <c r="M38" s="15"/>
      <c r="N38" s="3"/>
      <c r="Q38" s="3"/>
      <c r="T38" s="3"/>
      <c r="W38" s="3"/>
      <c r="Z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6" t="s">
        <v>5</v>
      </c>
      <c r="AR38" s="3"/>
      <c r="AS38" s="21"/>
      <c r="AT38" s="26"/>
      <c r="AU38" s="22"/>
      <c r="AV38" s="27"/>
      <c r="AW38" s="25"/>
    </row>
    <row r="39" spans="1:55" x14ac:dyDescent="0.25">
      <c r="A39" s="9"/>
      <c r="B39" s="9"/>
      <c r="K39" s="13"/>
      <c r="L39" s="14"/>
      <c r="M39" s="15"/>
      <c r="N39" s="3"/>
      <c r="Q39" s="3"/>
      <c r="T39" s="3"/>
      <c r="W39" s="3"/>
      <c r="Z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17" t="s">
        <v>34</v>
      </c>
      <c r="AR39" s="3"/>
      <c r="AS39" s="21"/>
      <c r="AT39" s="28"/>
      <c r="AU39" s="22"/>
      <c r="AV39" s="27"/>
      <c r="AW39" s="25"/>
    </row>
    <row r="40" spans="1:55" x14ac:dyDescent="0.25">
      <c r="A40" s="9"/>
      <c r="B40" s="9"/>
      <c r="K40" s="13"/>
      <c r="L40" s="14"/>
      <c r="M40" s="15"/>
      <c r="N40" s="3"/>
      <c r="Q40" s="3"/>
      <c r="T40" s="3"/>
      <c r="W40" s="3"/>
      <c r="Z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9"/>
      <c r="AR40" s="3"/>
      <c r="AS40" s="21"/>
      <c r="AT40" s="25"/>
      <c r="AU40" s="22"/>
      <c r="AV40" s="27"/>
      <c r="AW40" s="25"/>
    </row>
    <row r="41" spans="1:55" x14ac:dyDescent="0.25">
      <c r="A41" s="9"/>
      <c r="B41" s="9"/>
      <c r="K41" s="13"/>
      <c r="L41" s="15"/>
      <c r="M41" s="15"/>
      <c r="N41" s="3"/>
      <c r="Q41" s="3"/>
      <c r="T41" s="3"/>
      <c r="W41" s="3"/>
      <c r="Z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9"/>
      <c r="AR41" s="3"/>
      <c r="AS41" s="21"/>
      <c r="AT41" s="25"/>
      <c r="AU41" s="22"/>
      <c r="AV41" s="27"/>
      <c r="AW41" s="25"/>
    </row>
    <row r="42" spans="1:55" x14ac:dyDescent="0.25">
      <c r="A42" s="9"/>
      <c r="B42" s="9"/>
      <c r="N42" s="3"/>
      <c r="Q42" s="3"/>
      <c r="T42" s="3"/>
      <c r="W42" s="3"/>
      <c r="Z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R42" s="3"/>
      <c r="AS42" s="21"/>
      <c r="AT42" s="25"/>
      <c r="AU42" s="22"/>
      <c r="AV42" s="27"/>
      <c r="AW42" s="25"/>
    </row>
    <row r="43" spans="1:55" x14ac:dyDescent="0.25">
      <c r="A43" s="9"/>
      <c r="B43" s="9"/>
      <c r="N43" s="3"/>
      <c r="Q43" s="3"/>
      <c r="T43" s="3"/>
      <c r="W43" s="3"/>
      <c r="Z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R43" s="3"/>
      <c r="AS43" s="21"/>
      <c r="AT43" s="25"/>
      <c r="AU43" s="22"/>
      <c r="AV43" s="27"/>
      <c r="AW43" s="25"/>
    </row>
    <row r="44" spans="1:55" x14ac:dyDescent="0.25">
      <c r="A44" s="9"/>
      <c r="B44" s="9"/>
      <c r="N44" s="3"/>
      <c r="Q44" s="3"/>
      <c r="T44" s="3"/>
      <c r="W44" s="3"/>
      <c r="Z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R44" s="3"/>
      <c r="AS44" s="21"/>
      <c r="AT44" s="25"/>
      <c r="AU44" s="22"/>
      <c r="AV44" s="27"/>
      <c r="AW44" s="25"/>
    </row>
    <row r="45" spans="1:55" x14ac:dyDescent="0.25">
      <c r="A45" s="9"/>
      <c r="B45" s="9"/>
      <c r="N45" s="3"/>
      <c r="Q45" s="3"/>
      <c r="T45" s="3"/>
      <c r="W45" s="3"/>
      <c r="Z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R45" s="3"/>
      <c r="AS45" s="21"/>
      <c r="AT45" s="25"/>
      <c r="AU45" s="22"/>
      <c r="AV45" s="29"/>
      <c r="AW45" s="25"/>
    </row>
    <row r="46" spans="1:55" x14ac:dyDescent="0.25">
      <c r="A46" s="9"/>
      <c r="B46" s="9"/>
      <c r="N46" s="3"/>
      <c r="Q46" s="3"/>
      <c r="T46" s="3"/>
      <c r="W46" s="3"/>
      <c r="Z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R46" s="3"/>
      <c r="AS46" s="21"/>
      <c r="AT46" s="25"/>
      <c r="AU46" s="22"/>
      <c r="AV46" s="22"/>
      <c r="AW46" s="25"/>
    </row>
    <row r="47" spans="1:55" x14ac:dyDescent="0.25">
      <c r="A47" s="9"/>
      <c r="B47" s="9"/>
      <c r="N47" s="3"/>
      <c r="Q47" s="3"/>
      <c r="T47" s="3"/>
      <c r="W47" s="3"/>
      <c r="Z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R47" s="3"/>
      <c r="AS47" s="21"/>
      <c r="AT47" s="25"/>
      <c r="AU47" s="22"/>
      <c r="AV47" s="30"/>
      <c r="AW47" s="25"/>
    </row>
    <row r="48" spans="1:55" x14ac:dyDescent="0.25">
      <c r="A48" s="9"/>
      <c r="B48" s="9"/>
      <c r="N48" s="3"/>
      <c r="Q48" s="3"/>
      <c r="T48" s="3"/>
      <c r="W48" s="3"/>
      <c r="Z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R48" s="3"/>
      <c r="AS48" s="21"/>
      <c r="AT48" s="25"/>
      <c r="AU48" s="22"/>
      <c r="AV48" s="30"/>
      <c r="AW48" s="25"/>
    </row>
    <row r="49" spans="1:49" x14ac:dyDescent="0.25">
      <c r="A49" s="9"/>
      <c r="B49" s="9"/>
      <c r="N49" s="3"/>
      <c r="Q49" s="3"/>
      <c r="T49" s="3"/>
      <c r="W49" s="3"/>
      <c r="Z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R49" s="3"/>
      <c r="AS49" s="21"/>
      <c r="AT49" s="25"/>
      <c r="AU49" s="26"/>
      <c r="AV49" s="31"/>
      <c r="AW49" s="25"/>
    </row>
    <row r="50" spans="1:49" x14ac:dyDescent="0.25">
      <c r="A50" s="9"/>
      <c r="B50" s="9"/>
      <c r="N50" s="3"/>
      <c r="Q50" s="3"/>
      <c r="T50" s="3"/>
      <c r="W50" s="3"/>
      <c r="Z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R50" s="3"/>
      <c r="AS50" s="21"/>
      <c r="AT50" s="25"/>
      <c r="AU50" s="28"/>
      <c r="AV50" s="32"/>
      <c r="AW50" s="25"/>
    </row>
    <row r="51" spans="1:49" x14ac:dyDescent="0.25">
      <c r="A51" s="9"/>
      <c r="B51" s="9"/>
      <c r="N51" s="3"/>
      <c r="Q51" s="3"/>
      <c r="T51" s="3"/>
      <c r="W51" s="3"/>
      <c r="Z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R51" s="3"/>
      <c r="AS51" s="21"/>
      <c r="AT51" s="25"/>
      <c r="AU51" s="25"/>
      <c r="AV51" s="25"/>
      <c r="AW51" s="25"/>
    </row>
    <row r="52" spans="1:49" x14ac:dyDescent="0.25">
      <c r="A52" s="9"/>
      <c r="B52" s="9"/>
      <c r="N52" s="3"/>
      <c r="Q52" s="3"/>
      <c r="T52" s="3"/>
      <c r="W52" s="3"/>
      <c r="Z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R52" s="3"/>
      <c r="AS52" s="21"/>
      <c r="AT52" s="25"/>
      <c r="AU52" s="25"/>
      <c r="AV52" s="25"/>
      <c r="AW52" s="25"/>
    </row>
    <row r="53" spans="1:49" x14ac:dyDescent="0.25">
      <c r="A53" s="9"/>
      <c r="B53" s="9"/>
      <c r="N53" s="3"/>
      <c r="Q53" s="3"/>
      <c r="T53" s="3"/>
      <c r="W53" s="3"/>
      <c r="Z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R53" s="3"/>
      <c r="AS53" s="21"/>
      <c r="AT53" s="25"/>
      <c r="AU53" s="25"/>
      <c r="AV53" s="25"/>
      <c r="AW53" s="25"/>
    </row>
    <row r="54" spans="1:49" x14ac:dyDescent="0.25">
      <c r="A54" s="9"/>
      <c r="B54" s="9"/>
      <c r="N54" s="3"/>
      <c r="Q54" s="3"/>
      <c r="T54" s="3"/>
      <c r="W54" s="3"/>
      <c r="Z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R54" s="3"/>
      <c r="AS54" s="21"/>
      <c r="AT54" s="25"/>
      <c r="AU54" s="25"/>
      <c r="AV54" s="25"/>
      <c r="AW54" s="25"/>
    </row>
    <row r="55" spans="1:49" x14ac:dyDescent="0.25">
      <c r="A55" s="9"/>
      <c r="B55" s="9"/>
      <c r="N55" s="3"/>
      <c r="Q55" s="3"/>
      <c r="T55" s="3"/>
      <c r="W55" s="3"/>
      <c r="Z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R55" s="3"/>
    </row>
    <row r="56" spans="1:49" x14ac:dyDescent="0.25">
      <c r="A56" s="9"/>
      <c r="B56" s="9"/>
      <c r="N56" s="3"/>
      <c r="Q56" s="3"/>
      <c r="T56" s="3"/>
      <c r="W56" s="3"/>
      <c r="Z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R56" s="3"/>
    </row>
    <row r="57" spans="1:49" x14ac:dyDescent="0.25">
      <c r="A57" s="9"/>
      <c r="B57" s="9"/>
      <c r="N57" s="3"/>
      <c r="Q57" s="3"/>
      <c r="T57" s="3"/>
      <c r="W57" s="3"/>
      <c r="Z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R57" s="3"/>
    </row>
    <row r="58" spans="1:49" x14ac:dyDescent="0.25">
      <c r="A58" s="9"/>
      <c r="B58" s="9"/>
      <c r="N58" s="3"/>
      <c r="Q58" s="3"/>
      <c r="T58" s="3"/>
      <c r="W58" s="3"/>
      <c r="Z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R58" s="3"/>
    </row>
    <row r="59" spans="1:49" x14ac:dyDescent="0.25">
      <c r="A59" s="9"/>
      <c r="B59" s="9"/>
      <c r="N59" s="3"/>
      <c r="Q59" s="3"/>
      <c r="T59" s="3"/>
      <c r="W59" s="3"/>
      <c r="Z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R59" s="3"/>
    </row>
    <row r="60" spans="1:49" x14ac:dyDescent="0.25">
      <c r="A60" s="9"/>
      <c r="B60" s="9"/>
      <c r="N60" s="3"/>
      <c r="W60" s="3"/>
      <c r="Z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R60" s="3"/>
    </row>
    <row r="61" spans="1:49" x14ac:dyDescent="0.25">
      <c r="A61" s="9"/>
      <c r="B61" s="9"/>
      <c r="N61" s="3"/>
      <c r="W61" s="3"/>
      <c r="Z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R61" s="3"/>
    </row>
    <row r="62" spans="1:49" x14ac:dyDescent="0.25">
      <c r="A62" s="9"/>
      <c r="B62" s="9"/>
      <c r="N62" s="3"/>
      <c r="W62" s="3"/>
      <c r="Z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R62" s="3"/>
    </row>
    <row r="63" spans="1:49" x14ac:dyDescent="0.25">
      <c r="A63" s="9"/>
      <c r="B63" s="9"/>
      <c r="N63" s="3"/>
      <c r="W63" s="3"/>
      <c r="Z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R63" s="3"/>
    </row>
    <row r="64" spans="1:49" x14ac:dyDescent="0.25">
      <c r="A64" s="9"/>
      <c r="B64" s="9"/>
      <c r="N64" s="3"/>
      <c r="W64" s="3"/>
      <c r="Z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R64" s="3"/>
    </row>
    <row r="65" spans="1:44" x14ac:dyDescent="0.25">
      <c r="A65" s="9"/>
      <c r="B65" s="9"/>
      <c r="N65" s="3"/>
      <c r="W65" s="3"/>
      <c r="Z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R65" s="3"/>
    </row>
    <row r="66" spans="1:44" x14ac:dyDescent="0.25">
      <c r="A66" s="9"/>
      <c r="B66" s="9"/>
      <c r="N66" s="3"/>
      <c r="W66" s="3"/>
      <c r="Z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R66" s="3"/>
    </row>
    <row r="67" spans="1:44" x14ac:dyDescent="0.25">
      <c r="A67" s="9"/>
      <c r="B67" s="9"/>
      <c r="N67" s="3"/>
      <c r="W67" s="3"/>
      <c r="Z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R67" s="3"/>
    </row>
    <row r="68" spans="1:44" x14ac:dyDescent="0.25">
      <c r="A68" s="9"/>
      <c r="B68" s="9"/>
      <c r="N68" s="3"/>
      <c r="W68" s="3"/>
      <c r="Z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R68" s="3"/>
    </row>
    <row r="69" spans="1:44" x14ac:dyDescent="0.25">
      <c r="A69" s="9"/>
      <c r="B69" s="9"/>
      <c r="N69" s="3"/>
      <c r="W69" s="3"/>
      <c r="Z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R69" s="3"/>
    </row>
    <row r="70" spans="1:44" x14ac:dyDescent="0.25">
      <c r="A70" s="9"/>
      <c r="B70" s="9"/>
      <c r="N70" s="3"/>
      <c r="W70" s="3"/>
      <c r="Z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R70" s="3"/>
    </row>
    <row r="71" spans="1:44" x14ac:dyDescent="0.25">
      <c r="A71" s="9"/>
      <c r="B71" s="9"/>
      <c r="N71" s="3"/>
      <c r="W71" s="3"/>
      <c r="Z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R71" s="3"/>
    </row>
    <row r="72" spans="1:44" x14ac:dyDescent="0.25">
      <c r="A72" s="9"/>
      <c r="B72" s="9"/>
      <c r="N72" s="3"/>
      <c r="W72" s="3"/>
      <c r="Z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R72" s="3"/>
    </row>
    <row r="73" spans="1:44" x14ac:dyDescent="0.25">
      <c r="A73" s="9"/>
      <c r="B73" s="9"/>
      <c r="N73" s="3"/>
      <c r="W73" s="3"/>
      <c r="Z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R73" s="3"/>
    </row>
    <row r="74" spans="1:44" x14ac:dyDescent="0.25">
      <c r="A74" s="9"/>
      <c r="B74" s="9"/>
      <c r="N74" s="3"/>
      <c r="W74" s="3"/>
      <c r="Z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R74" s="3"/>
    </row>
    <row r="75" spans="1:44" x14ac:dyDescent="0.25">
      <c r="A75" s="9"/>
      <c r="B75" s="9"/>
      <c r="N75" s="3"/>
      <c r="Z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R75" s="3"/>
    </row>
    <row r="76" spans="1:44" x14ac:dyDescent="0.25">
      <c r="A76" s="9"/>
      <c r="B76" s="9"/>
      <c r="N76" s="3"/>
      <c r="Z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R76" s="3"/>
    </row>
    <row r="77" spans="1:44" x14ac:dyDescent="0.25">
      <c r="A77" s="9"/>
      <c r="B77" s="9"/>
      <c r="N77" s="3"/>
      <c r="Z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R77" s="3"/>
    </row>
    <row r="78" spans="1:44" x14ac:dyDescent="0.25">
      <c r="A78" s="9"/>
      <c r="B78" s="9"/>
      <c r="N78" s="3"/>
      <c r="Z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R78" s="3"/>
    </row>
    <row r="79" spans="1:44" x14ac:dyDescent="0.25">
      <c r="A79" s="9"/>
      <c r="B79" s="9"/>
      <c r="N79" s="3"/>
      <c r="Z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R79" s="3"/>
    </row>
    <row r="80" spans="1:44" x14ac:dyDescent="0.25">
      <c r="A80" s="9"/>
      <c r="B80" s="9"/>
      <c r="N80" s="3"/>
      <c r="Z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R80" s="3"/>
    </row>
    <row r="81" spans="1:44" x14ac:dyDescent="0.25">
      <c r="A81" s="9"/>
      <c r="B81" s="9"/>
      <c r="N81" s="3"/>
      <c r="Z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R81" s="3"/>
    </row>
    <row r="82" spans="1:44" x14ac:dyDescent="0.25">
      <c r="A82" s="9"/>
      <c r="B82" s="9"/>
      <c r="N82" s="3"/>
      <c r="Z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R82" s="3"/>
    </row>
    <row r="83" spans="1:44" x14ac:dyDescent="0.25">
      <c r="A83" s="9"/>
      <c r="B83" s="9"/>
      <c r="N83" s="3"/>
      <c r="Z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R83" s="3"/>
    </row>
    <row r="84" spans="1:44" x14ac:dyDescent="0.25">
      <c r="A84" s="9"/>
      <c r="B84" s="9"/>
      <c r="N84" s="3"/>
      <c r="Z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R84" s="3"/>
    </row>
    <row r="85" spans="1:44" x14ac:dyDescent="0.25">
      <c r="A85" s="9"/>
      <c r="B85" s="9"/>
      <c r="N85" s="3"/>
      <c r="Z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R85" s="3"/>
    </row>
    <row r="86" spans="1:44" x14ac:dyDescent="0.25">
      <c r="A86" s="9"/>
      <c r="B86" s="9"/>
      <c r="N86" s="3"/>
      <c r="Z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R86" s="3"/>
    </row>
    <row r="87" spans="1:44" x14ac:dyDescent="0.25">
      <c r="A87" s="9"/>
      <c r="B87" s="9"/>
      <c r="N87" s="3"/>
      <c r="Z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R87" s="3"/>
    </row>
    <row r="88" spans="1:44" x14ac:dyDescent="0.25">
      <c r="A88" s="9"/>
      <c r="B88" s="9"/>
      <c r="N88" s="3"/>
      <c r="Z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R88" s="3"/>
    </row>
    <row r="89" spans="1:44" x14ac:dyDescent="0.25">
      <c r="A89" s="9"/>
      <c r="B89" s="9"/>
      <c r="N89" s="3"/>
      <c r="Z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R89" s="3"/>
    </row>
    <row r="90" spans="1:44" x14ac:dyDescent="0.25">
      <c r="A90" s="9"/>
      <c r="B90" s="9"/>
      <c r="N90" s="3"/>
      <c r="Z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R90" s="3"/>
    </row>
    <row r="91" spans="1:44" x14ac:dyDescent="0.25">
      <c r="A91" s="9"/>
      <c r="B91" s="9"/>
      <c r="N91" s="3"/>
      <c r="Z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R91" s="3"/>
    </row>
    <row r="92" spans="1:44" x14ac:dyDescent="0.25">
      <c r="A92" s="9"/>
      <c r="B92" s="9"/>
      <c r="N92" s="3"/>
      <c r="Z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R92" s="3"/>
    </row>
    <row r="93" spans="1:44" x14ac:dyDescent="0.25">
      <c r="A93" s="9"/>
      <c r="B93" s="9"/>
      <c r="N93" s="3"/>
      <c r="Z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R93" s="3"/>
    </row>
    <row r="94" spans="1:44" x14ac:dyDescent="0.25">
      <c r="A94" s="9"/>
      <c r="B94" s="9"/>
      <c r="N94" s="3"/>
      <c r="Z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R94" s="3"/>
    </row>
    <row r="95" spans="1:44" x14ac:dyDescent="0.25">
      <c r="A95" s="9"/>
      <c r="B95" s="9"/>
      <c r="N95" s="3"/>
      <c r="Z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R95" s="3"/>
    </row>
    <row r="96" spans="1:44" x14ac:dyDescent="0.25">
      <c r="A96" s="9"/>
      <c r="B96" s="9"/>
      <c r="Z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R96" s="3"/>
    </row>
    <row r="97" spans="1:44" x14ac:dyDescent="0.25">
      <c r="A97" s="9"/>
      <c r="B97" s="9"/>
      <c r="Z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R97" s="3"/>
    </row>
    <row r="98" spans="1:44" x14ac:dyDescent="0.25">
      <c r="A98" s="9"/>
      <c r="B98" s="9"/>
      <c r="Z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R98" s="3"/>
    </row>
    <row r="99" spans="1:44" x14ac:dyDescent="0.25">
      <c r="A99" s="9"/>
      <c r="B99" s="9"/>
      <c r="Z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R99" s="3"/>
    </row>
    <row r="100" spans="1:44" x14ac:dyDescent="0.25">
      <c r="A100" s="9"/>
      <c r="B100" s="9"/>
      <c r="Z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R100" s="3"/>
    </row>
    <row r="101" spans="1:44" x14ac:dyDescent="0.25">
      <c r="A101" s="9"/>
      <c r="B101" s="9"/>
      <c r="Z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R101" s="3"/>
    </row>
    <row r="102" spans="1:44" x14ac:dyDescent="0.25">
      <c r="A102" s="9"/>
      <c r="B102" s="9"/>
      <c r="Z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R102" s="3"/>
    </row>
    <row r="103" spans="1:44" x14ac:dyDescent="0.25">
      <c r="A103" s="9"/>
      <c r="B103" s="9"/>
      <c r="Z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R103" s="3"/>
    </row>
    <row r="104" spans="1:44" x14ac:dyDescent="0.25">
      <c r="A104" s="9"/>
      <c r="B104" s="9"/>
      <c r="Z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R104" s="3"/>
    </row>
    <row r="105" spans="1:44" x14ac:dyDescent="0.25">
      <c r="A105" s="9"/>
      <c r="B105" s="9"/>
      <c r="Z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R105" s="3"/>
    </row>
    <row r="106" spans="1:44" x14ac:dyDescent="0.25">
      <c r="A106" s="9"/>
      <c r="B106" s="9"/>
      <c r="Z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R106" s="3"/>
    </row>
    <row r="107" spans="1:44" x14ac:dyDescent="0.25">
      <c r="A107" s="9"/>
      <c r="B107" s="9"/>
      <c r="Z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R107" s="3"/>
    </row>
    <row r="108" spans="1:44" x14ac:dyDescent="0.25">
      <c r="A108" s="9"/>
      <c r="B108" s="9"/>
      <c r="Z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R108" s="3"/>
    </row>
    <row r="109" spans="1:44" x14ac:dyDescent="0.25">
      <c r="A109" s="9"/>
      <c r="B109" s="9"/>
      <c r="Z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R109" s="3"/>
    </row>
    <row r="110" spans="1:44" x14ac:dyDescent="0.25">
      <c r="A110" s="9"/>
      <c r="B110" s="9"/>
      <c r="Z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R110" s="3"/>
    </row>
    <row r="111" spans="1:44" x14ac:dyDescent="0.25">
      <c r="A111" s="9"/>
      <c r="B111" s="9"/>
      <c r="Z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R111" s="3"/>
    </row>
    <row r="112" spans="1:44" x14ac:dyDescent="0.25">
      <c r="A112" s="9"/>
      <c r="B112" s="9"/>
      <c r="Z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R112" s="3"/>
    </row>
    <row r="113" spans="1:44" x14ac:dyDescent="0.25">
      <c r="A113" s="9"/>
      <c r="B113" s="9"/>
      <c r="Z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R113" s="3"/>
    </row>
    <row r="114" spans="1:44" x14ac:dyDescent="0.25">
      <c r="A114" s="9"/>
      <c r="B114" s="9"/>
      <c r="Z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R114" s="3"/>
    </row>
    <row r="115" spans="1:44" x14ac:dyDescent="0.25">
      <c r="A115" s="9"/>
      <c r="B115" s="9"/>
      <c r="Z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R115" s="3"/>
    </row>
    <row r="116" spans="1:44" x14ac:dyDescent="0.25">
      <c r="A116" s="9"/>
      <c r="B116" s="9"/>
      <c r="Z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R116" s="3"/>
    </row>
    <row r="117" spans="1:44" x14ac:dyDescent="0.25">
      <c r="A117" s="9"/>
      <c r="B117" s="9"/>
      <c r="Z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R117" s="3"/>
    </row>
    <row r="118" spans="1:44" x14ac:dyDescent="0.25">
      <c r="A118" s="9"/>
      <c r="B118" s="9"/>
      <c r="Z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R118" s="3"/>
    </row>
    <row r="119" spans="1:44" x14ac:dyDescent="0.25">
      <c r="A119" s="9"/>
      <c r="B119" s="9"/>
      <c r="Z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R119" s="3"/>
    </row>
    <row r="120" spans="1:44" x14ac:dyDescent="0.25">
      <c r="A120" s="9"/>
      <c r="B120" s="9"/>
      <c r="Z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R120" s="3"/>
    </row>
    <row r="121" spans="1:44" x14ac:dyDescent="0.25">
      <c r="A121" s="9"/>
      <c r="B121" s="9"/>
      <c r="Z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R121" s="3"/>
    </row>
    <row r="122" spans="1:44" x14ac:dyDescent="0.25">
      <c r="A122" s="9"/>
      <c r="B122" s="9"/>
      <c r="Z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R122" s="3"/>
    </row>
    <row r="123" spans="1:44" x14ac:dyDescent="0.25">
      <c r="A123" s="9"/>
      <c r="B123" s="9"/>
      <c r="Z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R123" s="3"/>
    </row>
    <row r="124" spans="1:44" x14ac:dyDescent="0.25">
      <c r="A124" s="9"/>
      <c r="B124" s="9"/>
      <c r="Z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R124" s="3"/>
    </row>
    <row r="125" spans="1:44" x14ac:dyDescent="0.25">
      <c r="A125" s="9"/>
      <c r="B125" s="9"/>
      <c r="Z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R125" s="3"/>
    </row>
    <row r="126" spans="1:44" x14ac:dyDescent="0.25">
      <c r="A126" s="9"/>
      <c r="B126" s="9"/>
      <c r="Z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R126" s="3"/>
    </row>
    <row r="127" spans="1:44" x14ac:dyDescent="0.25">
      <c r="A127" s="9"/>
      <c r="B127" s="9"/>
      <c r="Z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R127" s="3"/>
    </row>
    <row r="128" spans="1:44" x14ac:dyDescent="0.25">
      <c r="A128" s="9"/>
      <c r="B128" s="9"/>
      <c r="Z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R128" s="3"/>
    </row>
    <row r="129" spans="1:44" x14ac:dyDescent="0.25">
      <c r="A129" s="9"/>
      <c r="B129" s="9"/>
      <c r="Z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R129" s="3"/>
    </row>
    <row r="130" spans="1:44" x14ac:dyDescent="0.25">
      <c r="A130" s="9"/>
      <c r="B130" s="9"/>
      <c r="Z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R130" s="3"/>
    </row>
    <row r="131" spans="1:44" x14ac:dyDescent="0.25">
      <c r="A131" s="9"/>
      <c r="B131" s="9"/>
      <c r="Z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R131" s="3"/>
    </row>
    <row r="132" spans="1:44" x14ac:dyDescent="0.25">
      <c r="A132" s="9"/>
      <c r="B132" s="9"/>
      <c r="Z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R132" s="3"/>
    </row>
    <row r="133" spans="1:44" x14ac:dyDescent="0.25">
      <c r="A133" s="9"/>
      <c r="B133" s="9"/>
      <c r="Z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R133" s="3"/>
    </row>
    <row r="134" spans="1:44" x14ac:dyDescent="0.25">
      <c r="A134" s="9"/>
      <c r="B134" s="9"/>
      <c r="Z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R134" s="3"/>
    </row>
    <row r="135" spans="1:44" x14ac:dyDescent="0.25">
      <c r="A135" s="9"/>
      <c r="B135" s="9"/>
      <c r="Z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R135" s="3"/>
    </row>
    <row r="136" spans="1:44" x14ac:dyDescent="0.25">
      <c r="A136" s="9"/>
      <c r="B136" s="9"/>
      <c r="Z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R136" s="3"/>
    </row>
    <row r="137" spans="1:44" x14ac:dyDescent="0.25">
      <c r="A137" s="9"/>
      <c r="B137" s="9"/>
      <c r="Z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R137" s="3"/>
    </row>
    <row r="138" spans="1:44" x14ac:dyDescent="0.25">
      <c r="A138" s="9"/>
      <c r="B138" s="9"/>
      <c r="Z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R138" s="3"/>
    </row>
    <row r="139" spans="1:44" x14ac:dyDescent="0.25">
      <c r="A139" s="9"/>
      <c r="B139" s="9"/>
      <c r="Z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R139" s="3"/>
    </row>
    <row r="140" spans="1:44" x14ac:dyDescent="0.25">
      <c r="A140" s="9"/>
      <c r="B140" s="9"/>
      <c r="Z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R140" s="3"/>
    </row>
    <row r="141" spans="1:44" x14ac:dyDescent="0.25">
      <c r="A141" s="9"/>
      <c r="B141" s="9"/>
      <c r="Z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R141" s="3"/>
    </row>
    <row r="142" spans="1:44" x14ac:dyDescent="0.25">
      <c r="A142" s="9"/>
      <c r="B142" s="9"/>
      <c r="Z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R142" s="3"/>
    </row>
    <row r="143" spans="1:44" x14ac:dyDescent="0.25">
      <c r="A143" s="9"/>
      <c r="B143" s="9"/>
      <c r="Z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R143" s="3"/>
    </row>
    <row r="144" spans="1:44" x14ac:dyDescent="0.25">
      <c r="A144" s="9"/>
      <c r="B144" s="9"/>
      <c r="Z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R144" s="3"/>
    </row>
    <row r="145" spans="1:44" x14ac:dyDescent="0.25">
      <c r="A145" s="9"/>
      <c r="B145" s="9"/>
      <c r="Z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R145" s="3"/>
    </row>
    <row r="146" spans="1:44" x14ac:dyDescent="0.25">
      <c r="A146" s="9"/>
      <c r="B146" s="9"/>
      <c r="Z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R146" s="3"/>
    </row>
    <row r="147" spans="1:44" x14ac:dyDescent="0.25">
      <c r="A147" s="9"/>
      <c r="B147" s="9"/>
      <c r="Z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R147" s="3"/>
    </row>
    <row r="148" spans="1:44" x14ac:dyDescent="0.25">
      <c r="A148" s="9"/>
      <c r="B148" s="9"/>
      <c r="Z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R148" s="3"/>
    </row>
    <row r="149" spans="1:44" x14ac:dyDescent="0.25">
      <c r="A149" s="9"/>
      <c r="B149" s="9"/>
      <c r="Z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R149" s="3"/>
    </row>
    <row r="150" spans="1:44" x14ac:dyDescent="0.25">
      <c r="A150" s="9"/>
      <c r="B150" s="9"/>
      <c r="Z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R150" s="3"/>
    </row>
    <row r="151" spans="1:44" x14ac:dyDescent="0.25">
      <c r="A151" s="9"/>
      <c r="B151" s="9"/>
      <c r="Z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R151" s="3"/>
    </row>
    <row r="152" spans="1:44" x14ac:dyDescent="0.25">
      <c r="A152" s="9"/>
      <c r="B152" s="9"/>
      <c r="Z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R152" s="3"/>
    </row>
    <row r="153" spans="1:44" x14ac:dyDescent="0.25">
      <c r="A153" s="9"/>
      <c r="B153" s="9"/>
      <c r="Z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R153" s="3"/>
    </row>
    <row r="154" spans="1:44" x14ac:dyDescent="0.25">
      <c r="A154" s="9"/>
      <c r="B154" s="9"/>
      <c r="Z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R154" s="3"/>
    </row>
    <row r="155" spans="1:44" x14ac:dyDescent="0.25">
      <c r="A155" s="9"/>
      <c r="B155" s="9"/>
      <c r="Z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R155" s="3"/>
    </row>
    <row r="156" spans="1:44" x14ac:dyDescent="0.25">
      <c r="A156" s="9"/>
      <c r="B156" s="9"/>
      <c r="Z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R156" s="3"/>
    </row>
    <row r="157" spans="1:44" x14ac:dyDescent="0.25">
      <c r="A157" s="9"/>
      <c r="B157" s="9"/>
      <c r="Z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R157" s="3"/>
    </row>
    <row r="158" spans="1:44" x14ac:dyDescent="0.25">
      <c r="A158" s="9"/>
      <c r="B158" s="9"/>
      <c r="Z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R158" s="3"/>
    </row>
    <row r="159" spans="1:44" x14ac:dyDescent="0.25">
      <c r="A159" s="9"/>
      <c r="B159" s="9"/>
      <c r="Z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R159" s="3"/>
    </row>
    <row r="160" spans="1:44" x14ac:dyDescent="0.25">
      <c r="A160" s="9"/>
      <c r="B160" s="9"/>
      <c r="Z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R160" s="3"/>
    </row>
    <row r="161" spans="1:44" x14ac:dyDescent="0.25">
      <c r="A161" s="9"/>
      <c r="B161" s="9"/>
      <c r="Z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R161" s="3"/>
    </row>
    <row r="162" spans="1:44" x14ac:dyDescent="0.25">
      <c r="A162" s="9"/>
      <c r="B162" s="9"/>
      <c r="Z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R162" s="3"/>
    </row>
    <row r="163" spans="1:44" x14ac:dyDescent="0.25">
      <c r="A163" s="9"/>
      <c r="B163" s="9"/>
      <c r="Z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R163" s="3"/>
    </row>
    <row r="164" spans="1:44" x14ac:dyDescent="0.25">
      <c r="A164" s="9"/>
      <c r="B164" s="9"/>
      <c r="Z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R164" s="3"/>
    </row>
    <row r="165" spans="1:44" x14ac:dyDescent="0.25">
      <c r="A165" s="9"/>
      <c r="B165" s="9"/>
      <c r="Z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R165" s="3"/>
    </row>
    <row r="166" spans="1:44" x14ac:dyDescent="0.25">
      <c r="A166" s="9"/>
      <c r="B166" s="9"/>
      <c r="Z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R166" s="3"/>
    </row>
    <row r="167" spans="1:44" x14ac:dyDescent="0.25">
      <c r="A167" s="9"/>
      <c r="B167" s="9"/>
      <c r="Z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R167" s="3"/>
    </row>
    <row r="168" spans="1:44" x14ac:dyDescent="0.25">
      <c r="A168" s="9"/>
      <c r="B168" s="9"/>
      <c r="Z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R168" s="3"/>
    </row>
    <row r="169" spans="1:44" x14ac:dyDescent="0.25">
      <c r="A169" s="9"/>
      <c r="B169" s="9"/>
      <c r="Z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R169" s="3"/>
    </row>
    <row r="170" spans="1:44" x14ac:dyDescent="0.25">
      <c r="A170" s="9"/>
      <c r="B170" s="9"/>
      <c r="Z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R170" s="3"/>
    </row>
    <row r="171" spans="1:44" x14ac:dyDescent="0.25">
      <c r="A171" s="9"/>
      <c r="B171" s="9"/>
      <c r="Z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R171" s="3"/>
    </row>
    <row r="172" spans="1:44" x14ac:dyDescent="0.25">
      <c r="A172" s="9"/>
      <c r="B172" s="9"/>
      <c r="Z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R172" s="3"/>
    </row>
    <row r="173" spans="1:44" x14ac:dyDescent="0.25">
      <c r="A173" s="9"/>
      <c r="B173" s="9"/>
      <c r="Z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R173" s="3"/>
    </row>
    <row r="174" spans="1:44" x14ac:dyDescent="0.25">
      <c r="A174" s="9"/>
      <c r="B174" s="9"/>
      <c r="Z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R174" s="3"/>
    </row>
    <row r="175" spans="1:44" x14ac:dyDescent="0.25">
      <c r="A175" s="9"/>
      <c r="B175" s="9"/>
      <c r="Z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R175" s="3"/>
    </row>
    <row r="176" spans="1:44" x14ac:dyDescent="0.25">
      <c r="A176" s="9"/>
      <c r="B176" s="9"/>
      <c r="Z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R176" s="3"/>
    </row>
    <row r="177" spans="1:44" x14ac:dyDescent="0.25">
      <c r="A177" s="9"/>
      <c r="B177" s="9"/>
      <c r="Z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R177" s="3"/>
    </row>
    <row r="178" spans="1:44" x14ac:dyDescent="0.25">
      <c r="A178" s="9"/>
      <c r="B178" s="9"/>
      <c r="Z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R178" s="3"/>
    </row>
    <row r="179" spans="1:44" x14ac:dyDescent="0.25">
      <c r="A179" s="9"/>
      <c r="B179" s="9"/>
      <c r="Z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R179" s="3"/>
    </row>
    <row r="180" spans="1:44" x14ac:dyDescent="0.25">
      <c r="A180" s="9"/>
      <c r="B180" s="9"/>
      <c r="Z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R180" s="3"/>
    </row>
    <row r="181" spans="1:44" x14ac:dyDescent="0.25">
      <c r="A181" s="9"/>
      <c r="B181" s="9"/>
      <c r="Z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R181" s="3"/>
    </row>
    <row r="182" spans="1:44" x14ac:dyDescent="0.25">
      <c r="A182" s="9"/>
      <c r="B182" s="9"/>
      <c r="Z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R182" s="3"/>
    </row>
    <row r="183" spans="1:44" x14ac:dyDescent="0.25">
      <c r="A183" s="9"/>
      <c r="B183" s="9"/>
      <c r="Z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R183" s="3"/>
    </row>
    <row r="184" spans="1:44" x14ac:dyDescent="0.25">
      <c r="A184" s="9"/>
      <c r="B184" s="9"/>
      <c r="Z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R184" s="3"/>
    </row>
    <row r="185" spans="1:44" x14ac:dyDescent="0.25">
      <c r="A185" s="9"/>
      <c r="B185" s="9"/>
      <c r="Z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R185" s="3"/>
    </row>
    <row r="186" spans="1:44" x14ac:dyDescent="0.25">
      <c r="A186" s="9"/>
      <c r="B186" s="9"/>
      <c r="Z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R186" s="3"/>
    </row>
    <row r="187" spans="1:44" x14ac:dyDescent="0.25">
      <c r="A187" s="9"/>
      <c r="B187" s="9"/>
      <c r="Z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R187" s="3"/>
    </row>
    <row r="188" spans="1:44" x14ac:dyDescent="0.25">
      <c r="A188" s="9"/>
      <c r="B188" s="9"/>
      <c r="Z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R188" s="3"/>
    </row>
    <row r="189" spans="1:44" x14ac:dyDescent="0.25">
      <c r="A189" s="9"/>
      <c r="B189" s="9"/>
      <c r="Z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R189" s="3"/>
    </row>
    <row r="190" spans="1:44" x14ac:dyDescent="0.25">
      <c r="A190" s="9"/>
      <c r="B190" s="9"/>
      <c r="Z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R190" s="3"/>
    </row>
    <row r="191" spans="1:44" x14ac:dyDescent="0.25">
      <c r="A191" s="9"/>
      <c r="B191" s="9"/>
      <c r="Z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R191" s="3"/>
    </row>
    <row r="192" spans="1:44" x14ac:dyDescent="0.25">
      <c r="A192" s="9"/>
      <c r="B192" s="9"/>
      <c r="Z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R192" s="3"/>
    </row>
    <row r="193" spans="1:44" x14ac:dyDescent="0.25">
      <c r="A193" s="9"/>
      <c r="B193" s="9"/>
      <c r="Z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R193" s="3"/>
    </row>
    <row r="194" spans="1:44" x14ac:dyDescent="0.25">
      <c r="A194" s="9"/>
      <c r="B194" s="9"/>
      <c r="Z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R194" s="3"/>
    </row>
    <row r="195" spans="1:44" x14ac:dyDescent="0.25">
      <c r="A195" s="9"/>
      <c r="B195" s="9"/>
      <c r="Z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R195" s="3"/>
    </row>
    <row r="196" spans="1:44" x14ac:dyDescent="0.25">
      <c r="A196" s="9"/>
      <c r="B196" s="9"/>
      <c r="Z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R196" s="3"/>
    </row>
    <row r="197" spans="1:44" x14ac:dyDescent="0.25">
      <c r="A197" s="9"/>
      <c r="B197" s="9"/>
      <c r="Z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R197" s="3"/>
    </row>
    <row r="198" spans="1:44" x14ac:dyDescent="0.25">
      <c r="A198" s="9"/>
      <c r="B198" s="9"/>
      <c r="Z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R198" s="3"/>
    </row>
    <row r="199" spans="1:44" x14ac:dyDescent="0.25">
      <c r="A199" s="9"/>
      <c r="B199" s="9"/>
      <c r="Z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R199" s="3"/>
    </row>
    <row r="200" spans="1:44" x14ac:dyDescent="0.25">
      <c r="A200" s="9"/>
      <c r="B200" s="9"/>
      <c r="Z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R200" s="3"/>
    </row>
    <row r="201" spans="1:44" x14ac:dyDescent="0.25">
      <c r="A201" s="9"/>
      <c r="B201" s="9"/>
      <c r="Z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R201" s="3"/>
    </row>
    <row r="202" spans="1:44" x14ac:dyDescent="0.25">
      <c r="A202" s="9"/>
      <c r="B202" s="9"/>
      <c r="Z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R202" s="3"/>
    </row>
    <row r="203" spans="1:44" x14ac:dyDescent="0.25">
      <c r="A203" s="9"/>
      <c r="B203" s="9"/>
      <c r="Z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R203" s="3"/>
    </row>
    <row r="204" spans="1:44" x14ac:dyDescent="0.25">
      <c r="A204" s="9"/>
      <c r="B204" s="9"/>
      <c r="Z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R204" s="3"/>
    </row>
    <row r="205" spans="1:44" x14ac:dyDescent="0.25">
      <c r="A205" s="9"/>
      <c r="B205" s="9"/>
      <c r="Z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R205" s="3"/>
    </row>
    <row r="206" spans="1:44" x14ac:dyDescent="0.25">
      <c r="A206" s="9"/>
      <c r="B206" s="9"/>
      <c r="Z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R206" s="3"/>
    </row>
    <row r="207" spans="1:44" x14ac:dyDescent="0.25">
      <c r="A207" s="9"/>
      <c r="B207" s="9"/>
      <c r="Z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R207" s="3"/>
    </row>
    <row r="208" spans="1:44" x14ac:dyDescent="0.25">
      <c r="A208" s="9"/>
      <c r="B208" s="9"/>
      <c r="Z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R208" s="3"/>
    </row>
    <row r="209" spans="1:44" x14ac:dyDescent="0.25">
      <c r="A209" s="9"/>
      <c r="B209" s="9"/>
      <c r="Z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R209" s="3"/>
    </row>
    <row r="210" spans="1:44" x14ac:dyDescent="0.25">
      <c r="A210" s="9"/>
      <c r="B210" s="9"/>
      <c r="Z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R210" s="3"/>
    </row>
    <row r="211" spans="1:44" x14ac:dyDescent="0.25">
      <c r="A211" s="9"/>
      <c r="B211" s="9"/>
      <c r="Z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R211" s="3"/>
    </row>
    <row r="212" spans="1:44" x14ac:dyDescent="0.25">
      <c r="A212" s="9"/>
      <c r="B212" s="9"/>
      <c r="Z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R212" s="3"/>
    </row>
    <row r="213" spans="1:44" x14ac:dyDescent="0.25">
      <c r="A213" s="9"/>
      <c r="B213" s="9"/>
      <c r="Z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R213" s="3"/>
    </row>
    <row r="214" spans="1:44" x14ac:dyDescent="0.25">
      <c r="A214" s="9"/>
      <c r="B214" s="9"/>
      <c r="Z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R214" s="3"/>
    </row>
    <row r="215" spans="1:44" x14ac:dyDescent="0.25">
      <c r="A215" s="9"/>
      <c r="B215" s="9"/>
      <c r="Z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R215" s="3"/>
    </row>
    <row r="216" spans="1:44" x14ac:dyDescent="0.25">
      <c r="A216" s="9"/>
      <c r="B216" s="9"/>
      <c r="Z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R216" s="3"/>
    </row>
    <row r="217" spans="1:44" x14ac:dyDescent="0.25">
      <c r="A217" s="9"/>
      <c r="B217" s="9"/>
      <c r="Z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R217" s="3"/>
    </row>
    <row r="218" spans="1:44" x14ac:dyDescent="0.25">
      <c r="A218" s="9"/>
      <c r="B218" s="9"/>
      <c r="Z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R218" s="3"/>
    </row>
    <row r="219" spans="1:44" x14ac:dyDescent="0.25">
      <c r="A219" s="9"/>
      <c r="B219" s="9"/>
      <c r="Z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R219" s="3"/>
    </row>
    <row r="220" spans="1:44" x14ac:dyDescent="0.25">
      <c r="A220" s="9"/>
      <c r="B220" s="9"/>
      <c r="Z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R220" s="3"/>
    </row>
    <row r="221" spans="1:44" x14ac:dyDescent="0.25">
      <c r="A221" s="9"/>
      <c r="B221" s="9"/>
      <c r="Z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R221" s="3"/>
    </row>
    <row r="222" spans="1:44" x14ac:dyDescent="0.25">
      <c r="A222" s="9"/>
      <c r="B222" s="9"/>
      <c r="Z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R222" s="3"/>
    </row>
    <row r="223" spans="1:44" x14ac:dyDescent="0.25">
      <c r="A223" s="9"/>
      <c r="B223" s="9"/>
      <c r="Z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R223" s="3"/>
    </row>
    <row r="224" spans="1:44" x14ac:dyDescent="0.25">
      <c r="A224" s="9"/>
      <c r="B224" s="9"/>
      <c r="Z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R224" s="3"/>
    </row>
    <row r="225" spans="1:44" x14ac:dyDescent="0.25">
      <c r="A225" s="9"/>
      <c r="B225" s="9"/>
      <c r="Z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R225" s="3"/>
    </row>
    <row r="226" spans="1:44" x14ac:dyDescent="0.25">
      <c r="A226" s="9"/>
      <c r="B226" s="9"/>
      <c r="Z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R226" s="3"/>
    </row>
    <row r="227" spans="1:44" x14ac:dyDescent="0.25">
      <c r="A227" s="9"/>
      <c r="B227" s="9"/>
      <c r="Z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R227" s="3"/>
    </row>
    <row r="228" spans="1:44" x14ac:dyDescent="0.25">
      <c r="A228" s="9"/>
      <c r="B228" s="9"/>
      <c r="Z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R228" s="3"/>
    </row>
    <row r="229" spans="1:44" x14ac:dyDescent="0.25">
      <c r="A229" s="9"/>
      <c r="B229" s="9"/>
      <c r="Z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R229" s="3"/>
    </row>
    <row r="230" spans="1:44" x14ac:dyDescent="0.25">
      <c r="A230" s="9"/>
      <c r="B230" s="9"/>
      <c r="Z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R230" s="3"/>
    </row>
    <row r="231" spans="1:44" x14ac:dyDescent="0.25">
      <c r="A231" s="9"/>
      <c r="B231" s="9"/>
      <c r="Z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R231" s="3"/>
    </row>
    <row r="232" spans="1:44" x14ac:dyDescent="0.25">
      <c r="A232" s="9"/>
      <c r="B232" s="9"/>
      <c r="Z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R232" s="3"/>
    </row>
    <row r="233" spans="1:44" x14ac:dyDescent="0.25">
      <c r="A233" s="9"/>
      <c r="B233" s="9"/>
      <c r="Z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R233" s="3"/>
    </row>
    <row r="234" spans="1:44" x14ac:dyDescent="0.25">
      <c r="A234" s="9"/>
      <c r="B234" s="9"/>
      <c r="Z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R234" s="3"/>
    </row>
    <row r="235" spans="1:44" x14ac:dyDescent="0.25">
      <c r="A235" s="9"/>
      <c r="B235" s="9"/>
      <c r="Z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R235" s="3"/>
    </row>
    <row r="236" spans="1:44" x14ac:dyDescent="0.25">
      <c r="A236" s="9"/>
      <c r="B236" s="9"/>
      <c r="Z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R236" s="3"/>
    </row>
    <row r="237" spans="1:44" x14ac:dyDescent="0.25">
      <c r="A237" s="9"/>
      <c r="B237" s="9"/>
      <c r="Z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R237" s="3"/>
    </row>
    <row r="238" spans="1:44" x14ac:dyDescent="0.25">
      <c r="A238" s="9"/>
      <c r="B238" s="9"/>
      <c r="Z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R238" s="3"/>
    </row>
    <row r="239" spans="1:44" x14ac:dyDescent="0.25">
      <c r="A239" s="9"/>
      <c r="B239" s="9"/>
      <c r="Z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R239" s="3"/>
    </row>
    <row r="240" spans="1:44" x14ac:dyDescent="0.25">
      <c r="A240" s="9"/>
      <c r="B240" s="9"/>
      <c r="Z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R240" s="3"/>
    </row>
    <row r="241" spans="1:44" x14ac:dyDescent="0.25">
      <c r="A241" s="9"/>
      <c r="B241" s="9"/>
      <c r="Z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R241" s="3"/>
    </row>
    <row r="242" spans="1:44" x14ac:dyDescent="0.25">
      <c r="A242" s="9"/>
      <c r="B242" s="9"/>
      <c r="Z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R242" s="3"/>
    </row>
    <row r="243" spans="1:44" x14ac:dyDescent="0.25">
      <c r="A243" s="9"/>
      <c r="B243" s="9"/>
      <c r="Z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R243" s="3"/>
    </row>
    <row r="244" spans="1:44" x14ac:dyDescent="0.25">
      <c r="A244" s="9"/>
      <c r="B244" s="9"/>
      <c r="Z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R244" s="3"/>
    </row>
    <row r="245" spans="1:44" x14ac:dyDescent="0.25">
      <c r="A245" s="9"/>
      <c r="B245" s="9"/>
      <c r="Z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R245" s="3"/>
    </row>
    <row r="246" spans="1:44" x14ac:dyDescent="0.25">
      <c r="A246" s="9"/>
      <c r="B246" s="9"/>
      <c r="Z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R246" s="3"/>
    </row>
    <row r="247" spans="1:44" x14ac:dyDescent="0.25">
      <c r="A247" s="9"/>
      <c r="B247" s="9"/>
      <c r="Z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R247" s="3"/>
    </row>
    <row r="248" spans="1:44" x14ac:dyDescent="0.25">
      <c r="A248" s="9"/>
      <c r="B248" s="9"/>
      <c r="Z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R248" s="3"/>
    </row>
    <row r="249" spans="1:44" x14ac:dyDescent="0.25">
      <c r="A249" s="9"/>
      <c r="B249" s="9"/>
      <c r="Z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R249" s="3"/>
    </row>
    <row r="250" spans="1:44" x14ac:dyDescent="0.25">
      <c r="A250" s="9"/>
      <c r="B250" s="9"/>
      <c r="Z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R250" s="3"/>
    </row>
    <row r="251" spans="1:44" x14ac:dyDescent="0.25">
      <c r="A251" s="9"/>
      <c r="B251" s="9"/>
      <c r="Z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R251" s="3"/>
    </row>
    <row r="252" spans="1:44" x14ac:dyDescent="0.25">
      <c r="A252" s="9"/>
      <c r="B252" s="9"/>
      <c r="Z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R252" s="3"/>
    </row>
    <row r="253" spans="1:44" x14ac:dyDescent="0.25">
      <c r="A253" s="9"/>
      <c r="B253" s="9"/>
      <c r="Z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R253" s="3"/>
    </row>
    <row r="254" spans="1:44" x14ac:dyDescent="0.25">
      <c r="A254" s="9"/>
      <c r="B254" s="9"/>
      <c r="Z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R254" s="3"/>
    </row>
    <row r="255" spans="1:44" x14ac:dyDescent="0.25">
      <c r="A255" s="9"/>
      <c r="B255" s="9"/>
      <c r="Z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R255" s="3"/>
    </row>
    <row r="256" spans="1:44" x14ac:dyDescent="0.25">
      <c r="A256" s="9"/>
      <c r="B256" s="9"/>
    </row>
    <row r="257" spans="1:2" x14ac:dyDescent="0.25">
      <c r="A257" s="9"/>
      <c r="B257" s="9"/>
    </row>
    <row r="258" spans="1:2" x14ac:dyDescent="0.25">
      <c r="A258" s="9"/>
      <c r="B258" s="9"/>
    </row>
    <row r="259" spans="1:2" x14ac:dyDescent="0.25">
      <c r="A259" s="9"/>
      <c r="B259" s="9"/>
    </row>
    <row r="260" spans="1:2" x14ac:dyDescent="0.25">
      <c r="A260" s="9"/>
      <c r="B260" s="9"/>
    </row>
    <row r="261" spans="1:2" x14ac:dyDescent="0.25">
      <c r="A261" s="9"/>
      <c r="B261" s="9"/>
    </row>
    <row r="262" spans="1:2" x14ac:dyDescent="0.25">
      <c r="A262" s="9"/>
      <c r="B262" s="9"/>
    </row>
    <row r="263" spans="1:2" x14ac:dyDescent="0.25">
      <c r="A263" s="9"/>
      <c r="B263" s="9"/>
    </row>
    <row r="264" spans="1:2" x14ac:dyDescent="0.25">
      <c r="A264" s="9"/>
      <c r="B264" s="9"/>
    </row>
    <row r="265" spans="1:2" x14ac:dyDescent="0.25">
      <c r="A265" s="9"/>
      <c r="B265" s="9"/>
    </row>
    <row r="266" spans="1:2" x14ac:dyDescent="0.25">
      <c r="A266" s="9"/>
      <c r="B266" s="9"/>
    </row>
    <row r="267" spans="1:2" x14ac:dyDescent="0.25">
      <c r="A267" s="9"/>
      <c r="B267" s="9"/>
    </row>
    <row r="268" spans="1:2" x14ac:dyDescent="0.25">
      <c r="A268" s="9"/>
      <c r="B268" s="9"/>
    </row>
    <row r="269" spans="1:2" x14ac:dyDescent="0.25">
      <c r="A269" s="9"/>
      <c r="B269" s="9"/>
    </row>
    <row r="270" spans="1:2" x14ac:dyDescent="0.25">
      <c r="A270" s="9"/>
      <c r="B270" s="9"/>
    </row>
    <row r="271" spans="1:2" x14ac:dyDescent="0.25">
      <c r="A271" s="9"/>
      <c r="B271" s="9"/>
    </row>
    <row r="272" spans="1:2" x14ac:dyDescent="0.25">
      <c r="A272" s="9"/>
      <c r="B272" s="9"/>
    </row>
    <row r="273" spans="1:2" x14ac:dyDescent="0.25">
      <c r="A273" s="9"/>
      <c r="B273" s="9"/>
    </row>
    <row r="274" spans="1:2" x14ac:dyDescent="0.25">
      <c r="A274" s="9"/>
      <c r="B274" s="9"/>
    </row>
    <row r="275" spans="1:2" x14ac:dyDescent="0.25">
      <c r="A275" s="9"/>
      <c r="B275" s="9"/>
    </row>
    <row r="276" spans="1:2" x14ac:dyDescent="0.25">
      <c r="A276" s="9"/>
      <c r="B276" s="9"/>
    </row>
    <row r="277" spans="1:2" x14ac:dyDescent="0.25">
      <c r="A277" s="9"/>
      <c r="B277" s="9"/>
    </row>
    <row r="278" spans="1:2" x14ac:dyDescent="0.25">
      <c r="A278" s="9"/>
      <c r="B278" s="9"/>
    </row>
    <row r="279" spans="1:2" x14ac:dyDescent="0.25">
      <c r="A279" s="9"/>
      <c r="B279" s="9"/>
    </row>
    <row r="280" spans="1:2" x14ac:dyDescent="0.25">
      <c r="A280" s="9"/>
      <c r="B280" s="9"/>
    </row>
    <row r="281" spans="1:2" x14ac:dyDescent="0.25">
      <c r="A281" s="9"/>
      <c r="B281" s="9"/>
    </row>
    <row r="282" spans="1:2" x14ac:dyDescent="0.25">
      <c r="A282" s="9"/>
      <c r="B282" s="9"/>
    </row>
    <row r="283" spans="1:2" x14ac:dyDescent="0.25">
      <c r="A283" s="9"/>
      <c r="B283" s="9"/>
    </row>
    <row r="284" spans="1:2" x14ac:dyDescent="0.25">
      <c r="A284" s="9"/>
      <c r="B284" s="9"/>
    </row>
    <row r="285" spans="1:2" x14ac:dyDescent="0.25">
      <c r="A285" s="9"/>
      <c r="B285" s="9"/>
    </row>
    <row r="286" spans="1:2" x14ac:dyDescent="0.25">
      <c r="A286" s="9"/>
      <c r="B286" s="9"/>
    </row>
    <row r="287" spans="1:2" x14ac:dyDescent="0.25">
      <c r="A287" s="9"/>
      <c r="B287" s="9"/>
    </row>
    <row r="288" spans="1:2" x14ac:dyDescent="0.25">
      <c r="A288" s="9"/>
      <c r="B288" s="9"/>
    </row>
    <row r="289" spans="1:2" x14ac:dyDescent="0.25">
      <c r="A289" s="9"/>
      <c r="B289" s="9"/>
    </row>
    <row r="290" spans="1:2" x14ac:dyDescent="0.25">
      <c r="A290" s="9"/>
      <c r="B290" s="9"/>
    </row>
    <row r="291" spans="1:2" x14ac:dyDescent="0.25">
      <c r="A291" s="9"/>
      <c r="B291" s="9"/>
    </row>
    <row r="292" spans="1:2" x14ac:dyDescent="0.25">
      <c r="A292" s="9"/>
      <c r="B292" s="9"/>
    </row>
    <row r="293" spans="1:2" x14ac:dyDescent="0.25">
      <c r="A293" s="9"/>
      <c r="B293" s="9"/>
    </row>
    <row r="294" spans="1:2" x14ac:dyDescent="0.25">
      <c r="A294" s="9"/>
      <c r="B294" s="9"/>
    </row>
    <row r="295" spans="1:2" x14ac:dyDescent="0.25">
      <c r="A295" s="9"/>
      <c r="B295" s="9"/>
    </row>
    <row r="296" spans="1:2" x14ac:dyDescent="0.25">
      <c r="A296" s="9"/>
      <c r="B296" s="9"/>
    </row>
    <row r="297" spans="1:2" x14ac:dyDescent="0.25">
      <c r="A297" s="9"/>
      <c r="B297" s="9"/>
    </row>
    <row r="298" spans="1:2" x14ac:dyDescent="0.25">
      <c r="A298" s="9"/>
      <c r="B298" s="9"/>
    </row>
    <row r="299" spans="1:2" x14ac:dyDescent="0.25">
      <c r="A299" s="9"/>
      <c r="B299" s="9"/>
    </row>
    <row r="300" spans="1:2" x14ac:dyDescent="0.25">
      <c r="A300" s="9"/>
      <c r="B300" s="9"/>
    </row>
    <row r="301" spans="1:2" x14ac:dyDescent="0.25">
      <c r="A301" s="9"/>
      <c r="B301" s="9"/>
    </row>
    <row r="302" spans="1:2" x14ac:dyDescent="0.25">
      <c r="A302" s="9"/>
      <c r="B302" s="9"/>
    </row>
    <row r="303" spans="1:2" x14ac:dyDescent="0.25">
      <c r="A303" s="9"/>
      <c r="B303" s="9"/>
    </row>
    <row r="304" spans="1:2" x14ac:dyDescent="0.25">
      <c r="A304" s="9"/>
      <c r="B304" s="9"/>
    </row>
    <row r="305" spans="1:2" x14ac:dyDescent="0.25">
      <c r="A305" s="9"/>
      <c r="B305" s="9"/>
    </row>
    <row r="306" spans="1:2" x14ac:dyDescent="0.25">
      <c r="A306" s="9"/>
      <c r="B306" s="9"/>
    </row>
    <row r="307" spans="1:2" x14ac:dyDescent="0.25">
      <c r="A307" s="9"/>
      <c r="B307" s="9"/>
    </row>
    <row r="308" spans="1:2" x14ac:dyDescent="0.25">
      <c r="A308" s="9"/>
      <c r="B308" s="9"/>
    </row>
    <row r="309" spans="1:2" x14ac:dyDescent="0.25">
      <c r="A309" s="9"/>
      <c r="B309" s="9"/>
    </row>
    <row r="310" spans="1:2" x14ac:dyDescent="0.25">
      <c r="A310" s="9"/>
      <c r="B310" s="9"/>
    </row>
    <row r="311" spans="1:2" x14ac:dyDescent="0.25">
      <c r="A311" s="9"/>
      <c r="B311" s="9"/>
    </row>
    <row r="312" spans="1:2" x14ac:dyDescent="0.25">
      <c r="A312" s="9"/>
      <c r="B312" s="9"/>
    </row>
    <row r="313" spans="1:2" x14ac:dyDescent="0.25">
      <c r="A313" s="9"/>
      <c r="B313" s="9"/>
    </row>
    <row r="314" spans="1:2" x14ac:dyDescent="0.25">
      <c r="A314" s="9"/>
      <c r="B314" s="9"/>
    </row>
    <row r="315" spans="1:2" x14ac:dyDescent="0.25">
      <c r="A315" s="9"/>
      <c r="B315" s="9"/>
    </row>
    <row r="316" spans="1:2" x14ac:dyDescent="0.25">
      <c r="A316" s="9"/>
      <c r="B316" s="9"/>
    </row>
    <row r="317" spans="1:2" x14ac:dyDescent="0.25">
      <c r="A317" s="9"/>
      <c r="B317" s="9"/>
    </row>
    <row r="318" spans="1:2" x14ac:dyDescent="0.25">
      <c r="A318" s="9"/>
      <c r="B318" s="9"/>
    </row>
    <row r="319" spans="1:2" x14ac:dyDescent="0.25">
      <c r="A319" s="9"/>
      <c r="B319" s="9"/>
    </row>
    <row r="320" spans="1:2" x14ac:dyDescent="0.25">
      <c r="A320" s="9"/>
      <c r="B320" s="9"/>
    </row>
    <row r="321" spans="1:2" x14ac:dyDescent="0.25">
      <c r="A321" s="9"/>
      <c r="B321" s="9"/>
    </row>
    <row r="322" spans="1:2" x14ac:dyDescent="0.25">
      <c r="A322" s="9"/>
      <c r="B322" s="9"/>
    </row>
    <row r="323" spans="1:2" x14ac:dyDescent="0.25">
      <c r="A323" s="9"/>
      <c r="B323" s="9"/>
    </row>
    <row r="324" spans="1:2" x14ac:dyDescent="0.25">
      <c r="A324" s="9"/>
      <c r="B324" s="9"/>
    </row>
    <row r="325" spans="1:2" x14ac:dyDescent="0.25">
      <c r="A325" s="9"/>
      <c r="B325" s="9"/>
    </row>
    <row r="326" spans="1:2" x14ac:dyDescent="0.25">
      <c r="A326" s="9"/>
      <c r="B326" s="9"/>
    </row>
    <row r="327" spans="1:2" x14ac:dyDescent="0.25">
      <c r="A327" s="9"/>
      <c r="B327" s="9"/>
    </row>
    <row r="328" spans="1:2" x14ac:dyDescent="0.25">
      <c r="A328" s="9"/>
      <c r="B328" s="9"/>
    </row>
    <row r="329" spans="1:2" x14ac:dyDescent="0.25">
      <c r="A329" s="9"/>
      <c r="B329" s="9"/>
    </row>
    <row r="330" spans="1:2" x14ac:dyDescent="0.25">
      <c r="A330" s="9"/>
      <c r="B330" s="9"/>
    </row>
    <row r="331" spans="1:2" x14ac:dyDescent="0.25">
      <c r="A331" s="9"/>
      <c r="B331" s="9"/>
    </row>
    <row r="332" spans="1:2" x14ac:dyDescent="0.25">
      <c r="A332" s="9"/>
      <c r="B332" s="9"/>
    </row>
    <row r="333" spans="1:2" x14ac:dyDescent="0.25">
      <c r="A333" s="9"/>
      <c r="B333" s="9"/>
    </row>
    <row r="334" spans="1:2" x14ac:dyDescent="0.25">
      <c r="A334" s="9"/>
      <c r="B334" s="9"/>
    </row>
    <row r="335" spans="1:2" x14ac:dyDescent="0.25">
      <c r="A335" s="9"/>
      <c r="B335" s="9"/>
    </row>
    <row r="336" spans="1:2" x14ac:dyDescent="0.25">
      <c r="A336" s="9"/>
      <c r="B336" s="9"/>
    </row>
    <row r="337" spans="1:2" x14ac:dyDescent="0.25">
      <c r="A337" s="9"/>
      <c r="B337" s="9"/>
    </row>
    <row r="338" spans="1:2" x14ac:dyDescent="0.25">
      <c r="A338" s="9"/>
      <c r="B338" s="9"/>
    </row>
    <row r="339" spans="1:2" x14ac:dyDescent="0.25">
      <c r="A339" s="9"/>
      <c r="B339" s="9"/>
    </row>
    <row r="340" spans="1:2" x14ac:dyDescent="0.25">
      <c r="A340" s="9"/>
      <c r="B340" s="9"/>
    </row>
    <row r="341" spans="1:2" x14ac:dyDescent="0.25">
      <c r="A341" s="9"/>
      <c r="B341" s="9"/>
    </row>
    <row r="342" spans="1:2" x14ac:dyDescent="0.25">
      <c r="A342" s="9"/>
      <c r="B342" s="9"/>
    </row>
    <row r="343" spans="1:2" x14ac:dyDescent="0.25">
      <c r="A343" s="9"/>
      <c r="B343" s="9"/>
    </row>
    <row r="344" spans="1:2" x14ac:dyDescent="0.25">
      <c r="A344" s="9"/>
      <c r="B344" s="9"/>
    </row>
    <row r="345" spans="1:2" x14ac:dyDescent="0.25">
      <c r="A345" s="9"/>
      <c r="B345" s="9"/>
    </row>
    <row r="346" spans="1:2" x14ac:dyDescent="0.25">
      <c r="A346" s="9"/>
      <c r="B346" s="9"/>
    </row>
    <row r="347" spans="1:2" x14ac:dyDescent="0.25">
      <c r="A347" s="9"/>
      <c r="B347" s="9"/>
    </row>
    <row r="348" spans="1:2" x14ac:dyDescent="0.25">
      <c r="A348" s="9"/>
      <c r="B348" s="9"/>
    </row>
    <row r="349" spans="1:2" x14ac:dyDescent="0.25">
      <c r="A349" s="9"/>
      <c r="B349" s="9"/>
    </row>
    <row r="350" spans="1:2" x14ac:dyDescent="0.25">
      <c r="A350" s="9"/>
      <c r="B350" s="9"/>
    </row>
    <row r="351" spans="1:2" x14ac:dyDescent="0.25">
      <c r="A351" s="9"/>
      <c r="B351" s="9"/>
    </row>
    <row r="352" spans="1:2" x14ac:dyDescent="0.25">
      <c r="A352" s="9"/>
      <c r="B352" s="9"/>
    </row>
    <row r="353" spans="1:2" x14ac:dyDescent="0.25">
      <c r="A353" s="9"/>
      <c r="B353" s="9"/>
    </row>
    <row r="354" spans="1:2" x14ac:dyDescent="0.25">
      <c r="A354" s="9"/>
      <c r="B354" s="9"/>
    </row>
    <row r="355" spans="1:2" x14ac:dyDescent="0.25">
      <c r="A355" s="9"/>
      <c r="B355" s="9"/>
    </row>
    <row r="356" spans="1:2" x14ac:dyDescent="0.25">
      <c r="A356" s="9"/>
      <c r="B356" s="9"/>
    </row>
    <row r="357" spans="1:2" x14ac:dyDescent="0.25">
      <c r="A357" s="9"/>
      <c r="B357" s="9"/>
    </row>
    <row r="358" spans="1:2" x14ac:dyDescent="0.25">
      <c r="A358" s="9"/>
      <c r="B358" s="9"/>
    </row>
    <row r="359" spans="1:2" x14ac:dyDescent="0.25">
      <c r="A359" s="9"/>
      <c r="B359" s="9"/>
    </row>
    <row r="360" spans="1:2" x14ac:dyDescent="0.25">
      <c r="A360" s="9"/>
      <c r="B360" s="9"/>
    </row>
    <row r="361" spans="1:2" x14ac:dyDescent="0.25">
      <c r="A361" s="9"/>
      <c r="B361" s="9"/>
    </row>
    <row r="362" spans="1:2" x14ac:dyDescent="0.25">
      <c r="A362" s="9"/>
      <c r="B362" s="9"/>
    </row>
    <row r="363" spans="1:2" x14ac:dyDescent="0.25">
      <c r="A363" s="9"/>
      <c r="B363" s="9"/>
    </row>
    <row r="364" spans="1:2" x14ac:dyDescent="0.25">
      <c r="A364" s="9"/>
      <c r="B364" s="9"/>
    </row>
    <row r="365" spans="1:2" x14ac:dyDescent="0.25">
      <c r="A365" s="9"/>
      <c r="B365" s="9"/>
    </row>
    <row r="366" spans="1:2" x14ac:dyDescent="0.25">
      <c r="A366" s="9"/>
      <c r="B366" s="9"/>
    </row>
    <row r="367" spans="1:2" x14ac:dyDescent="0.25">
      <c r="A367" s="9"/>
      <c r="B367" s="9"/>
    </row>
    <row r="368" spans="1:2" x14ac:dyDescent="0.25">
      <c r="A368" s="9"/>
      <c r="B368" s="9"/>
    </row>
    <row r="369" spans="1:2" x14ac:dyDescent="0.25">
      <c r="A369" s="9"/>
      <c r="B369" s="9"/>
    </row>
    <row r="370" spans="1:2" x14ac:dyDescent="0.25">
      <c r="A370" s="9"/>
      <c r="B370" s="9"/>
    </row>
    <row r="371" spans="1:2" x14ac:dyDescent="0.25">
      <c r="A371" s="9"/>
      <c r="B371" s="9"/>
    </row>
    <row r="372" spans="1:2" x14ac:dyDescent="0.25">
      <c r="A372" s="9"/>
      <c r="B372" s="9"/>
    </row>
    <row r="373" spans="1:2" x14ac:dyDescent="0.25">
      <c r="A373" s="9"/>
      <c r="B373" s="9"/>
    </row>
    <row r="374" spans="1:2" x14ac:dyDescent="0.25">
      <c r="A374" s="9"/>
      <c r="B374" s="9"/>
    </row>
    <row r="375" spans="1:2" x14ac:dyDescent="0.25">
      <c r="A375" s="9"/>
      <c r="B375" s="9"/>
    </row>
    <row r="376" spans="1:2" x14ac:dyDescent="0.25">
      <c r="A376" s="9"/>
      <c r="B376" s="9"/>
    </row>
    <row r="377" spans="1:2" x14ac:dyDescent="0.25">
      <c r="A377" s="9"/>
      <c r="B377" s="9"/>
    </row>
    <row r="378" spans="1:2" x14ac:dyDescent="0.25">
      <c r="A378" s="9"/>
      <c r="B378" s="9"/>
    </row>
    <row r="379" spans="1:2" x14ac:dyDescent="0.25">
      <c r="A379" s="9"/>
      <c r="B379" s="9"/>
    </row>
    <row r="380" spans="1:2" x14ac:dyDescent="0.25">
      <c r="A380" s="9"/>
      <c r="B380" s="9"/>
    </row>
    <row r="381" spans="1:2" x14ac:dyDescent="0.25">
      <c r="A381" s="9"/>
      <c r="B381" s="9"/>
    </row>
    <row r="382" spans="1:2" x14ac:dyDescent="0.25">
      <c r="A382" s="9"/>
      <c r="B382" s="9"/>
    </row>
    <row r="383" spans="1:2" x14ac:dyDescent="0.25">
      <c r="A383" s="9"/>
      <c r="B383" s="9"/>
    </row>
    <row r="384" spans="1:2" x14ac:dyDescent="0.25">
      <c r="A384" s="9"/>
      <c r="B384" s="9"/>
    </row>
    <row r="385" spans="1:2" x14ac:dyDescent="0.25">
      <c r="A385" s="9"/>
      <c r="B385" s="9"/>
    </row>
    <row r="386" spans="1:2" x14ac:dyDescent="0.25">
      <c r="A386" s="9"/>
      <c r="B386" s="9"/>
    </row>
    <row r="387" spans="1:2" x14ac:dyDescent="0.25">
      <c r="A387" s="9"/>
      <c r="B387" s="9"/>
    </row>
    <row r="388" spans="1:2" x14ac:dyDescent="0.25">
      <c r="A388" s="9"/>
      <c r="B388" s="9"/>
    </row>
    <row r="389" spans="1:2" x14ac:dyDescent="0.25">
      <c r="A389" s="9"/>
      <c r="B389" s="9"/>
    </row>
    <row r="390" spans="1:2" x14ac:dyDescent="0.25">
      <c r="A390" s="9"/>
      <c r="B390" s="9"/>
    </row>
    <row r="391" spans="1:2" x14ac:dyDescent="0.25">
      <c r="A391" s="9"/>
      <c r="B391" s="9"/>
    </row>
    <row r="392" spans="1:2" x14ac:dyDescent="0.25">
      <c r="A392" s="9"/>
      <c r="B392" s="9"/>
    </row>
    <row r="393" spans="1:2" x14ac:dyDescent="0.25">
      <c r="A393" s="9"/>
      <c r="B393" s="9"/>
    </row>
    <row r="394" spans="1:2" x14ac:dyDescent="0.25">
      <c r="A394" s="9"/>
      <c r="B394" s="9"/>
    </row>
    <row r="395" spans="1:2" x14ac:dyDescent="0.25">
      <c r="A395" s="9"/>
      <c r="B395" s="9"/>
    </row>
    <row r="396" spans="1:2" x14ac:dyDescent="0.25">
      <c r="A396" s="9"/>
      <c r="B396" s="9"/>
    </row>
    <row r="397" spans="1:2" x14ac:dyDescent="0.25">
      <c r="A397" s="9"/>
      <c r="B397" s="9"/>
    </row>
    <row r="398" spans="1:2" x14ac:dyDescent="0.25">
      <c r="A398" s="9"/>
      <c r="B398" s="9"/>
    </row>
    <row r="399" spans="1:2" x14ac:dyDescent="0.25">
      <c r="A399" s="9"/>
      <c r="B399" s="9"/>
    </row>
    <row r="400" spans="1:2" x14ac:dyDescent="0.25">
      <c r="A400" s="9"/>
      <c r="B400" s="9"/>
    </row>
    <row r="401" spans="1:2" x14ac:dyDescent="0.25">
      <c r="A401" s="9"/>
      <c r="B401" s="9"/>
    </row>
    <row r="402" spans="1:2" x14ac:dyDescent="0.25">
      <c r="A402" s="9"/>
      <c r="B402" s="9"/>
    </row>
    <row r="403" spans="1:2" x14ac:dyDescent="0.25">
      <c r="A403" s="9"/>
      <c r="B403" s="9"/>
    </row>
    <row r="404" spans="1:2" x14ac:dyDescent="0.25">
      <c r="A404" s="9"/>
      <c r="B404" s="9"/>
    </row>
    <row r="405" spans="1:2" x14ac:dyDescent="0.25">
      <c r="A405" s="9"/>
      <c r="B405" s="9"/>
    </row>
    <row r="406" spans="1:2" x14ac:dyDescent="0.25">
      <c r="A406" s="9"/>
      <c r="B406" s="9"/>
    </row>
    <row r="407" spans="1:2" x14ac:dyDescent="0.25">
      <c r="A407" s="9"/>
      <c r="B407" s="9"/>
    </row>
    <row r="408" spans="1:2" x14ac:dyDescent="0.25">
      <c r="A408" s="9"/>
      <c r="B408" s="9"/>
    </row>
    <row r="409" spans="1:2" x14ac:dyDescent="0.25">
      <c r="A409" s="9"/>
      <c r="B409" s="9"/>
    </row>
    <row r="410" spans="1:2" x14ac:dyDescent="0.25">
      <c r="A410" s="9"/>
      <c r="B410" s="9"/>
    </row>
    <row r="411" spans="1:2" x14ac:dyDescent="0.25">
      <c r="A411" s="9"/>
      <c r="B411" s="9"/>
    </row>
    <row r="412" spans="1:2" x14ac:dyDescent="0.25">
      <c r="A412" s="9"/>
      <c r="B412" s="9"/>
    </row>
    <row r="413" spans="1:2" x14ac:dyDescent="0.25">
      <c r="A413" s="9"/>
      <c r="B413" s="9"/>
    </row>
    <row r="414" spans="1:2" x14ac:dyDescent="0.25">
      <c r="A414" s="9"/>
      <c r="B414" s="9"/>
    </row>
    <row r="415" spans="1:2" x14ac:dyDescent="0.25">
      <c r="A415" s="9"/>
      <c r="B415" s="9"/>
    </row>
    <row r="416" spans="1:2" x14ac:dyDescent="0.25">
      <c r="A416" s="9"/>
      <c r="B416" s="9"/>
    </row>
    <row r="417" spans="1:2" x14ac:dyDescent="0.25">
      <c r="A417" s="9"/>
      <c r="B417" s="9"/>
    </row>
    <row r="418" spans="1:2" x14ac:dyDescent="0.25">
      <c r="A418" s="9"/>
      <c r="B418" s="9"/>
    </row>
    <row r="419" spans="1:2" x14ac:dyDescent="0.25">
      <c r="A419" s="9"/>
      <c r="B419" s="9"/>
    </row>
    <row r="420" spans="1:2" x14ac:dyDescent="0.25">
      <c r="A420" s="9"/>
      <c r="B420" s="9"/>
    </row>
    <row r="421" spans="1:2" x14ac:dyDescent="0.25">
      <c r="A421" s="9"/>
      <c r="B421" s="9"/>
    </row>
    <row r="422" spans="1:2" x14ac:dyDescent="0.25">
      <c r="A422" s="9"/>
      <c r="B422" s="9"/>
    </row>
    <row r="423" spans="1:2" x14ac:dyDescent="0.25">
      <c r="A423" s="9"/>
      <c r="B423" s="9"/>
    </row>
    <row r="424" spans="1:2" x14ac:dyDescent="0.25">
      <c r="A424" s="9"/>
      <c r="B424" s="9"/>
    </row>
    <row r="425" spans="1:2" x14ac:dyDescent="0.25">
      <c r="A425" s="9"/>
      <c r="B425" s="9"/>
    </row>
    <row r="426" spans="1:2" x14ac:dyDescent="0.25">
      <c r="A426" s="9"/>
      <c r="B426" s="9"/>
    </row>
    <row r="427" spans="1:2" x14ac:dyDescent="0.25">
      <c r="A427" s="9"/>
      <c r="B427" s="9"/>
    </row>
    <row r="428" spans="1:2" x14ac:dyDescent="0.25">
      <c r="A428" s="9"/>
      <c r="B428" s="9"/>
    </row>
    <row r="429" spans="1:2" x14ac:dyDescent="0.25">
      <c r="A429" s="9"/>
      <c r="B429" s="9"/>
    </row>
    <row r="430" spans="1:2" x14ac:dyDescent="0.25">
      <c r="A430" s="9"/>
      <c r="B430" s="9"/>
    </row>
    <row r="431" spans="1:2" x14ac:dyDescent="0.25">
      <c r="A431" s="9"/>
      <c r="B431" s="9"/>
    </row>
    <row r="432" spans="1:2" x14ac:dyDescent="0.25">
      <c r="A432" s="9"/>
      <c r="B432" s="9"/>
    </row>
    <row r="433" spans="1:2" x14ac:dyDescent="0.25">
      <c r="A433" s="9"/>
      <c r="B433" s="9"/>
    </row>
    <row r="434" spans="1:2" x14ac:dyDescent="0.25">
      <c r="A434" s="9"/>
      <c r="B434" s="9"/>
    </row>
    <row r="435" spans="1:2" x14ac:dyDescent="0.25">
      <c r="A435" s="9"/>
      <c r="B435" s="9"/>
    </row>
    <row r="436" spans="1:2" x14ac:dyDescent="0.25">
      <c r="A436" s="9"/>
      <c r="B436" s="9"/>
    </row>
    <row r="437" spans="1:2" x14ac:dyDescent="0.25">
      <c r="A437" s="9"/>
      <c r="B437" s="9"/>
    </row>
    <row r="438" spans="1:2" x14ac:dyDescent="0.25">
      <c r="A438" s="9"/>
      <c r="B438" s="9"/>
    </row>
    <row r="439" spans="1:2" x14ac:dyDescent="0.25">
      <c r="A439" s="9"/>
      <c r="B439" s="9"/>
    </row>
    <row r="440" spans="1:2" x14ac:dyDescent="0.25">
      <c r="A440" s="9"/>
      <c r="B440" s="9"/>
    </row>
    <row r="441" spans="1:2" x14ac:dyDescent="0.25">
      <c r="A441" s="9"/>
      <c r="B441" s="9"/>
    </row>
    <row r="442" spans="1:2" x14ac:dyDescent="0.25">
      <c r="A442" s="9"/>
      <c r="B442" s="9"/>
    </row>
    <row r="443" spans="1:2" x14ac:dyDescent="0.25">
      <c r="A443" s="9"/>
      <c r="B443" s="9"/>
    </row>
    <row r="444" spans="1:2" x14ac:dyDescent="0.25">
      <c r="A444" s="9"/>
      <c r="B444" s="9"/>
    </row>
    <row r="445" spans="1:2" x14ac:dyDescent="0.25">
      <c r="A445" s="9"/>
      <c r="B445" s="9"/>
    </row>
    <row r="446" spans="1:2" x14ac:dyDescent="0.25">
      <c r="A446" s="9"/>
      <c r="B446" s="9"/>
    </row>
    <row r="447" spans="1:2" x14ac:dyDescent="0.25">
      <c r="A447" s="9"/>
      <c r="B447" s="9"/>
    </row>
    <row r="448" spans="1:2" x14ac:dyDescent="0.25">
      <c r="A448" s="9"/>
      <c r="B448" s="9"/>
    </row>
    <row r="449" spans="1:2" x14ac:dyDescent="0.25">
      <c r="A449" s="9"/>
      <c r="B449" s="9"/>
    </row>
    <row r="450" spans="1:2" x14ac:dyDescent="0.25">
      <c r="A450" s="9"/>
      <c r="B450" s="9"/>
    </row>
    <row r="451" spans="1:2" x14ac:dyDescent="0.25">
      <c r="A451" s="9"/>
      <c r="B451" s="9"/>
    </row>
    <row r="452" spans="1:2" x14ac:dyDescent="0.25">
      <c r="A452" s="9"/>
      <c r="B452" s="9"/>
    </row>
    <row r="453" spans="1:2" x14ac:dyDescent="0.25">
      <c r="A453" s="9"/>
      <c r="B453" s="9"/>
    </row>
    <row r="454" spans="1:2" x14ac:dyDescent="0.25">
      <c r="A454" s="9"/>
      <c r="B454" s="9"/>
    </row>
    <row r="455" spans="1:2" x14ac:dyDescent="0.25">
      <c r="A455" s="9"/>
      <c r="B455" s="9"/>
    </row>
    <row r="456" spans="1:2" x14ac:dyDescent="0.25">
      <c r="A456" s="9"/>
      <c r="B456" s="9"/>
    </row>
    <row r="457" spans="1:2" x14ac:dyDescent="0.25">
      <c r="A457" s="9"/>
      <c r="B457" s="9"/>
    </row>
    <row r="458" spans="1:2" x14ac:dyDescent="0.25">
      <c r="A458" s="9"/>
      <c r="B458" s="9"/>
    </row>
    <row r="459" spans="1:2" x14ac:dyDescent="0.25">
      <c r="A459" s="9"/>
      <c r="B459" s="9"/>
    </row>
    <row r="460" spans="1:2" x14ac:dyDescent="0.25">
      <c r="A460" s="9"/>
      <c r="B460" s="9"/>
    </row>
    <row r="461" spans="1:2" x14ac:dyDescent="0.25">
      <c r="A461" s="9"/>
      <c r="B461" s="9"/>
    </row>
    <row r="462" spans="1:2" x14ac:dyDescent="0.25">
      <c r="A462" s="9"/>
      <c r="B462" s="9"/>
    </row>
    <row r="463" spans="1:2" x14ac:dyDescent="0.25">
      <c r="A463" s="9"/>
      <c r="B463" s="9"/>
    </row>
    <row r="464" spans="1:2" x14ac:dyDescent="0.25">
      <c r="A464" s="9"/>
      <c r="B464" s="9"/>
    </row>
    <row r="465" spans="1:2" x14ac:dyDescent="0.25">
      <c r="A465" s="9"/>
      <c r="B465" s="9"/>
    </row>
    <row r="466" spans="1:2" x14ac:dyDescent="0.25">
      <c r="A466" s="9"/>
      <c r="B466" s="9"/>
    </row>
    <row r="467" spans="1:2" x14ac:dyDescent="0.25">
      <c r="A467" s="9"/>
      <c r="B467" s="9"/>
    </row>
    <row r="468" spans="1:2" x14ac:dyDescent="0.25">
      <c r="A468" s="9"/>
      <c r="B468" s="9"/>
    </row>
    <row r="469" spans="1:2" x14ac:dyDescent="0.25">
      <c r="A469" s="9"/>
      <c r="B469" s="9"/>
    </row>
    <row r="470" spans="1:2" x14ac:dyDescent="0.25">
      <c r="A470" s="9"/>
      <c r="B470" s="9"/>
    </row>
    <row r="471" spans="1:2" x14ac:dyDescent="0.25">
      <c r="A471" s="9"/>
      <c r="B471" s="9"/>
    </row>
    <row r="472" spans="1:2" x14ac:dyDescent="0.25">
      <c r="A472" s="9"/>
      <c r="B472" s="9"/>
    </row>
    <row r="473" spans="1:2" x14ac:dyDescent="0.25">
      <c r="A473" s="9"/>
      <c r="B473" s="9"/>
    </row>
    <row r="474" spans="1:2" x14ac:dyDescent="0.25">
      <c r="A474" s="9"/>
      <c r="B474" s="9"/>
    </row>
    <row r="475" spans="1:2" x14ac:dyDescent="0.25">
      <c r="A475" s="9"/>
      <c r="B475" s="9"/>
    </row>
    <row r="476" spans="1:2" x14ac:dyDescent="0.25">
      <c r="A476" s="9"/>
      <c r="B476" s="9"/>
    </row>
    <row r="477" spans="1:2" x14ac:dyDescent="0.25">
      <c r="A477" s="9"/>
      <c r="B477" s="9"/>
    </row>
    <row r="478" spans="1:2" x14ac:dyDescent="0.25">
      <c r="A478" s="9"/>
      <c r="B478" s="9"/>
    </row>
    <row r="479" spans="1:2" x14ac:dyDescent="0.25">
      <c r="A479" s="9"/>
      <c r="B479" s="9"/>
    </row>
    <row r="480" spans="1:2" x14ac:dyDescent="0.25">
      <c r="A480" s="9"/>
      <c r="B480" s="9"/>
    </row>
    <row r="481" spans="1:2" x14ac:dyDescent="0.25">
      <c r="A481" s="9"/>
      <c r="B481" s="9"/>
    </row>
    <row r="482" spans="1:2" x14ac:dyDescent="0.25">
      <c r="A482" s="9"/>
      <c r="B482" s="9"/>
    </row>
    <row r="483" spans="1:2" x14ac:dyDescent="0.25">
      <c r="A483" s="9"/>
      <c r="B483" s="9"/>
    </row>
    <row r="484" spans="1:2" x14ac:dyDescent="0.25">
      <c r="A484" s="9"/>
      <c r="B484" s="9"/>
    </row>
    <row r="485" spans="1:2" x14ac:dyDescent="0.25">
      <c r="A485" s="9"/>
      <c r="B485" s="9"/>
    </row>
    <row r="486" spans="1:2" x14ac:dyDescent="0.25">
      <c r="A486" s="9"/>
      <c r="B486" s="9"/>
    </row>
    <row r="487" spans="1:2" x14ac:dyDescent="0.25">
      <c r="A487" s="9"/>
      <c r="B487" s="9"/>
    </row>
    <row r="488" spans="1:2" x14ac:dyDescent="0.25">
      <c r="A488" s="9"/>
      <c r="B488" s="9"/>
    </row>
    <row r="489" spans="1:2" x14ac:dyDescent="0.25">
      <c r="A489" s="9"/>
      <c r="B489" s="9"/>
    </row>
    <row r="490" spans="1:2" x14ac:dyDescent="0.25">
      <c r="A490" s="9"/>
      <c r="B490" s="9"/>
    </row>
    <row r="491" spans="1:2" x14ac:dyDescent="0.25">
      <c r="A491" s="9"/>
      <c r="B491" s="9"/>
    </row>
    <row r="492" spans="1:2" x14ac:dyDescent="0.25">
      <c r="A492" s="9"/>
      <c r="B492" s="9"/>
    </row>
    <row r="493" spans="1:2" x14ac:dyDescent="0.25">
      <c r="A493" s="9"/>
      <c r="B493" s="9"/>
    </row>
    <row r="494" spans="1:2" x14ac:dyDescent="0.25">
      <c r="A494" s="9"/>
      <c r="B494" s="9"/>
    </row>
    <row r="495" spans="1:2" x14ac:dyDescent="0.25">
      <c r="A495" s="9"/>
      <c r="B495" s="9"/>
    </row>
    <row r="496" spans="1:2" x14ac:dyDescent="0.25">
      <c r="A496" s="9"/>
      <c r="B496" s="9"/>
    </row>
    <row r="497" spans="1:2" x14ac:dyDescent="0.25">
      <c r="A497" s="9"/>
      <c r="B497" s="9"/>
    </row>
    <row r="498" spans="1:2" x14ac:dyDescent="0.25">
      <c r="A498" s="9"/>
      <c r="B498" s="9"/>
    </row>
    <row r="499" spans="1:2" x14ac:dyDescent="0.25">
      <c r="A499" s="9"/>
      <c r="B499" s="9"/>
    </row>
    <row r="500" spans="1:2" x14ac:dyDescent="0.25">
      <c r="A500" s="9"/>
      <c r="B500" s="9"/>
    </row>
    <row r="501" spans="1:2" x14ac:dyDescent="0.25">
      <c r="A501" s="9"/>
      <c r="B501" s="9"/>
    </row>
    <row r="502" spans="1:2" x14ac:dyDescent="0.25">
      <c r="A502" s="9"/>
      <c r="B502" s="9"/>
    </row>
    <row r="503" spans="1:2" x14ac:dyDescent="0.25">
      <c r="A503" s="9"/>
      <c r="B503" s="9"/>
    </row>
    <row r="504" spans="1:2" x14ac:dyDescent="0.25">
      <c r="A504" s="9"/>
      <c r="B504" s="9"/>
    </row>
    <row r="505" spans="1:2" x14ac:dyDescent="0.25">
      <c r="A505" s="9"/>
      <c r="B505" s="9"/>
    </row>
    <row r="506" spans="1:2" x14ac:dyDescent="0.25">
      <c r="A506" s="9"/>
      <c r="B506" s="9"/>
    </row>
    <row r="507" spans="1:2" x14ac:dyDescent="0.25">
      <c r="A507" s="9"/>
      <c r="B507" s="9"/>
    </row>
    <row r="508" spans="1:2" x14ac:dyDescent="0.25">
      <c r="A508" s="9"/>
      <c r="B508" s="9"/>
    </row>
    <row r="509" spans="1:2" x14ac:dyDescent="0.25">
      <c r="A509" s="9"/>
      <c r="B509" s="9"/>
    </row>
    <row r="510" spans="1:2" x14ac:dyDescent="0.25">
      <c r="A510" s="9"/>
      <c r="B510" s="9"/>
    </row>
    <row r="511" spans="1:2" x14ac:dyDescent="0.25">
      <c r="A511" s="9"/>
      <c r="B511" s="9"/>
    </row>
    <row r="512" spans="1:2" x14ac:dyDescent="0.25">
      <c r="A512" s="9"/>
      <c r="B512" s="9"/>
    </row>
    <row r="513" spans="1:2" x14ac:dyDescent="0.25">
      <c r="A513" s="9"/>
      <c r="B513" s="9"/>
    </row>
    <row r="514" spans="1:2" x14ac:dyDescent="0.25">
      <c r="A514" s="9"/>
      <c r="B514" s="9"/>
    </row>
    <row r="515" spans="1:2" x14ac:dyDescent="0.25">
      <c r="A515" s="9"/>
      <c r="B515" s="9"/>
    </row>
    <row r="516" spans="1:2" x14ac:dyDescent="0.25">
      <c r="A516" s="9"/>
      <c r="B516" s="9"/>
    </row>
    <row r="517" spans="1:2" x14ac:dyDescent="0.25">
      <c r="A517" s="9"/>
      <c r="B517" s="9"/>
    </row>
    <row r="518" spans="1:2" x14ac:dyDescent="0.25">
      <c r="A518" s="9"/>
      <c r="B518" s="9"/>
    </row>
    <row r="519" spans="1:2" x14ac:dyDescent="0.25">
      <c r="A519" s="9"/>
      <c r="B519" s="9"/>
    </row>
    <row r="520" spans="1:2" x14ac:dyDescent="0.25">
      <c r="A520" s="9"/>
      <c r="B520" s="9"/>
    </row>
    <row r="521" spans="1:2" x14ac:dyDescent="0.25">
      <c r="A521" s="9"/>
      <c r="B521" s="9"/>
    </row>
    <row r="522" spans="1:2" x14ac:dyDescent="0.25">
      <c r="A522" s="9"/>
      <c r="B522" s="9"/>
    </row>
    <row r="523" spans="1:2" x14ac:dyDescent="0.25">
      <c r="A523" s="9"/>
      <c r="B523" s="9"/>
    </row>
    <row r="524" spans="1:2" x14ac:dyDescent="0.25">
      <c r="A524" s="9"/>
      <c r="B524" s="9"/>
    </row>
    <row r="525" spans="1:2" x14ac:dyDescent="0.25">
      <c r="A525" s="9"/>
      <c r="B525" s="9"/>
    </row>
    <row r="526" spans="1:2" x14ac:dyDescent="0.25">
      <c r="A526" s="9"/>
      <c r="B526" s="9"/>
    </row>
    <row r="527" spans="1:2" x14ac:dyDescent="0.25">
      <c r="A527" s="9"/>
      <c r="B527" s="9"/>
    </row>
    <row r="528" spans="1:2" x14ac:dyDescent="0.25">
      <c r="A528" s="9"/>
      <c r="B528" s="9"/>
    </row>
    <row r="529" spans="1:2" x14ac:dyDescent="0.25">
      <c r="A529" s="9"/>
      <c r="B529" s="9"/>
    </row>
    <row r="530" spans="1:2" x14ac:dyDescent="0.25">
      <c r="A530" s="9"/>
      <c r="B530" s="9"/>
    </row>
    <row r="531" spans="1:2" x14ac:dyDescent="0.25">
      <c r="A531" s="9"/>
      <c r="B531" s="9"/>
    </row>
    <row r="532" spans="1:2" x14ac:dyDescent="0.25">
      <c r="A532" s="9"/>
      <c r="B532" s="9"/>
    </row>
    <row r="533" spans="1:2" x14ac:dyDescent="0.25">
      <c r="A533" s="9"/>
      <c r="B533" s="9"/>
    </row>
    <row r="534" spans="1:2" x14ac:dyDescent="0.25">
      <c r="A534" s="9"/>
      <c r="B534" s="9"/>
    </row>
    <row r="535" spans="1:2" x14ac:dyDescent="0.25">
      <c r="A535" s="9"/>
      <c r="B535" s="9"/>
    </row>
    <row r="536" spans="1:2" x14ac:dyDescent="0.25">
      <c r="A536" s="9"/>
      <c r="B536" s="9"/>
    </row>
    <row r="537" spans="1:2" x14ac:dyDescent="0.25">
      <c r="A537" s="9"/>
      <c r="B537" s="9"/>
    </row>
    <row r="538" spans="1:2" x14ac:dyDescent="0.25">
      <c r="A538" s="9"/>
      <c r="B538" s="9"/>
    </row>
    <row r="539" spans="1:2" x14ac:dyDescent="0.25">
      <c r="A539" s="9"/>
      <c r="B539" s="9"/>
    </row>
    <row r="540" spans="1:2" x14ac:dyDescent="0.25">
      <c r="A540" s="9"/>
      <c r="B540" s="9"/>
    </row>
    <row r="541" spans="1:2" x14ac:dyDescent="0.25">
      <c r="A541" s="9"/>
      <c r="B541" s="9"/>
    </row>
    <row r="542" spans="1:2" x14ac:dyDescent="0.25">
      <c r="A542" s="9"/>
      <c r="B542" s="9"/>
    </row>
    <row r="543" spans="1:2" x14ac:dyDescent="0.25">
      <c r="A543" s="9"/>
      <c r="B543" s="9"/>
    </row>
    <row r="544" spans="1:2" x14ac:dyDescent="0.25">
      <c r="A544" s="9"/>
      <c r="B544" s="9"/>
    </row>
    <row r="545" spans="1:2" x14ac:dyDescent="0.25">
      <c r="A545" s="9"/>
      <c r="B545" s="9"/>
    </row>
    <row r="546" spans="1:2" x14ac:dyDescent="0.25">
      <c r="A546" s="9"/>
      <c r="B546" s="9"/>
    </row>
    <row r="547" spans="1:2" x14ac:dyDescent="0.25">
      <c r="A547" s="9"/>
      <c r="B547" s="9"/>
    </row>
    <row r="548" spans="1:2" x14ac:dyDescent="0.25">
      <c r="A548" s="9"/>
      <c r="B548" s="9"/>
    </row>
    <row r="549" spans="1:2" x14ac:dyDescent="0.25">
      <c r="A549" s="9"/>
      <c r="B549" s="9"/>
    </row>
    <row r="550" spans="1:2" x14ac:dyDescent="0.25">
      <c r="A550" s="9"/>
      <c r="B550" s="9"/>
    </row>
    <row r="551" spans="1:2" x14ac:dyDescent="0.25">
      <c r="A551" s="9"/>
      <c r="B551" s="9"/>
    </row>
    <row r="552" spans="1:2" x14ac:dyDescent="0.25">
      <c r="A552" s="9"/>
      <c r="B552" s="9"/>
    </row>
    <row r="553" spans="1:2" x14ac:dyDescent="0.25">
      <c r="A553" s="9"/>
      <c r="B553" s="9"/>
    </row>
    <row r="554" spans="1:2" x14ac:dyDescent="0.25">
      <c r="A554" s="9"/>
      <c r="B554" s="9"/>
    </row>
    <row r="555" spans="1:2" x14ac:dyDescent="0.25">
      <c r="A555" s="9"/>
      <c r="B555" s="9"/>
    </row>
    <row r="556" spans="1:2" x14ac:dyDescent="0.25">
      <c r="A556" s="9"/>
      <c r="B556" s="9"/>
    </row>
    <row r="557" spans="1:2" x14ac:dyDescent="0.25">
      <c r="A557" s="9"/>
      <c r="B557" s="9"/>
    </row>
    <row r="558" spans="1:2" x14ac:dyDescent="0.25">
      <c r="A558" s="9"/>
      <c r="B558" s="9"/>
    </row>
    <row r="559" spans="1:2" x14ac:dyDescent="0.25">
      <c r="A559" s="9"/>
      <c r="B559" s="9"/>
    </row>
    <row r="560" spans="1:2" x14ac:dyDescent="0.25">
      <c r="A560" s="9"/>
      <c r="B560" s="9"/>
    </row>
    <row r="561" spans="1:2" x14ac:dyDescent="0.25">
      <c r="A561" s="9"/>
      <c r="B561" s="9"/>
    </row>
    <row r="562" spans="1:2" x14ac:dyDescent="0.25">
      <c r="A562" s="9"/>
      <c r="B562" s="9"/>
    </row>
    <row r="563" spans="1:2" x14ac:dyDescent="0.25">
      <c r="A563" s="9"/>
      <c r="B563" s="9"/>
    </row>
    <row r="564" spans="1:2" x14ac:dyDescent="0.25">
      <c r="A564" s="9"/>
      <c r="B564" s="9"/>
    </row>
    <row r="565" spans="1:2" x14ac:dyDescent="0.25">
      <c r="A565" s="9"/>
      <c r="B565" s="9"/>
    </row>
    <row r="566" spans="1:2" x14ac:dyDescent="0.25">
      <c r="A566" s="9"/>
      <c r="B566" s="9"/>
    </row>
    <row r="567" spans="1:2" x14ac:dyDescent="0.25">
      <c r="A567" s="9"/>
      <c r="B567" s="9"/>
    </row>
    <row r="568" spans="1:2" x14ac:dyDescent="0.25">
      <c r="A568" s="9"/>
      <c r="B568" s="9"/>
    </row>
    <row r="569" spans="1:2" x14ac:dyDescent="0.25">
      <c r="A569" s="9"/>
      <c r="B569" s="9"/>
    </row>
    <row r="570" spans="1:2" x14ac:dyDescent="0.25">
      <c r="A570" s="9"/>
      <c r="B570" s="9"/>
    </row>
    <row r="571" spans="1:2" x14ac:dyDescent="0.25">
      <c r="A571" s="9"/>
      <c r="B571" s="9"/>
    </row>
    <row r="572" spans="1:2" x14ac:dyDescent="0.25">
      <c r="A572" s="9"/>
      <c r="B572" s="9"/>
    </row>
    <row r="573" spans="1:2" x14ac:dyDescent="0.25">
      <c r="A573" s="9"/>
      <c r="B573" s="9"/>
    </row>
    <row r="574" spans="1:2" x14ac:dyDescent="0.25">
      <c r="A574" s="9"/>
      <c r="B574" s="9"/>
    </row>
    <row r="575" spans="1:2" x14ac:dyDescent="0.25">
      <c r="A575" s="9"/>
      <c r="B575" s="9"/>
    </row>
    <row r="576" spans="1:2" x14ac:dyDescent="0.25">
      <c r="A576" s="9"/>
      <c r="B576" s="9"/>
    </row>
    <row r="577" spans="1:2" x14ac:dyDescent="0.25">
      <c r="A577" s="9"/>
      <c r="B577" s="9"/>
    </row>
    <row r="578" spans="1:2" x14ac:dyDescent="0.25">
      <c r="A578" s="9"/>
      <c r="B578" s="9"/>
    </row>
    <row r="579" spans="1:2" x14ac:dyDescent="0.25">
      <c r="A579" s="9"/>
      <c r="B579" s="9"/>
    </row>
    <row r="580" spans="1:2" x14ac:dyDescent="0.25">
      <c r="A580" s="9"/>
      <c r="B580" s="9"/>
    </row>
    <row r="581" spans="1:2" x14ac:dyDescent="0.25">
      <c r="A581" s="9"/>
      <c r="B581" s="9"/>
    </row>
    <row r="582" spans="1:2" x14ac:dyDescent="0.25">
      <c r="A582" s="9"/>
      <c r="B582" s="9"/>
    </row>
    <row r="583" spans="1:2" x14ac:dyDescent="0.25">
      <c r="A583" s="9"/>
      <c r="B583" s="9"/>
    </row>
    <row r="584" spans="1:2" x14ac:dyDescent="0.25">
      <c r="A584" s="9"/>
      <c r="B584" s="9"/>
    </row>
    <row r="585" spans="1:2" x14ac:dyDescent="0.25">
      <c r="A585" s="9"/>
      <c r="B585" s="9"/>
    </row>
    <row r="586" spans="1:2" x14ac:dyDescent="0.25">
      <c r="A586" s="9"/>
      <c r="B586" s="9"/>
    </row>
    <row r="587" spans="1:2" x14ac:dyDescent="0.25">
      <c r="A587" s="9"/>
      <c r="B587" s="9"/>
    </row>
    <row r="588" spans="1:2" x14ac:dyDescent="0.25">
      <c r="A588" s="9"/>
      <c r="B588" s="9"/>
    </row>
    <row r="589" spans="1:2" x14ac:dyDescent="0.25">
      <c r="A589" s="9"/>
      <c r="B589" s="9"/>
    </row>
    <row r="590" spans="1:2" x14ac:dyDescent="0.25">
      <c r="A590" s="9"/>
      <c r="B590" s="9"/>
    </row>
    <row r="591" spans="1:2" x14ac:dyDescent="0.25">
      <c r="A591" s="9"/>
      <c r="B591" s="9"/>
    </row>
    <row r="592" spans="1:2" x14ac:dyDescent="0.25">
      <c r="A592" s="9"/>
      <c r="B592" s="9"/>
    </row>
    <row r="593" spans="1:2" x14ac:dyDescent="0.25">
      <c r="A593" s="9"/>
      <c r="B593" s="9"/>
    </row>
    <row r="594" spans="1:2" x14ac:dyDescent="0.25">
      <c r="A594" s="9"/>
      <c r="B594" s="9"/>
    </row>
    <row r="595" spans="1:2" x14ac:dyDescent="0.25">
      <c r="A595" s="9"/>
      <c r="B595" s="9"/>
    </row>
    <row r="596" spans="1:2" x14ac:dyDescent="0.25">
      <c r="A596" s="9"/>
      <c r="B596" s="9"/>
    </row>
    <row r="597" spans="1:2" x14ac:dyDescent="0.25">
      <c r="A597" s="9"/>
      <c r="B597" s="9"/>
    </row>
    <row r="598" spans="1:2" x14ac:dyDescent="0.25">
      <c r="A598" s="9"/>
      <c r="B598" s="9"/>
    </row>
    <row r="599" spans="1:2" x14ac:dyDescent="0.25">
      <c r="A599" s="9"/>
      <c r="B599" s="9"/>
    </row>
    <row r="600" spans="1:2" x14ac:dyDescent="0.25">
      <c r="A600" s="9"/>
      <c r="B600" s="9"/>
    </row>
    <row r="601" spans="1:2" x14ac:dyDescent="0.25">
      <c r="A601" s="9"/>
      <c r="B601" s="9"/>
    </row>
    <row r="602" spans="1:2" x14ac:dyDescent="0.25">
      <c r="A602" s="9"/>
      <c r="B602" s="9"/>
    </row>
    <row r="603" spans="1:2" x14ac:dyDescent="0.25">
      <c r="A603" s="9"/>
      <c r="B603" s="9"/>
    </row>
    <row r="604" spans="1:2" x14ac:dyDescent="0.25">
      <c r="A604" s="9"/>
      <c r="B604" s="9"/>
    </row>
    <row r="605" spans="1:2" x14ac:dyDescent="0.25">
      <c r="A605" s="9"/>
      <c r="B605" s="9"/>
    </row>
    <row r="606" spans="1:2" x14ac:dyDescent="0.25">
      <c r="A606" s="9"/>
      <c r="B606" s="9"/>
    </row>
    <row r="607" spans="1:2" x14ac:dyDescent="0.25">
      <c r="A607" s="9"/>
      <c r="B607" s="9"/>
    </row>
    <row r="608" spans="1:2" x14ac:dyDescent="0.25">
      <c r="A608" s="9"/>
      <c r="B608" s="9"/>
    </row>
    <row r="609" spans="1:2" x14ac:dyDescent="0.25">
      <c r="A609" s="9"/>
      <c r="B609" s="9"/>
    </row>
    <row r="610" spans="1:2" x14ac:dyDescent="0.25">
      <c r="A610" s="9"/>
      <c r="B610" s="9"/>
    </row>
    <row r="611" spans="1:2" x14ac:dyDescent="0.25">
      <c r="A611" s="9"/>
      <c r="B611" s="9"/>
    </row>
    <row r="612" spans="1:2" x14ac:dyDescent="0.25">
      <c r="A612" s="9"/>
      <c r="B612" s="9"/>
    </row>
    <row r="613" spans="1:2" x14ac:dyDescent="0.25">
      <c r="A613" s="9"/>
      <c r="B613" s="9"/>
    </row>
    <row r="614" spans="1:2" x14ac:dyDescent="0.25">
      <c r="A614" s="9"/>
      <c r="B614" s="9"/>
    </row>
    <row r="615" spans="1:2" x14ac:dyDescent="0.25">
      <c r="A615" s="9"/>
      <c r="B615" s="9"/>
    </row>
    <row r="616" spans="1:2" x14ac:dyDescent="0.25">
      <c r="A616" s="9"/>
      <c r="B616" s="9"/>
    </row>
    <row r="617" spans="1:2" x14ac:dyDescent="0.25">
      <c r="A617" s="9"/>
      <c r="B617" s="9"/>
    </row>
    <row r="618" spans="1:2" x14ac:dyDescent="0.25">
      <c r="A618" s="9"/>
      <c r="B618" s="9"/>
    </row>
    <row r="619" spans="1:2" x14ac:dyDescent="0.25">
      <c r="A619" s="9"/>
      <c r="B619" s="9"/>
    </row>
    <row r="620" spans="1:2" x14ac:dyDescent="0.25">
      <c r="A620" s="9"/>
      <c r="B620" s="9"/>
    </row>
    <row r="621" spans="1:2" x14ac:dyDescent="0.25">
      <c r="A621" s="9"/>
      <c r="B621" s="9"/>
    </row>
    <row r="622" spans="1:2" x14ac:dyDescent="0.25">
      <c r="A622" s="9"/>
      <c r="B622" s="9"/>
    </row>
    <row r="623" spans="1:2" x14ac:dyDescent="0.25">
      <c r="A623" s="9"/>
      <c r="B623" s="9"/>
    </row>
    <row r="624" spans="1:2" x14ac:dyDescent="0.25">
      <c r="A624" s="9"/>
      <c r="B624" s="9"/>
    </row>
    <row r="625" spans="1:2" x14ac:dyDescent="0.25">
      <c r="A625" s="9"/>
      <c r="B625" s="9"/>
    </row>
    <row r="626" spans="1:2" x14ac:dyDescent="0.25">
      <c r="A626" s="9"/>
      <c r="B626" s="9"/>
    </row>
    <row r="627" spans="1:2" x14ac:dyDescent="0.25">
      <c r="A627" s="9"/>
      <c r="B627" s="9"/>
    </row>
    <row r="628" spans="1:2" x14ac:dyDescent="0.25">
      <c r="A628" s="9"/>
      <c r="B628" s="9"/>
    </row>
    <row r="629" spans="1:2" x14ac:dyDescent="0.25">
      <c r="A629" s="9"/>
      <c r="B629" s="9"/>
    </row>
    <row r="630" spans="1:2" x14ac:dyDescent="0.25">
      <c r="A630" s="9"/>
      <c r="B630" s="9"/>
    </row>
    <row r="631" spans="1:2" x14ac:dyDescent="0.25">
      <c r="A631" s="9"/>
      <c r="B631" s="9"/>
    </row>
    <row r="632" spans="1:2" x14ac:dyDescent="0.25">
      <c r="A632" s="9"/>
      <c r="B632" s="9"/>
    </row>
    <row r="633" spans="1:2" x14ac:dyDescent="0.25">
      <c r="A633" s="9"/>
      <c r="B633" s="9"/>
    </row>
    <row r="634" spans="1:2" x14ac:dyDescent="0.25">
      <c r="A634" s="9"/>
      <c r="B634" s="9"/>
    </row>
    <row r="635" spans="1:2" x14ac:dyDescent="0.25">
      <c r="A635" s="9"/>
      <c r="B635" s="9"/>
    </row>
    <row r="636" spans="1:2" x14ac:dyDescent="0.25">
      <c r="A636" s="9"/>
      <c r="B636" s="9"/>
    </row>
    <row r="637" spans="1:2" x14ac:dyDescent="0.25">
      <c r="A637" s="9"/>
      <c r="B637" s="9"/>
    </row>
    <row r="638" spans="1:2" x14ac:dyDescent="0.25">
      <c r="A638" s="9"/>
      <c r="B638" s="9"/>
    </row>
    <row r="639" spans="1:2" x14ac:dyDescent="0.25">
      <c r="A639" s="9"/>
      <c r="B639" s="9"/>
    </row>
    <row r="640" spans="1:2" x14ac:dyDescent="0.25">
      <c r="A640" s="9"/>
      <c r="B640" s="9"/>
    </row>
    <row r="641" spans="1:2" x14ac:dyDescent="0.25">
      <c r="A641" s="9"/>
      <c r="B641" s="9"/>
    </row>
    <row r="642" spans="1:2" x14ac:dyDescent="0.25">
      <c r="A642" s="9"/>
      <c r="B642" s="9"/>
    </row>
    <row r="643" spans="1:2" x14ac:dyDescent="0.25">
      <c r="A643" s="9"/>
      <c r="B643" s="9"/>
    </row>
    <row r="644" spans="1:2" x14ac:dyDescent="0.25">
      <c r="A644" s="9"/>
      <c r="B644" s="9"/>
    </row>
    <row r="645" spans="1:2" x14ac:dyDescent="0.25">
      <c r="A645" s="9"/>
      <c r="B645" s="9"/>
    </row>
    <row r="646" spans="1:2" x14ac:dyDescent="0.25">
      <c r="A646" s="9"/>
      <c r="B646" s="9"/>
    </row>
    <row r="647" spans="1:2" x14ac:dyDescent="0.25">
      <c r="A647" s="9"/>
      <c r="B647" s="9"/>
    </row>
    <row r="648" spans="1:2" x14ac:dyDescent="0.25">
      <c r="A648" s="9"/>
      <c r="B648" s="9"/>
    </row>
    <row r="649" spans="1:2" x14ac:dyDescent="0.25">
      <c r="A649" s="9"/>
      <c r="B649" s="9"/>
    </row>
    <row r="650" spans="1:2" x14ac:dyDescent="0.25">
      <c r="A650" s="9"/>
      <c r="B650" s="9"/>
    </row>
    <row r="651" spans="1:2" x14ac:dyDescent="0.25">
      <c r="A651" s="9"/>
      <c r="B651" s="9"/>
    </row>
    <row r="652" spans="1:2" x14ac:dyDescent="0.25">
      <c r="A652" s="9"/>
      <c r="B652" s="9"/>
    </row>
    <row r="653" spans="1:2" x14ac:dyDescent="0.25">
      <c r="A653" s="9"/>
      <c r="B653" s="9"/>
    </row>
    <row r="654" spans="1:2" x14ac:dyDescent="0.25">
      <c r="A654" s="9"/>
      <c r="B654" s="9"/>
    </row>
    <row r="655" spans="1:2" x14ac:dyDescent="0.25">
      <c r="A655" s="9"/>
      <c r="B655" s="9"/>
    </row>
    <row r="656" spans="1:2" x14ac:dyDescent="0.25">
      <c r="A656" s="9"/>
      <c r="B656" s="9"/>
    </row>
    <row r="657" spans="1:2" x14ac:dyDescent="0.25">
      <c r="A657" s="9"/>
      <c r="B657" s="9"/>
    </row>
    <row r="658" spans="1:2" x14ac:dyDescent="0.25">
      <c r="A658" s="9"/>
      <c r="B658" s="9"/>
    </row>
    <row r="659" spans="1:2" x14ac:dyDescent="0.25">
      <c r="A659" s="9"/>
      <c r="B659" s="9"/>
    </row>
    <row r="660" spans="1:2" x14ac:dyDescent="0.25">
      <c r="A660" s="9"/>
      <c r="B660" s="9"/>
    </row>
    <row r="661" spans="1:2" x14ac:dyDescent="0.25">
      <c r="A661" s="9"/>
      <c r="B661" s="9"/>
    </row>
    <row r="662" spans="1:2" x14ac:dyDescent="0.25">
      <c r="A662" s="9"/>
      <c r="B662" s="9"/>
    </row>
    <row r="663" spans="1:2" x14ac:dyDescent="0.25">
      <c r="A663" s="9"/>
      <c r="B663" s="9"/>
    </row>
    <row r="664" spans="1:2" x14ac:dyDescent="0.25">
      <c r="A664" s="9"/>
      <c r="B664" s="9"/>
    </row>
    <row r="665" spans="1:2" x14ac:dyDescent="0.25">
      <c r="A665" s="9"/>
      <c r="B665" s="9"/>
    </row>
    <row r="666" spans="1:2" x14ac:dyDescent="0.25">
      <c r="A666" s="9"/>
      <c r="B666" s="9"/>
    </row>
    <row r="667" spans="1:2" x14ac:dyDescent="0.25">
      <c r="A667" s="9"/>
      <c r="B667" s="9"/>
    </row>
    <row r="668" spans="1:2" x14ac:dyDescent="0.25">
      <c r="A668" s="9"/>
      <c r="B668" s="9"/>
    </row>
    <row r="669" spans="1:2" x14ac:dyDescent="0.25">
      <c r="A669" s="9"/>
      <c r="B669" s="9"/>
    </row>
    <row r="670" spans="1:2" x14ac:dyDescent="0.25">
      <c r="A670" s="9"/>
      <c r="B670" s="9"/>
    </row>
    <row r="671" spans="1:2" x14ac:dyDescent="0.25">
      <c r="A671" s="9"/>
      <c r="B671" s="9"/>
    </row>
    <row r="672" spans="1:2" x14ac:dyDescent="0.25">
      <c r="A672" s="9"/>
      <c r="B672" s="9"/>
    </row>
    <row r="673" spans="1:2" x14ac:dyDescent="0.25">
      <c r="A673" s="9"/>
      <c r="B673" s="9"/>
    </row>
    <row r="674" spans="1:2" x14ac:dyDescent="0.25">
      <c r="A674" s="9"/>
      <c r="B674" s="9"/>
    </row>
    <row r="675" spans="1:2" x14ac:dyDescent="0.25">
      <c r="A675" s="9"/>
      <c r="B675" s="9"/>
    </row>
    <row r="676" spans="1:2" x14ac:dyDescent="0.25">
      <c r="A676" s="9"/>
      <c r="B676" s="9"/>
    </row>
    <row r="677" spans="1:2" x14ac:dyDescent="0.25">
      <c r="A677" s="9"/>
      <c r="B677" s="9"/>
    </row>
    <row r="678" spans="1:2" x14ac:dyDescent="0.25">
      <c r="A678" s="9"/>
      <c r="B678" s="9"/>
    </row>
    <row r="679" spans="1:2" x14ac:dyDescent="0.25">
      <c r="A679" s="9"/>
      <c r="B679" s="9"/>
    </row>
    <row r="680" spans="1:2" x14ac:dyDescent="0.25">
      <c r="A680" s="9"/>
      <c r="B680" s="9"/>
    </row>
    <row r="681" spans="1:2" x14ac:dyDescent="0.25">
      <c r="A681" s="9"/>
      <c r="B681" s="9"/>
    </row>
    <row r="682" spans="1:2" x14ac:dyDescent="0.25">
      <c r="A682" s="9"/>
      <c r="B682" s="9"/>
    </row>
    <row r="683" spans="1:2" x14ac:dyDescent="0.25">
      <c r="A683" s="9"/>
      <c r="B683" s="9"/>
    </row>
    <row r="684" spans="1:2" x14ac:dyDescent="0.25">
      <c r="A684" s="9"/>
      <c r="B684" s="9"/>
    </row>
    <row r="685" spans="1:2" x14ac:dyDescent="0.25">
      <c r="A685" s="9"/>
      <c r="B685" s="9"/>
    </row>
    <row r="686" spans="1:2" x14ac:dyDescent="0.25">
      <c r="A686" s="9"/>
      <c r="B686" s="9"/>
    </row>
    <row r="687" spans="1:2" x14ac:dyDescent="0.25">
      <c r="A687" s="9"/>
      <c r="B687" s="9"/>
    </row>
    <row r="688" spans="1:2" x14ac:dyDescent="0.25">
      <c r="A688" s="9"/>
      <c r="B688" s="9"/>
    </row>
    <row r="689" spans="1:2" x14ac:dyDescent="0.25">
      <c r="A689" s="9"/>
      <c r="B689" s="9"/>
    </row>
    <row r="690" spans="1:2" x14ac:dyDescent="0.25">
      <c r="A690" s="9"/>
      <c r="B690" s="9"/>
    </row>
    <row r="691" spans="1:2" x14ac:dyDescent="0.25">
      <c r="A691" s="9"/>
      <c r="B691" s="9"/>
    </row>
    <row r="692" spans="1:2" x14ac:dyDescent="0.25">
      <c r="A692" s="9"/>
      <c r="B692" s="9"/>
    </row>
    <row r="693" spans="1:2" x14ac:dyDescent="0.25">
      <c r="A693" s="9"/>
      <c r="B693" s="9"/>
    </row>
    <row r="694" spans="1:2" x14ac:dyDescent="0.25">
      <c r="A694" s="9"/>
      <c r="B694" s="9"/>
    </row>
    <row r="695" spans="1:2" x14ac:dyDescent="0.25">
      <c r="A695" s="9"/>
      <c r="B695" s="9"/>
    </row>
    <row r="696" spans="1:2" x14ac:dyDescent="0.25">
      <c r="A696" s="9"/>
      <c r="B696" s="9"/>
    </row>
    <row r="697" spans="1:2" x14ac:dyDescent="0.25">
      <c r="A697" s="9"/>
      <c r="B697" s="9"/>
    </row>
    <row r="698" spans="1:2" x14ac:dyDescent="0.25">
      <c r="A698" s="9"/>
      <c r="B698" s="9"/>
    </row>
    <row r="699" spans="1:2" x14ac:dyDescent="0.25">
      <c r="A699" s="9"/>
      <c r="B699" s="9"/>
    </row>
    <row r="700" spans="1:2" x14ac:dyDescent="0.25">
      <c r="A700" s="9"/>
      <c r="B700" s="9"/>
    </row>
    <row r="701" spans="1:2" x14ac:dyDescent="0.25">
      <c r="A701" s="9"/>
      <c r="B701" s="9"/>
    </row>
    <row r="702" spans="1:2" x14ac:dyDescent="0.25">
      <c r="A702" s="9"/>
      <c r="B702" s="9"/>
    </row>
    <row r="703" spans="1:2" x14ac:dyDescent="0.25">
      <c r="A703" s="9"/>
      <c r="B703" s="9"/>
    </row>
    <row r="704" spans="1:2" x14ac:dyDescent="0.25">
      <c r="A704" s="9"/>
      <c r="B704" s="9"/>
    </row>
    <row r="705" spans="1:2" x14ac:dyDescent="0.25">
      <c r="A705" s="9"/>
      <c r="B705" s="9"/>
    </row>
    <row r="706" spans="1:2" x14ac:dyDescent="0.25">
      <c r="A706" s="9"/>
      <c r="B706" s="9"/>
    </row>
    <row r="707" spans="1:2" x14ac:dyDescent="0.25">
      <c r="A707" s="9"/>
      <c r="B707" s="9"/>
    </row>
    <row r="708" spans="1:2" x14ac:dyDescent="0.25">
      <c r="A708" s="9"/>
      <c r="B708" s="9"/>
    </row>
    <row r="709" spans="1:2" x14ac:dyDescent="0.25">
      <c r="A709" s="9"/>
      <c r="B709" s="9"/>
    </row>
    <row r="710" spans="1:2" x14ac:dyDescent="0.25">
      <c r="A710" s="9"/>
      <c r="B710" s="9"/>
    </row>
    <row r="711" spans="1:2" x14ac:dyDescent="0.25">
      <c r="A711" s="9"/>
      <c r="B711" s="9"/>
    </row>
    <row r="712" spans="1:2" x14ac:dyDescent="0.25">
      <c r="A712" s="9"/>
      <c r="B712" s="9"/>
    </row>
    <row r="713" spans="1:2" x14ac:dyDescent="0.25">
      <c r="A713" s="9"/>
      <c r="B713" s="9"/>
    </row>
    <row r="714" spans="1:2" x14ac:dyDescent="0.25">
      <c r="A714" s="9"/>
      <c r="B714" s="9"/>
    </row>
    <row r="715" spans="1:2" x14ac:dyDescent="0.25">
      <c r="A715" s="9"/>
      <c r="B715" s="9"/>
    </row>
    <row r="716" spans="1:2" x14ac:dyDescent="0.25">
      <c r="A716" s="9"/>
      <c r="B716" s="9"/>
    </row>
    <row r="717" spans="1:2" x14ac:dyDescent="0.25">
      <c r="A717" s="9"/>
      <c r="B717" s="9"/>
    </row>
    <row r="718" spans="1:2" x14ac:dyDescent="0.25">
      <c r="A718" s="9"/>
      <c r="B718" s="9"/>
    </row>
    <row r="719" spans="1:2" x14ac:dyDescent="0.25">
      <c r="A719" s="9"/>
      <c r="B719" s="9"/>
    </row>
    <row r="720" spans="1:2" x14ac:dyDescent="0.25">
      <c r="A720" s="9"/>
      <c r="B720" s="9"/>
    </row>
    <row r="721" spans="1:2" x14ac:dyDescent="0.25">
      <c r="A721" s="9"/>
      <c r="B721" s="9"/>
    </row>
    <row r="722" spans="1:2" x14ac:dyDescent="0.25">
      <c r="A722" s="9"/>
      <c r="B722" s="9"/>
    </row>
    <row r="723" spans="1:2" x14ac:dyDescent="0.25">
      <c r="A723" s="9"/>
      <c r="B723" s="9"/>
    </row>
    <row r="724" spans="1:2" x14ac:dyDescent="0.25">
      <c r="A724" s="9"/>
      <c r="B724" s="9"/>
    </row>
    <row r="725" spans="1:2" x14ac:dyDescent="0.25">
      <c r="A725" s="9"/>
      <c r="B725" s="9"/>
    </row>
    <row r="726" spans="1:2" x14ac:dyDescent="0.25">
      <c r="A726" s="9"/>
      <c r="B726" s="9"/>
    </row>
    <row r="727" spans="1:2" x14ac:dyDescent="0.25">
      <c r="A727" s="9"/>
      <c r="B727" s="9"/>
    </row>
    <row r="728" spans="1:2" x14ac:dyDescent="0.25">
      <c r="A728" s="9"/>
      <c r="B728" s="9"/>
    </row>
    <row r="729" spans="1:2" x14ac:dyDescent="0.25">
      <c r="A729" s="9"/>
      <c r="B729" s="9"/>
    </row>
    <row r="730" spans="1:2" x14ac:dyDescent="0.25">
      <c r="A730" s="9"/>
      <c r="B730" s="9"/>
    </row>
    <row r="731" spans="1:2" x14ac:dyDescent="0.25">
      <c r="A731" s="9"/>
      <c r="B731" s="9"/>
    </row>
    <row r="732" spans="1:2" x14ac:dyDescent="0.25">
      <c r="A732" s="9"/>
      <c r="B732" s="9"/>
    </row>
    <row r="733" spans="1:2" x14ac:dyDescent="0.25">
      <c r="A733" s="9"/>
      <c r="B733" s="9"/>
    </row>
    <row r="734" spans="1:2" x14ac:dyDescent="0.25">
      <c r="A734" s="9"/>
      <c r="B734" s="9"/>
    </row>
    <row r="735" spans="1:2" x14ac:dyDescent="0.25">
      <c r="A735" s="9"/>
      <c r="B735" s="9"/>
    </row>
    <row r="736" spans="1:2" x14ac:dyDescent="0.25">
      <c r="A736" s="9"/>
      <c r="B736" s="9"/>
    </row>
    <row r="737" spans="1:2" x14ac:dyDescent="0.25">
      <c r="A737" s="9"/>
      <c r="B737" s="9"/>
    </row>
    <row r="738" spans="1:2" x14ac:dyDescent="0.25">
      <c r="A738" s="9"/>
      <c r="B738" s="9"/>
    </row>
    <row r="739" spans="1:2" x14ac:dyDescent="0.25">
      <c r="A739" s="9"/>
      <c r="B739" s="9"/>
    </row>
    <row r="740" spans="1:2" x14ac:dyDescent="0.25">
      <c r="A740" s="9"/>
      <c r="B740" s="9"/>
    </row>
    <row r="741" spans="1:2" x14ac:dyDescent="0.25">
      <c r="A741" s="9"/>
      <c r="B741" s="9"/>
    </row>
    <row r="742" spans="1:2" x14ac:dyDescent="0.25">
      <c r="A742" s="9"/>
      <c r="B742" s="9"/>
    </row>
    <row r="743" spans="1:2" x14ac:dyDescent="0.25">
      <c r="A743" s="9"/>
      <c r="B743" s="9"/>
    </row>
    <row r="744" spans="1:2" x14ac:dyDescent="0.25">
      <c r="A744" s="9"/>
      <c r="B744" s="9"/>
    </row>
    <row r="745" spans="1:2" x14ac:dyDescent="0.25">
      <c r="A745" s="9"/>
      <c r="B745" s="9"/>
    </row>
    <row r="746" spans="1:2" x14ac:dyDescent="0.25">
      <c r="A746" s="9"/>
      <c r="B746" s="9"/>
    </row>
    <row r="747" spans="1:2" x14ac:dyDescent="0.25">
      <c r="A747" s="9"/>
      <c r="B747" s="9"/>
    </row>
    <row r="748" spans="1:2" x14ac:dyDescent="0.25">
      <c r="A748" s="9"/>
      <c r="B748" s="9"/>
    </row>
    <row r="749" spans="1:2" x14ac:dyDescent="0.25">
      <c r="A749" s="9"/>
      <c r="B749" s="9"/>
    </row>
    <row r="750" spans="1:2" x14ac:dyDescent="0.25">
      <c r="A750" s="9"/>
      <c r="B750" s="9"/>
    </row>
    <row r="751" spans="1:2" x14ac:dyDescent="0.25">
      <c r="A751" s="9"/>
      <c r="B751" s="9"/>
    </row>
    <row r="752" spans="1:2" x14ac:dyDescent="0.25">
      <c r="A752" s="9"/>
      <c r="B752" s="9"/>
    </row>
    <row r="753" spans="1:2" x14ac:dyDescent="0.25">
      <c r="A753" s="9"/>
      <c r="B753" s="9"/>
    </row>
    <row r="754" spans="1:2" x14ac:dyDescent="0.25">
      <c r="A754" s="9"/>
      <c r="B754" s="9"/>
    </row>
    <row r="755" spans="1:2" x14ac:dyDescent="0.25">
      <c r="A755" s="9"/>
      <c r="B755" s="9"/>
    </row>
    <row r="756" spans="1:2" x14ac:dyDescent="0.25">
      <c r="A756" s="9"/>
      <c r="B756" s="9"/>
    </row>
    <row r="757" spans="1:2" x14ac:dyDescent="0.25">
      <c r="A757" s="9"/>
      <c r="B757" s="9"/>
    </row>
    <row r="758" spans="1:2" x14ac:dyDescent="0.25">
      <c r="A758" s="9"/>
      <c r="B758" s="9"/>
    </row>
    <row r="759" spans="1:2" x14ac:dyDescent="0.25">
      <c r="A759" s="9"/>
      <c r="B759" s="9"/>
    </row>
    <row r="760" spans="1:2" x14ac:dyDescent="0.25">
      <c r="A760" s="9"/>
      <c r="B760" s="9"/>
    </row>
    <row r="761" spans="1:2" x14ac:dyDescent="0.25">
      <c r="A761" s="9"/>
      <c r="B761" s="9"/>
    </row>
    <row r="762" spans="1:2" x14ac:dyDescent="0.25">
      <c r="A762" s="9"/>
      <c r="B762" s="9"/>
    </row>
    <row r="763" spans="1:2" x14ac:dyDescent="0.25">
      <c r="A763" s="9"/>
      <c r="B763" s="9"/>
    </row>
    <row r="764" spans="1:2" x14ac:dyDescent="0.25">
      <c r="A764" s="9"/>
      <c r="B764" s="9"/>
    </row>
    <row r="765" spans="1:2" x14ac:dyDescent="0.25">
      <c r="A765" s="9"/>
      <c r="B765" s="9"/>
    </row>
    <row r="766" spans="1:2" x14ac:dyDescent="0.25">
      <c r="A766" s="9"/>
      <c r="B766" s="9"/>
    </row>
    <row r="767" spans="1:2" x14ac:dyDescent="0.25">
      <c r="A767" s="9"/>
      <c r="B767" s="9"/>
    </row>
    <row r="768" spans="1:2" x14ac:dyDescent="0.25">
      <c r="A768" s="9"/>
      <c r="B768" s="9"/>
    </row>
    <row r="769" spans="1:2" x14ac:dyDescent="0.25">
      <c r="A769" s="9"/>
      <c r="B769" s="9"/>
    </row>
    <row r="770" spans="1:2" x14ac:dyDescent="0.25">
      <c r="A770" s="9"/>
      <c r="B770" s="9"/>
    </row>
    <row r="771" spans="1:2" x14ac:dyDescent="0.25">
      <c r="A771" s="9"/>
      <c r="B771" s="9"/>
    </row>
    <row r="772" spans="1:2" x14ac:dyDescent="0.25">
      <c r="A772" s="9"/>
      <c r="B772" s="9"/>
    </row>
    <row r="773" spans="1:2" x14ac:dyDescent="0.25">
      <c r="A773" s="9"/>
      <c r="B773" s="9"/>
    </row>
    <row r="774" spans="1:2" x14ac:dyDescent="0.25">
      <c r="A774" s="9"/>
      <c r="B774" s="9"/>
    </row>
    <row r="775" spans="1:2" x14ac:dyDescent="0.25">
      <c r="A775" s="9"/>
      <c r="B775" s="9"/>
    </row>
    <row r="776" spans="1:2" x14ac:dyDescent="0.25">
      <c r="A776" s="9"/>
      <c r="B776" s="9"/>
    </row>
    <row r="777" spans="1:2" x14ac:dyDescent="0.25">
      <c r="A777" s="9"/>
      <c r="B777" s="9"/>
    </row>
    <row r="778" spans="1:2" x14ac:dyDescent="0.25">
      <c r="A778" s="9"/>
      <c r="B778" s="9"/>
    </row>
    <row r="779" spans="1:2" x14ac:dyDescent="0.25">
      <c r="A779" s="9"/>
      <c r="B779" s="9"/>
    </row>
    <row r="780" spans="1:2" x14ac:dyDescent="0.25">
      <c r="A780" s="9"/>
      <c r="B780" s="9"/>
    </row>
    <row r="781" spans="1:2" x14ac:dyDescent="0.25">
      <c r="A781" s="9"/>
      <c r="B781" s="9"/>
    </row>
    <row r="782" spans="1:2" x14ac:dyDescent="0.25">
      <c r="A782" s="9"/>
      <c r="B782" s="9"/>
    </row>
    <row r="783" spans="1:2" x14ac:dyDescent="0.25">
      <c r="A783" s="9"/>
      <c r="B783" s="9"/>
    </row>
    <row r="784" spans="1:2" x14ac:dyDescent="0.25">
      <c r="A784" s="9"/>
      <c r="B784" s="9"/>
    </row>
    <row r="785" spans="1:2" x14ac:dyDescent="0.25">
      <c r="A785" s="9"/>
      <c r="B785" s="9"/>
    </row>
    <row r="786" spans="1:2" x14ac:dyDescent="0.25">
      <c r="A786" s="9"/>
      <c r="B786" s="9"/>
    </row>
    <row r="787" spans="1:2" x14ac:dyDescent="0.25">
      <c r="A787" s="9"/>
      <c r="B787" s="9"/>
    </row>
    <row r="788" spans="1:2" x14ac:dyDescent="0.25">
      <c r="A788" s="9"/>
      <c r="B788" s="9"/>
    </row>
    <row r="789" spans="1:2" x14ac:dyDescent="0.25">
      <c r="A789" s="9"/>
      <c r="B789" s="9"/>
    </row>
    <row r="790" spans="1:2" x14ac:dyDescent="0.25">
      <c r="A790" s="9"/>
      <c r="B790" s="9"/>
    </row>
    <row r="791" spans="1:2" x14ac:dyDescent="0.25">
      <c r="A791" s="9"/>
      <c r="B791" s="9"/>
    </row>
    <row r="792" spans="1:2" x14ac:dyDescent="0.25">
      <c r="A792" s="9"/>
      <c r="B792" s="9"/>
    </row>
    <row r="793" spans="1:2" x14ac:dyDescent="0.25">
      <c r="A793" s="9"/>
      <c r="B793" s="9"/>
    </row>
    <row r="794" spans="1:2" x14ac:dyDescent="0.25">
      <c r="A794" s="9"/>
      <c r="B794" s="9"/>
    </row>
    <row r="795" spans="1:2" x14ac:dyDescent="0.25">
      <c r="A795" s="9"/>
      <c r="B795" s="9"/>
    </row>
    <row r="796" spans="1:2" x14ac:dyDescent="0.25">
      <c r="A796" s="9"/>
      <c r="B796" s="9"/>
    </row>
    <row r="797" spans="1:2" x14ac:dyDescent="0.25">
      <c r="A797" s="9"/>
      <c r="B797" s="9"/>
    </row>
    <row r="798" spans="1:2" x14ac:dyDescent="0.25">
      <c r="A798" s="9"/>
      <c r="B798" s="9"/>
    </row>
    <row r="799" spans="1:2" x14ac:dyDescent="0.25">
      <c r="A799" s="9"/>
      <c r="B799" s="9"/>
    </row>
    <row r="800" spans="1:2" x14ac:dyDescent="0.25">
      <c r="A800" s="9"/>
      <c r="B800" s="9"/>
    </row>
    <row r="801" spans="1:2" x14ac:dyDescent="0.25">
      <c r="A801" s="9"/>
      <c r="B801" s="9"/>
    </row>
    <row r="802" spans="1:2" x14ac:dyDescent="0.25">
      <c r="A802" s="9"/>
      <c r="B802" s="9"/>
    </row>
    <row r="803" spans="1:2" x14ac:dyDescent="0.25">
      <c r="A803" s="9"/>
      <c r="B803" s="9"/>
    </row>
    <row r="804" spans="1:2" x14ac:dyDescent="0.25">
      <c r="A804" s="9"/>
      <c r="B804" s="9"/>
    </row>
    <row r="805" spans="1:2" x14ac:dyDescent="0.25">
      <c r="A805" s="9"/>
      <c r="B805" s="9"/>
    </row>
    <row r="806" spans="1:2" x14ac:dyDescent="0.25">
      <c r="A806" s="9"/>
      <c r="B806" s="9"/>
    </row>
    <row r="807" spans="1:2" x14ac:dyDescent="0.25">
      <c r="A807" s="9"/>
      <c r="B807" s="9"/>
    </row>
    <row r="808" spans="1:2" x14ac:dyDescent="0.25">
      <c r="A808" s="9"/>
      <c r="B808" s="9"/>
    </row>
    <row r="809" spans="1:2" x14ac:dyDescent="0.25">
      <c r="A809" s="9"/>
      <c r="B809" s="9"/>
    </row>
    <row r="810" spans="1:2" x14ac:dyDescent="0.25">
      <c r="A810" s="9"/>
      <c r="B810" s="9"/>
    </row>
    <row r="811" spans="1:2" x14ac:dyDescent="0.25">
      <c r="A811" s="9"/>
      <c r="B811" s="9"/>
    </row>
    <row r="812" spans="1:2" x14ac:dyDescent="0.25">
      <c r="A812" s="9"/>
      <c r="B812" s="9"/>
    </row>
    <row r="813" spans="1:2" x14ac:dyDescent="0.25">
      <c r="A813" s="9"/>
      <c r="B813" s="9"/>
    </row>
    <row r="814" spans="1:2" x14ac:dyDescent="0.25">
      <c r="A814" s="9"/>
      <c r="B814" s="9"/>
    </row>
    <row r="815" spans="1:2" x14ac:dyDescent="0.25">
      <c r="A815" s="9"/>
      <c r="B815" s="9"/>
    </row>
    <row r="816" spans="1:2" x14ac:dyDescent="0.25">
      <c r="A816" s="9"/>
      <c r="B816" s="9"/>
    </row>
    <row r="817" spans="1:2" x14ac:dyDescent="0.25">
      <c r="A817" s="9"/>
      <c r="B817" s="9"/>
    </row>
    <row r="818" spans="1:2" x14ac:dyDescent="0.25">
      <c r="A818" s="9"/>
      <c r="B818" s="9"/>
    </row>
    <row r="819" spans="1:2" x14ac:dyDescent="0.25">
      <c r="A819" s="9"/>
      <c r="B819" s="9"/>
    </row>
    <row r="820" spans="1:2" x14ac:dyDescent="0.25">
      <c r="A820" s="9"/>
      <c r="B820" s="9"/>
    </row>
    <row r="821" spans="1:2" x14ac:dyDescent="0.25">
      <c r="A821" s="9"/>
      <c r="B821" s="9"/>
    </row>
    <row r="822" spans="1:2" x14ac:dyDescent="0.25">
      <c r="A822" s="9"/>
      <c r="B822" s="9"/>
    </row>
    <row r="823" spans="1:2" x14ac:dyDescent="0.25">
      <c r="A823" s="9"/>
      <c r="B823" s="9"/>
    </row>
    <row r="824" spans="1:2" x14ac:dyDescent="0.25">
      <c r="A824" s="9"/>
      <c r="B824" s="9"/>
    </row>
    <row r="825" spans="1:2" x14ac:dyDescent="0.25">
      <c r="A825" s="9"/>
      <c r="B825" s="9"/>
    </row>
    <row r="826" spans="1:2" x14ac:dyDescent="0.25">
      <c r="A826" s="9"/>
      <c r="B826" s="9"/>
    </row>
    <row r="827" spans="1:2" x14ac:dyDescent="0.25">
      <c r="A827" s="9"/>
      <c r="B827" s="9"/>
    </row>
    <row r="828" spans="1:2" x14ac:dyDescent="0.25">
      <c r="A828" s="9"/>
      <c r="B828" s="9"/>
    </row>
    <row r="829" spans="1:2" x14ac:dyDescent="0.25">
      <c r="A829" s="9"/>
      <c r="B829" s="9"/>
    </row>
    <row r="830" spans="1:2" x14ac:dyDescent="0.25">
      <c r="A830" s="9"/>
      <c r="B830" s="9"/>
    </row>
    <row r="831" spans="1:2" x14ac:dyDescent="0.25">
      <c r="A831" s="9"/>
      <c r="B831" s="9"/>
    </row>
    <row r="832" spans="1:2" x14ac:dyDescent="0.25">
      <c r="A832" s="9"/>
      <c r="B832" s="9"/>
    </row>
    <row r="833" spans="1:2" x14ac:dyDescent="0.25">
      <c r="A833" s="9"/>
      <c r="B833" s="9"/>
    </row>
    <row r="834" spans="1:2" x14ac:dyDescent="0.25">
      <c r="A834" s="9"/>
      <c r="B834" s="9"/>
    </row>
    <row r="835" spans="1:2" x14ac:dyDescent="0.25">
      <c r="A835" s="9"/>
      <c r="B835" s="9"/>
    </row>
    <row r="836" spans="1:2" x14ac:dyDescent="0.25">
      <c r="A836" s="9"/>
      <c r="B836" s="9"/>
    </row>
    <row r="837" spans="1:2" x14ac:dyDescent="0.25">
      <c r="A837" s="9"/>
      <c r="B837" s="9"/>
    </row>
    <row r="838" spans="1:2" x14ac:dyDescent="0.25">
      <c r="A838" s="9"/>
      <c r="B838" s="9"/>
    </row>
    <row r="839" spans="1:2" x14ac:dyDescent="0.25">
      <c r="A839" s="9"/>
      <c r="B839" s="9"/>
    </row>
    <row r="840" spans="1:2" x14ac:dyDescent="0.25">
      <c r="A840" s="9"/>
      <c r="B840" s="9"/>
    </row>
    <row r="841" spans="1:2" x14ac:dyDescent="0.25">
      <c r="A841" s="9"/>
      <c r="B841" s="9"/>
    </row>
    <row r="842" spans="1:2" x14ac:dyDescent="0.25">
      <c r="A842" s="9"/>
      <c r="B842" s="9"/>
    </row>
    <row r="843" spans="1:2" x14ac:dyDescent="0.25">
      <c r="A843" s="9"/>
      <c r="B843" s="9"/>
    </row>
    <row r="844" spans="1:2" x14ac:dyDescent="0.25">
      <c r="A844" s="9"/>
      <c r="B844" s="9"/>
    </row>
    <row r="845" spans="1:2" x14ac:dyDescent="0.25">
      <c r="A845" s="9"/>
      <c r="B845" s="9"/>
    </row>
    <row r="846" spans="1:2" x14ac:dyDescent="0.25">
      <c r="A846" s="9"/>
      <c r="B846" s="9"/>
    </row>
    <row r="847" spans="1:2" x14ac:dyDescent="0.25">
      <c r="A847" s="9"/>
      <c r="B847" s="9"/>
    </row>
    <row r="848" spans="1:2" x14ac:dyDescent="0.25">
      <c r="A848" s="9"/>
      <c r="B848" s="9"/>
    </row>
    <row r="849" spans="1:2" x14ac:dyDescent="0.25">
      <c r="A849" s="9"/>
      <c r="B849" s="9"/>
    </row>
    <row r="850" spans="1:2" x14ac:dyDescent="0.25">
      <c r="A850" s="9"/>
      <c r="B850" s="9"/>
    </row>
    <row r="851" spans="1:2" x14ac:dyDescent="0.25">
      <c r="A851" s="9"/>
      <c r="B851" s="9"/>
    </row>
    <row r="852" spans="1:2" x14ac:dyDescent="0.25">
      <c r="A852" s="9"/>
      <c r="B852" s="9"/>
    </row>
    <row r="853" spans="1:2" x14ac:dyDescent="0.25">
      <c r="A853" s="9"/>
      <c r="B853" s="9"/>
    </row>
    <row r="854" spans="1:2" x14ac:dyDescent="0.25">
      <c r="A854" s="9"/>
      <c r="B854" s="9"/>
    </row>
    <row r="855" spans="1:2" x14ac:dyDescent="0.25">
      <c r="A855" s="9"/>
      <c r="B855" s="9"/>
    </row>
    <row r="856" spans="1:2" x14ac:dyDescent="0.25">
      <c r="A856" s="9"/>
      <c r="B856" s="9"/>
    </row>
    <row r="857" spans="1:2" x14ac:dyDescent="0.25">
      <c r="A857" s="9"/>
      <c r="B857" s="9"/>
    </row>
    <row r="858" spans="1:2" x14ac:dyDescent="0.25">
      <c r="A858" s="9"/>
      <c r="B858" s="9"/>
    </row>
    <row r="859" spans="1:2" x14ac:dyDescent="0.25">
      <c r="A859" s="9"/>
      <c r="B859" s="9"/>
    </row>
    <row r="860" spans="1:2" x14ac:dyDescent="0.25">
      <c r="A860" s="9"/>
      <c r="B860" s="9"/>
    </row>
    <row r="861" spans="1:2" x14ac:dyDescent="0.25">
      <c r="A861" s="9"/>
      <c r="B861" s="9"/>
    </row>
    <row r="862" spans="1:2" x14ac:dyDescent="0.25">
      <c r="A862" s="9"/>
      <c r="B862" s="9"/>
    </row>
    <row r="863" spans="1:2" x14ac:dyDescent="0.25">
      <c r="A863" s="9"/>
      <c r="B863" s="9"/>
    </row>
    <row r="864" spans="1:2" x14ac:dyDescent="0.25">
      <c r="A864" s="9"/>
      <c r="B864" s="9"/>
    </row>
    <row r="865" spans="1:2" x14ac:dyDescent="0.25">
      <c r="A865" s="9"/>
      <c r="B865" s="9"/>
    </row>
    <row r="866" spans="1:2" x14ac:dyDescent="0.25">
      <c r="A866" s="9"/>
      <c r="B866" s="9"/>
    </row>
    <row r="867" spans="1:2" x14ac:dyDescent="0.25">
      <c r="A867" s="9"/>
      <c r="B867" s="9"/>
    </row>
    <row r="868" spans="1:2" x14ac:dyDescent="0.25">
      <c r="A868" s="9"/>
      <c r="B868" s="9"/>
    </row>
    <row r="869" spans="1:2" x14ac:dyDescent="0.25">
      <c r="A869" s="9"/>
      <c r="B869" s="9"/>
    </row>
    <row r="870" spans="1:2" x14ac:dyDescent="0.25">
      <c r="A870" s="9"/>
      <c r="B870" s="9"/>
    </row>
    <row r="871" spans="1:2" x14ac:dyDescent="0.25">
      <c r="A871" s="9"/>
      <c r="B871" s="9"/>
    </row>
    <row r="872" spans="1:2" x14ac:dyDescent="0.25">
      <c r="A872" s="9"/>
      <c r="B872" s="9"/>
    </row>
    <row r="873" spans="1:2" x14ac:dyDescent="0.25">
      <c r="A873" s="9"/>
      <c r="B873" s="9"/>
    </row>
    <row r="874" spans="1:2" x14ac:dyDescent="0.25">
      <c r="A874" s="9"/>
      <c r="B874" s="9"/>
    </row>
    <row r="875" spans="1:2" x14ac:dyDescent="0.25">
      <c r="A875" s="9"/>
      <c r="B875" s="9"/>
    </row>
    <row r="876" spans="1:2" x14ac:dyDescent="0.25">
      <c r="A876" s="9"/>
      <c r="B876" s="9"/>
    </row>
    <row r="877" spans="1:2" x14ac:dyDescent="0.25">
      <c r="A877" s="9"/>
      <c r="B877" s="9"/>
    </row>
    <row r="878" spans="1:2" x14ac:dyDescent="0.25">
      <c r="A878" s="9"/>
      <c r="B878" s="9"/>
    </row>
    <row r="879" spans="1:2" x14ac:dyDescent="0.25">
      <c r="A879" s="9"/>
      <c r="B879" s="9"/>
    </row>
    <row r="880" spans="1:2" x14ac:dyDescent="0.25">
      <c r="A880" s="9"/>
      <c r="B880" s="9"/>
    </row>
    <row r="881" spans="1:2" x14ac:dyDescent="0.25">
      <c r="A881" s="9"/>
      <c r="B881" s="9"/>
    </row>
    <row r="882" spans="1:2" x14ac:dyDescent="0.25">
      <c r="A882" s="9"/>
      <c r="B882" s="9"/>
    </row>
    <row r="883" spans="1:2" x14ac:dyDescent="0.25">
      <c r="A883" s="9"/>
      <c r="B883" s="9"/>
    </row>
    <row r="884" spans="1:2" x14ac:dyDescent="0.25">
      <c r="A884" s="9"/>
      <c r="B884" s="9"/>
    </row>
    <row r="885" spans="1:2" x14ac:dyDescent="0.25">
      <c r="A885" s="9"/>
      <c r="B885" s="9"/>
    </row>
    <row r="886" spans="1:2" x14ac:dyDescent="0.25">
      <c r="A886" s="9"/>
      <c r="B886" s="9"/>
    </row>
    <row r="887" spans="1:2" x14ac:dyDescent="0.25">
      <c r="A887" s="9"/>
      <c r="B887" s="9"/>
    </row>
    <row r="888" spans="1:2" x14ac:dyDescent="0.25">
      <c r="A888" s="9"/>
      <c r="B888" s="9"/>
    </row>
    <row r="889" spans="1:2" x14ac:dyDescent="0.25">
      <c r="A889" s="9"/>
      <c r="B889" s="9"/>
    </row>
    <row r="890" spans="1:2" x14ac:dyDescent="0.25">
      <c r="A890" s="9"/>
      <c r="B890" s="9"/>
    </row>
    <row r="891" spans="1:2" x14ac:dyDescent="0.25">
      <c r="A891" s="9"/>
      <c r="B891" s="9"/>
    </row>
    <row r="892" spans="1:2" x14ac:dyDescent="0.25">
      <c r="A892" s="9"/>
      <c r="B892" s="9"/>
    </row>
    <row r="893" spans="1:2" x14ac:dyDescent="0.25">
      <c r="A893" s="9"/>
      <c r="B893" s="9"/>
    </row>
    <row r="894" spans="1:2" x14ac:dyDescent="0.25">
      <c r="A894" s="9"/>
      <c r="B894" s="9"/>
    </row>
    <row r="895" spans="1:2" x14ac:dyDescent="0.25">
      <c r="A895" s="9"/>
      <c r="B895" s="9"/>
    </row>
    <row r="896" spans="1:2" x14ac:dyDescent="0.25">
      <c r="A896" s="9"/>
      <c r="B896" s="9"/>
    </row>
    <row r="897" spans="1:2" x14ac:dyDescent="0.25">
      <c r="A897" s="9"/>
      <c r="B897" s="9"/>
    </row>
    <row r="898" spans="1:2" x14ac:dyDescent="0.25">
      <c r="A898" s="9"/>
      <c r="B898" s="9"/>
    </row>
    <row r="899" spans="1:2" x14ac:dyDescent="0.25">
      <c r="A899" s="9"/>
      <c r="B899" s="9"/>
    </row>
    <row r="900" spans="1:2" x14ac:dyDescent="0.25">
      <c r="A900" s="9"/>
      <c r="B900" s="9"/>
    </row>
    <row r="901" spans="1:2" x14ac:dyDescent="0.25">
      <c r="A901" s="9"/>
      <c r="B901" s="9"/>
    </row>
    <row r="902" spans="1:2" x14ac:dyDescent="0.25">
      <c r="A902" s="9"/>
      <c r="B902" s="9"/>
    </row>
    <row r="903" spans="1:2" x14ac:dyDescent="0.25">
      <c r="A903" s="9"/>
      <c r="B903" s="9"/>
    </row>
    <row r="904" spans="1:2" x14ac:dyDescent="0.25">
      <c r="A904" s="9"/>
      <c r="B904" s="9"/>
    </row>
    <row r="905" spans="1:2" x14ac:dyDescent="0.25">
      <c r="A905" s="9"/>
      <c r="B905" s="9"/>
    </row>
    <row r="906" spans="1:2" x14ac:dyDescent="0.25">
      <c r="A906" s="9"/>
      <c r="B906" s="9"/>
    </row>
    <row r="907" spans="1:2" x14ac:dyDescent="0.25">
      <c r="A907" s="9"/>
      <c r="B907" s="9"/>
    </row>
    <row r="908" spans="1:2" x14ac:dyDescent="0.25">
      <c r="A908" s="9"/>
      <c r="B908" s="9"/>
    </row>
    <row r="909" spans="1:2" x14ac:dyDescent="0.25">
      <c r="A909" s="9"/>
      <c r="B909" s="9"/>
    </row>
    <row r="910" spans="1:2" x14ac:dyDescent="0.25">
      <c r="A910" s="9"/>
      <c r="B910" s="9"/>
    </row>
    <row r="911" spans="1:2" x14ac:dyDescent="0.25">
      <c r="A911" s="9"/>
      <c r="B911" s="9"/>
    </row>
    <row r="912" spans="1:2" x14ac:dyDescent="0.25">
      <c r="A912" s="9"/>
      <c r="B912" s="9"/>
    </row>
    <row r="913" spans="1:2" x14ac:dyDescent="0.25">
      <c r="A913" s="9"/>
      <c r="B913" s="9"/>
    </row>
    <row r="914" spans="1:2" x14ac:dyDescent="0.25">
      <c r="A914" s="9"/>
      <c r="B914" s="9"/>
    </row>
    <row r="915" spans="1:2" x14ac:dyDescent="0.25">
      <c r="A915" s="9"/>
      <c r="B915" s="9"/>
    </row>
    <row r="916" spans="1:2" x14ac:dyDescent="0.25">
      <c r="A916" s="9"/>
      <c r="B916" s="9"/>
    </row>
    <row r="917" spans="1:2" x14ac:dyDescent="0.25">
      <c r="A917" s="9"/>
      <c r="B917" s="9"/>
    </row>
    <row r="918" spans="1:2" x14ac:dyDescent="0.25">
      <c r="A918" s="9"/>
      <c r="B918" s="9"/>
    </row>
    <row r="919" spans="1:2" x14ac:dyDescent="0.25">
      <c r="A919" s="9"/>
      <c r="B919" s="9"/>
    </row>
    <row r="920" spans="1:2" x14ac:dyDescent="0.25">
      <c r="A920" s="9"/>
      <c r="B920" s="9"/>
    </row>
    <row r="921" spans="1:2" x14ac:dyDescent="0.25">
      <c r="A921" s="9"/>
      <c r="B921" s="9"/>
    </row>
    <row r="922" spans="1:2" x14ac:dyDescent="0.25">
      <c r="A922" s="9"/>
      <c r="B922" s="9"/>
    </row>
    <row r="923" spans="1:2" x14ac:dyDescent="0.25">
      <c r="A923" s="9"/>
      <c r="B923" s="9"/>
    </row>
    <row r="924" spans="1:2" x14ac:dyDescent="0.25">
      <c r="A924" s="9"/>
      <c r="B924" s="9"/>
    </row>
    <row r="925" spans="1:2" x14ac:dyDescent="0.25">
      <c r="A925" s="9"/>
      <c r="B925" s="9"/>
    </row>
    <row r="926" spans="1:2" x14ac:dyDescent="0.25">
      <c r="A926" s="9"/>
      <c r="B926" s="9"/>
    </row>
    <row r="927" spans="1:2" x14ac:dyDescent="0.25">
      <c r="A927" s="9"/>
      <c r="B927" s="9"/>
    </row>
    <row r="928" spans="1:2" x14ac:dyDescent="0.25">
      <c r="A928" s="9"/>
      <c r="B928" s="9"/>
    </row>
    <row r="929" spans="1:2" x14ac:dyDescent="0.25">
      <c r="A929" s="9"/>
      <c r="B929" s="9"/>
    </row>
    <row r="930" spans="1:2" x14ac:dyDescent="0.25">
      <c r="A930" s="9"/>
      <c r="B930" s="9"/>
    </row>
    <row r="931" spans="1:2" x14ac:dyDescent="0.25">
      <c r="A931" s="9"/>
      <c r="B931" s="9"/>
    </row>
    <row r="932" spans="1:2" x14ac:dyDescent="0.25">
      <c r="A932" s="9"/>
      <c r="B932" s="9"/>
    </row>
    <row r="933" spans="1:2" x14ac:dyDescent="0.25">
      <c r="A933" s="9"/>
      <c r="B933" s="9"/>
    </row>
    <row r="934" spans="1:2" x14ac:dyDescent="0.25">
      <c r="A934" s="9"/>
      <c r="B934" s="9"/>
    </row>
    <row r="935" spans="1:2" x14ac:dyDescent="0.25">
      <c r="A935" s="9"/>
      <c r="B935" s="9"/>
    </row>
    <row r="936" spans="1:2" x14ac:dyDescent="0.25">
      <c r="A936" s="9"/>
      <c r="B936" s="9"/>
    </row>
    <row r="937" spans="1:2" x14ac:dyDescent="0.25">
      <c r="A937" s="9"/>
      <c r="B937" s="9"/>
    </row>
    <row r="938" spans="1:2" x14ac:dyDescent="0.25">
      <c r="A938" s="9"/>
      <c r="B938" s="9"/>
    </row>
    <row r="939" spans="1:2" x14ac:dyDescent="0.25">
      <c r="A939" s="9"/>
      <c r="B939" s="9"/>
    </row>
    <row r="940" spans="1:2" x14ac:dyDescent="0.25">
      <c r="A940" s="9"/>
      <c r="B940" s="9"/>
    </row>
    <row r="941" spans="1:2" x14ac:dyDescent="0.25">
      <c r="A941" s="9"/>
      <c r="B941" s="9"/>
    </row>
    <row r="942" spans="1:2" x14ac:dyDescent="0.25">
      <c r="A942" s="9"/>
      <c r="B942" s="9"/>
    </row>
    <row r="943" spans="1:2" x14ac:dyDescent="0.25">
      <c r="A943" s="9"/>
      <c r="B943" s="9"/>
    </row>
    <row r="944" spans="1:2" x14ac:dyDescent="0.25">
      <c r="A944" s="9"/>
      <c r="B944" s="9"/>
    </row>
    <row r="945" spans="1:2" x14ac:dyDescent="0.25">
      <c r="A945" s="9"/>
      <c r="B945" s="9"/>
    </row>
    <row r="946" spans="1:2" x14ac:dyDescent="0.25">
      <c r="A946" s="9"/>
      <c r="B946" s="9"/>
    </row>
    <row r="947" spans="1:2" x14ac:dyDescent="0.25">
      <c r="A947" s="9"/>
      <c r="B947" s="9"/>
    </row>
    <row r="948" spans="1:2" x14ac:dyDescent="0.25">
      <c r="A948" s="9"/>
      <c r="B948" s="9"/>
    </row>
    <row r="949" spans="1:2" x14ac:dyDescent="0.25">
      <c r="A949" s="9"/>
      <c r="B949" s="9"/>
    </row>
    <row r="950" spans="1:2" x14ac:dyDescent="0.25">
      <c r="A950" s="9"/>
      <c r="B950" s="9"/>
    </row>
    <row r="951" spans="1:2" x14ac:dyDescent="0.25">
      <c r="A951" s="9"/>
      <c r="B951" s="9"/>
    </row>
    <row r="952" spans="1:2" x14ac:dyDescent="0.25">
      <c r="A952" s="9"/>
      <c r="B952" s="9"/>
    </row>
    <row r="953" spans="1:2" x14ac:dyDescent="0.25">
      <c r="A953" s="9"/>
      <c r="B953" s="9"/>
    </row>
    <row r="954" spans="1:2" x14ac:dyDescent="0.25">
      <c r="A954" s="9"/>
      <c r="B954" s="9"/>
    </row>
    <row r="955" spans="1:2" x14ac:dyDescent="0.25">
      <c r="A955" s="9"/>
      <c r="B955" s="9"/>
    </row>
    <row r="956" spans="1:2" x14ac:dyDescent="0.25">
      <c r="A956" s="9"/>
      <c r="B956" s="9"/>
    </row>
    <row r="957" spans="1:2" x14ac:dyDescent="0.25">
      <c r="A957" s="9"/>
      <c r="B957" s="9"/>
    </row>
    <row r="958" spans="1:2" x14ac:dyDescent="0.25">
      <c r="A958" s="9"/>
      <c r="B958" s="9"/>
    </row>
    <row r="959" spans="1:2" x14ac:dyDescent="0.25">
      <c r="A959" s="9"/>
      <c r="B959" s="9"/>
    </row>
    <row r="960" spans="1:2" x14ac:dyDescent="0.25">
      <c r="A960" s="9"/>
      <c r="B960" s="9"/>
    </row>
    <row r="961" spans="1:2" x14ac:dyDescent="0.25">
      <c r="A961" s="9"/>
      <c r="B961" s="9"/>
    </row>
    <row r="962" spans="1:2" x14ac:dyDescent="0.25">
      <c r="A962" s="9"/>
      <c r="B962" s="9"/>
    </row>
    <row r="963" spans="1:2" x14ac:dyDescent="0.25">
      <c r="A963" s="9"/>
      <c r="B963" s="9"/>
    </row>
    <row r="964" spans="1:2" x14ac:dyDescent="0.25">
      <c r="A964" s="9"/>
      <c r="B964" s="9"/>
    </row>
    <row r="965" spans="1:2" x14ac:dyDescent="0.25">
      <c r="A965" s="9"/>
      <c r="B965" s="9"/>
    </row>
    <row r="966" spans="1:2" x14ac:dyDescent="0.25">
      <c r="A966" s="9"/>
      <c r="B966" s="9"/>
    </row>
    <row r="967" spans="1:2" x14ac:dyDescent="0.25">
      <c r="A967" s="9"/>
      <c r="B967" s="9"/>
    </row>
    <row r="968" spans="1:2" x14ac:dyDescent="0.25">
      <c r="A968" s="9"/>
      <c r="B968" s="9"/>
    </row>
    <row r="969" spans="1:2" x14ac:dyDescent="0.25">
      <c r="A969" s="9"/>
      <c r="B969" s="9"/>
    </row>
    <row r="970" spans="1:2" x14ac:dyDescent="0.25">
      <c r="A970" s="9"/>
      <c r="B970" s="9"/>
    </row>
    <row r="971" spans="1:2" x14ac:dyDescent="0.25">
      <c r="A971" s="9"/>
      <c r="B971" s="9"/>
    </row>
    <row r="972" spans="1:2" x14ac:dyDescent="0.25">
      <c r="A972" s="9"/>
      <c r="B972" s="9"/>
    </row>
    <row r="973" spans="1:2" x14ac:dyDescent="0.25">
      <c r="A973" s="9"/>
      <c r="B973" s="9"/>
    </row>
    <row r="974" spans="1:2" x14ac:dyDescent="0.25">
      <c r="A974" s="9"/>
      <c r="B974" s="9"/>
    </row>
    <row r="975" spans="1:2" x14ac:dyDescent="0.25">
      <c r="A975" s="9"/>
      <c r="B975" s="9"/>
    </row>
    <row r="976" spans="1:2" x14ac:dyDescent="0.25">
      <c r="A976" s="9"/>
      <c r="B976" s="9"/>
    </row>
    <row r="977" spans="1:2" x14ac:dyDescent="0.25">
      <c r="A977" s="9"/>
      <c r="B977" s="9"/>
    </row>
    <row r="978" spans="1:2" x14ac:dyDescent="0.25">
      <c r="A978" s="9"/>
      <c r="B978" s="9"/>
    </row>
    <row r="979" spans="1:2" x14ac:dyDescent="0.25">
      <c r="A979" s="9"/>
      <c r="B979" s="9"/>
    </row>
    <row r="980" spans="1:2" x14ac:dyDescent="0.25">
      <c r="A980" s="9"/>
      <c r="B980" s="9"/>
    </row>
    <row r="981" spans="1:2" x14ac:dyDescent="0.25">
      <c r="A981" s="9"/>
      <c r="B981" s="9"/>
    </row>
    <row r="982" spans="1:2" x14ac:dyDescent="0.25">
      <c r="A982" s="9"/>
      <c r="B982" s="9"/>
    </row>
    <row r="983" spans="1:2" x14ac:dyDescent="0.25">
      <c r="A983" s="9"/>
      <c r="B983" s="9"/>
    </row>
    <row r="984" spans="1:2" x14ac:dyDescent="0.25">
      <c r="A984" s="9"/>
      <c r="B984" s="9"/>
    </row>
    <row r="985" spans="1:2" x14ac:dyDescent="0.25">
      <c r="A985" s="9"/>
      <c r="B985" s="9"/>
    </row>
    <row r="986" spans="1:2" x14ac:dyDescent="0.25">
      <c r="A986" s="9"/>
      <c r="B986" s="9"/>
    </row>
    <row r="987" spans="1:2" x14ac:dyDescent="0.25">
      <c r="A987" s="9"/>
      <c r="B987" s="9"/>
    </row>
    <row r="988" spans="1:2" x14ac:dyDescent="0.25">
      <c r="A988" s="9"/>
      <c r="B988" s="9"/>
    </row>
    <row r="989" spans="1:2" x14ac:dyDescent="0.25">
      <c r="A989" s="9"/>
      <c r="B989" s="9"/>
    </row>
    <row r="990" spans="1:2" x14ac:dyDescent="0.25">
      <c r="A990" s="9"/>
      <c r="B990" s="9"/>
    </row>
    <row r="991" spans="1:2" x14ac:dyDescent="0.25">
      <c r="A991" s="9"/>
      <c r="B991" s="9"/>
    </row>
    <row r="992" spans="1:2" x14ac:dyDescent="0.25">
      <c r="A992" s="9"/>
      <c r="B992" s="9"/>
    </row>
    <row r="993" spans="1:2" x14ac:dyDescent="0.25">
      <c r="A993" s="9"/>
      <c r="B993" s="9"/>
    </row>
    <row r="994" spans="1:2" x14ac:dyDescent="0.25">
      <c r="A994" s="9"/>
      <c r="B994" s="9"/>
    </row>
    <row r="995" spans="1:2" x14ac:dyDescent="0.25">
      <c r="A995" s="9"/>
      <c r="B995" s="9"/>
    </row>
    <row r="996" spans="1:2" x14ac:dyDescent="0.25">
      <c r="A996" s="9"/>
      <c r="B996" s="9"/>
    </row>
    <row r="997" spans="1:2" x14ac:dyDescent="0.25">
      <c r="A997" s="9"/>
      <c r="B997" s="9"/>
    </row>
    <row r="998" spans="1:2" x14ac:dyDescent="0.25">
      <c r="A998" s="9"/>
      <c r="B998" s="9"/>
    </row>
    <row r="999" spans="1:2" x14ac:dyDescent="0.25">
      <c r="A999" s="9"/>
      <c r="B999" s="9"/>
    </row>
    <row r="1000" spans="1:2" x14ac:dyDescent="0.25">
      <c r="A1000" s="9"/>
      <c r="B1000" s="9"/>
    </row>
    <row r="1001" spans="1:2" x14ac:dyDescent="0.25">
      <c r="A1001" s="9"/>
      <c r="B1001" s="9"/>
    </row>
    <row r="1002" spans="1:2" x14ac:dyDescent="0.25">
      <c r="A1002" s="9"/>
      <c r="B1002" s="9"/>
    </row>
    <row r="1003" spans="1:2" x14ac:dyDescent="0.25">
      <c r="A1003" s="9"/>
      <c r="B1003" s="9"/>
    </row>
    <row r="1004" spans="1:2" x14ac:dyDescent="0.25">
      <c r="A1004" s="9"/>
      <c r="B1004" s="9"/>
    </row>
    <row r="1005" spans="1:2" x14ac:dyDescent="0.25">
      <c r="A1005" s="9"/>
      <c r="B1005" s="9"/>
    </row>
    <row r="1006" spans="1:2" x14ac:dyDescent="0.25">
      <c r="A1006" s="9"/>
      <c r="B1006" s="9"/>
    </row>
    <row r="1007" spans="1:2" x14ac:dyDescent="0.25">
      <c r="A1007" s="9"/>
      <c r="B1007" s="9"/>
    </row>
    <row r="1008" spans="1:2" x14ac:dyDescent="0.25">
      <c r="A1008" s="9"/>
      <c r="B1008" s="9"/>
    </row>
    <row r="1009" spans="1:2" x14ac:dyDescent="0.25">
      <c r="A1009" s="9"/>
      <c r="B1009" s="9"/>
    </row>
    <row r="1010" spans="1:2" x14ac:dyDescent="0.25">
      <c r="A1010" s="9"/>
      <c r="B1010" s="9"/>
    </row>
    <row r="1011" spans="1:2" x14ac:dyDescent="0.25">
      <c r="A1011" s="9"/>
      <c r="B1011" s="9"/>
    </row>
    <row r="1012" spans="1:2" x14ac:dyDescent="0.25">
      <c r="A1012" s="9"/>
      <c r="B1012" s="9"/>
    </row>
    <row r="1013" spans="1:2" x14ac:dyDescent="0.25">
      <c r="A1013" s="9"/>
      <c r="B1013" s="9"/>
    </row>
    <row r="1014" spans="1:2" x14ac:dyDescent="0.25">
      <c r="A1014" s="9"/>
      <c r="B1014" s="9"/>
    </row>
    <row r="1015" spans="1:2" x14ac:dyDescent="0.25">
      <c r="A1015" s="9"/>
      <c r="B1015" s="9"/>
    </row>
    <row r="1016" spans="1:2" x14ac:dyDescent="0.25">
      <c r="A1016" s="9"/>
      <c r="B1016" s="9"/>
    </row>
    <row r="1017" spans="1:2" x14ac:dyDescent="0.25">
      <c r="A1017" s="9"/>
      <c r="B1017" s="9"/>
    </row>
    <row r="1018" spans="1:2" x14ac:dyDescent="0.25">
      <c r="A1018" s="9"/>
      <c r="B1018" s="9"/>
    </row>
    <row r="1019" spans="1:2" x14ac:dyDescent="0.25">
      <c r="A1019" s="9"/>
      <c r="B1019" s="9"/>
    </row>
    <row r="1020" spans="1:2" x14ac:dyDescent="0.25">
      <c r="A1020" s="9"/>
      <c r="B1020" s="9"/>
    </row>
    <row r="1021" spans="1:2" x14ac:dyDescent="0.25">
      <c r="A1021" s="9"/>
      <c r="B1021" s="9"/>
    </row>
    <row r="1022" spans="1:2" x14ac:dyDescent="0.25">
      <c r="A1022" s="9"/>
      <c r="B1022" s="9"/>
    </row>
    <row r="1023" spans="1:2" x14ac:dyDescent="0.25">
      <c r="A1023" s="9"/>
      <c r="B1023" s="9"/>
    </row>
    <row r="1024" spans="1:2" x14ac:dyDescent="0.25">
      <c r="A1024" s="9"/>
      <c r="B1024" s="9"/>
    </row>
    <row r="1025" spans="1:2" x14ac:dyDescent="0.25">
      <c r="A1025" s="9"/>
      <c r="B1025" s="9"/>
    </row>
    <row r="1026" spans="1:2" x14ac:dyDescent="0.25">
      <c r="A1026" s="9"/>
      <c r="B1026" s="9"/>
    </row>
    <row r="1027" spans="1:2" x14ac:dyDescent="0.25">
      <c r="A1027" s="9"/>
      <c r="B1027" s="9"/>
    </row>
    <row r="1028" spans="1:2" x14ac:dyDescent="0.25">
      <c r="A1028" s="9"/>
      <c r="B1028" s="9"/>
    </row>
    <row r="1029" spans="1:2" x14ac:dyDescent="0.25">
      <c r="A1029" s="9"/>
      <c r="B1029" s="9"/>
    </row>
    <row r="1030" spans="1:2" x14ac:dyDescent="0.25">
      <c r="A1030" s="9"/>
      <c r="B1030" s="9"/>
    </row>
    <row r="1031" spans="1:2" x14ac:dyDescent="0.25">
      <c r="A1031" s="9"/>
      <c r="B1031" s="9"/>
    </row>
    <row r="1032" spans="1:2" x14ac:dyDescent="0.25">
      <c r="A1032" s="9"/>
      <c r="B1032" s="9"/>
    </row>
    <row r="1033" spans="1:2" x14ac:dyDescent="0.25">
      <c r="A1033" s="9"/>
      <c r="B1033" s="9"/>
    </row>
    <row r="1034" spans="1:2" x14ac:dyDescent="0.25">
      <c r="A1034" s="9"/>
      <c r="B1034" s="9"/>
    </row>
    <row r="1035" spans="1:2" x14ac:dyDescent="0.25">
      <c r="A1035" s="9"/>
      <c r="B1035" s="9"/>
    </row>
    <row r="1036" spans="1:2" x14ac:dyDescent="0.25">
      <c r="A1036" s="9"/>
      <c r="B1036" s="9"/>
    </row>
    <row r="1037" spans="1:2" x14ac:dyDescent="0.25">
      <c r="A1037" s="9"/>
      <c r="B1037" s="9"/>
    </row>
    <row r="1038" spans="1:2" x14ac:dyDescent="0.25">
      <c r="A1038" s="9"/>
      <c r="B1038" s="9"/>
    </row>
    <row r="1039" spans="1:2" x14ac:dyDescent="0.25">
      <c r="A1039" s="9"/>
      <c r="B1039" s="9"/>
    </row>
    <row r="1040" spans="1:2" x14ac:dyDescent="0.25">
      <c r="A1040" s="9"/>
      <c r="B1040" s="9"/>
    </row>
    <row r="1041" spans="1:2" x14ac:dyDescent="0.25">
      <c r="A1041" s="9"/>
      <c r="B1041" s="9"/>
    </row>
    <row r="1042" spans="1:2" x14ac:dyDescent="0.25">
      <c r="A1042" s="9"/>
      <c r="B1042" s="9"/>
    </row>
    <row r="1043" spans="1:2" x14ac:dyDescent="0.25">
      <c r="A1043" s="9"/>
      <c r="B1043" s="9"/>
    </row>
    <row r="1044" spans="1:2" x14ac:dyDescent="0.25">
      <c r="A1044" s="9"/>
      <c r="B1044" s="9"/>
    </row>
    <row r="1045" spans="1:2" x14ac:dyDescent="0.25">
      <c r="A1045" s="9"/>
      <c r="B1045" s="9"/>
    </row>
    <row r="1046" spans="1:2" x14ac:dyDescent="0.25">
      <c r="A1046" s="9"/>
      <c r="B1046" s="9"/>
    </row>
    <row r="1047" spans="1:2" x14ac:dyDescent="0.25">
      <c r="A1047" s="9"/>
      <c r="B1047" s="9"/>
    </row>
    <row r="1048" spans="1:2" x14ac:dyDescent="0.25">
      <c r="A1048" s="9"/>
      <c r="B1048" s="9"/>
    </row>
    <row r="1049" spans="1:2" x14ac:dyDescent="0.25">
      <c r="A1049" s="9"/>
      <c r="B1049" s="9"/>
    </row>
    <row r="1050" spans="1:2" x14ac:dyDescent="0.25">
      <c r="A1050" s="9"/>
      <c r="B1050" s="9"/>
    </row>
    <row r="1051" spans="1:2" x14ac:dyDescent="0.25">
      <c r="A1051" s="9"/>
      <c r="B1051" s="9"/>
    </row>
    <row r="1052" spans="1:2" x14ac:dyDescent="0.25">
      <c r="A1052" s="9"/>
      <c r="B1052" s="9"/>
    </row>
    <row r="1053" spans="1:2" x14ac:dyDescent="0.25">
      <c r="A1053" s="9"/>
      <c r="B1053" s="9"/>
    </row>
    <row r="1054" spans="1:2" x14ac:dyDescent="0.25">
      <c r="A1054" s="9"/>
      <c r="B1054" s="9"/>
    </row>
    <row r="1055" spans="1:2" x14ac:dyDescent="0.25">
      <c r="A1055" s="9"/>
      <c r="B1055" s="9"/>
    </row>
    <row r="1056" spans="1:2" x14ac:dyDescent="0.25">
      <c r="A1056" s="9"/>
      <c r="B1056" s="9"/>
    </row>
    <row r="1057" spans="1:2" x14ac:dyDescent="0.25">
      <c r="A1057" s="9"/>
      <c r="B1057" s="9"/>
    </row>
    <row r="1058" spans="1:2" x14ac:dyDescent="0.25">
      <c r="A1058" s="9"/>
      <c r="B1058" s="9"/>
    </row>
    <row r="1059" spans="1:2" x14ac:dyDescent="0.25">
      <c r="A1059" s="9"/>
      <c r="B1059" s="9"/>
    </row>
    <row r="1060" spans="1:2" x14ac:dyDescent="0.25">
      <c r="A1060" s="9"/>
      <c r="B1060" s="9"/>
    </row>
    <row r="1061" spans="1:2" x14ac:dyDescent="0.25">
      <c r="A1061" s="9"/>
      <c r="B1061" s="9"/>
    </row>
    <row r="1062" spans="1:2" x14ac:dyDescent="0.25">
      <c r="A1062" s="9"/>
      <c r="B1062" s="9"/>
    </row>
    <row r="1063" spans="1:2" x14ac:dyDescent="0.25">
      <c r="A1063" s="9"/>
      <c r="B1063" s="9"/>
    </row>
    <row r="1064" spans="1:2" x14ac:dyDescent="0.25">
      <c r="A1064" s="9"/>
      <c r="B1064" s="9"/>
    </row>
    <row r="1065" spans="1:2" x14ac:dyDescent="0.25">
      <c r="A1065" s="9"/>
      <c r="B1065" s="9"/>
    </row>
    <row r="1066" spans="1:2" x14ac:dyDescent="0.25">
      <c r="A1066" s="9"/>
      <c r="B1066" s="9"/>
    </row>
    <row r="1067" spans="1:2" x14ac:dyDescent="0.25">
      <c r="A1067" s="9"/>
      <c r="B1067" s="9"/>
    </row>
    <row r="1068" spans="1:2" x14ac:dyDescent="0.25">
      <c r="A1068" s="9"/>
      <c r="B1068" s="9"/>
    </row>
    <row r="1069" spans="1:2" x14ac:dyDescent="0.25">
      <c r="A1069" s="9"/>
      <c r="B1069" s="9"/>
    </row>
    <row r="1070" spans="1:2" x14ac:dyDescent="0.25">
      <c r="A1070" s="9"/>
      <c r="B1070" s="9"/>
    </row>
    <row r="1071" spans="1:2" x14ac:dyDescent="0.25">
      <c r="A1071" s="9"/>
      <c r="B1071" s="9"/>
    </row>
    <row r="1072" spans="1:2" x14ac:dyDescent="0.25">
      <c r="A1072" s="9"/>
      <c r="B1072" s="9"/>
    </row>
    <row r="1073" spans="1:2" x14ac:dyDescent="0.25">
      <c r="A1073" s="9"/>
      <c r="B1073" s="9"/>
    </row>
    <row r="1074" spans="1:2" x14ac:dyDescent="0.25">
      <c r="A1074" s="9"/>
      <c r="B1074" s="9"/>
    </row>
    <row r="1075" spans="1:2" x14ac:dyDescent="0.25">
      <c r="A1075" s="9"/>
      <c r="B1075" s="9"/>
    </row>
    <row r="1076" spans="1:2" x14ac:dyDescent="0.25">
      <c r="A1076" s="9"/>
      <c r="B1076" s="9"/>
    </row>
    <row r="1077" spans="1:2" x14ac:dyDescent="0.25">
      <c r="A1077" s="9"/>
      <c r="B1077" s="9"/>
    </row>
    <row r="1078" spans="1:2" x14ac:dyDescent="0.25">
      <c r="A1078" s="9"/>
      <c r="B1078" s="9"/>
    </row>
    <row r="1079" spans="1:2" x14ac:dyDescent="0.25">
      <c r="A1079" s="9"/>
      <c r="B1079" s="9"/>
    </row>
    <row r="1080" spans="1:2" x14ac:dyDescent="0.25">
      <c r="A1080" s="9"/>
      <c r="B1080" s="9"/>
    </row>
    <row r="1081" spans="1:2" x14ac:dyDescent="0.25">
      <c r="A1081" s="9"/>
      <c r="B1081" s="9"/>
    </row>
    <row r="1082" spans="1:2" x14ac:dyDescent="0.25">
      <c r="A1082" s="9"/>
      <c r="B1082" s="9"/>
    </row>
    <row r="1083" spans="1:2" x14ac:dyDescent="0.25">
      <c r="A1083" s="9"/>
      <c r="B1083" s="9"/>
    </row>
    <row r="1084" spans="1:2" x14ac:dyDescent="0.25">
      <c r="A1084" s="9"/>
      <c r="B1084" s="9"/>
    </row>
    <row r="1085" spans="1:2" x14ac:dyDescent="0.25">
      <c r="A1085" s="9"/>
      <c r="B1085" s="9"/>
    </row>
    <row r="1086" spans="1:2" x14ac:dyDescent="0.25">
      <c r="A1086" s="9"/>
      <c r="B1086" s="9"/>
    </row>
    <row r="1087" spans="1:2" x14ac:dyDescent="0.25">
      <c r="A1087" s="9"/>
      <c r="B1087" s="9"/>
    </row>
    <row r="1088" spans="1:2" x14ac:dyDescent="0.25">
      <c r="A1088" s="9"/>
      <c r="B1088" s="9"/>
    </row>
    <row r="1089" spans="1:2" x14ac:dyDescent="0.25">
      <c r="A1089" s="9"/>
      <c r="B1089" s="9"/>
    </row>
    <row r="1090" spans="1:2" x14ac:dyDescent="0.25">
      <c r="A1090" s="9"/>
      <c r="B1090" s="9"/>
    </row>
    <row r="1091" spans="1:2" x14ac:dyDescent="0.25">
      <c r="A1091" s="9"/>
      <c r="B1091" s="9"/>
    </row>
    <row r="1092" spans="1:2" x14ac:dyDescent="0.25">
      <c r="A1092" s="9"/>
      <c r="B1092" s="9"/>
    </row>
    <row r="1093" spans="1:2" x14ac:dyDescent="0.25">
      <c r="A1093" s="9"/>
      <c r="B1093" s="9"/>
    </row>
    <row r="1094" spans="1:2" x14ac:dyDescent="0.25">
      <c r="A1094" s="9"/>
      <c r="B1094" s="9"/>
    </row>
    <row r="1095" spans="1:2" x14ac:dyDescent="0.25">
      <c r="A1095" s="9"/>
      <c r="B1095" s="9"/>
    </row>
    <row r="1096" spans="1:2" x14ac:dyDescent="0.25">
      <c r="A1096" s="9"/>
      <c r="B1096" s="9"/>
    </row>
    <row r="1097" spans="1:2" x14ac:dyDescent="0.25">
      <c r="A1097" s="9"/>
      <c r="B1097" s="9"/>
    </row>
    <row r="1098" spans="1:2" x14ac:dyDescent="0.25">
      <c r="A1098" s="9"/>
      <c r="B1098" s="9"/>
    </row>
    <row r="1099" spans="1:2" x14ac:dyDescent="0.25">
      <c r="A1099" s="9"/>
      <c r="B1099" s="9"/>
    </row>
    <row r="1100" spans="1:2" x14ac:dyDescent="0.25">
      <c r="A1100" s="9"/>
      <c r="B1100" s="9"/>
    </row>
    <row r="1101" spans="1:2" x14ac:dyDescent="0.25">
      <c r="A1101" s="9"/>
      <c r="B1101" s="9"/>
    </row>
    <row r="1102" spans="1:2" x14ac:dyDescent="0.25">
      <c r="A1102" s="9"/>
      <c r="B1102" s="9"/>
    </row>
    <row r="1103" spans="1:2" x14ac:dyDescent="0.25">
      <c r="A1103" s="9"/>
      <c r="B1103" s="9"/>
    </row>
    <row r="1104" spans="1:2" x14ac:dyDescent="0.25">
      <c r="A1104" s="9"/>
      <c r="B1104" s="9"/>
    </row>
    <row r="1105" spans="1:2" x14ac:dyDescent="0.25">
      <c r="A1105" s="9"/>
      <c r="B1105" s="9"/>
    </row>
    <row r="1106" spans="1:2" x14ac:dyDescent="0.25">
      <c r="A1106" s="9"/>
      <c r="B1106" s="9"/>
    </row>
    <row r="1107" spans="1:2" x14ac:dyDescent="0.25">
      <c r="A1107" s="9"/>
      <c r="B1107" s="9"/>
    </row>
    <row r="1108" spans="1:2" x14ac:dyDescent="0.25">
      <c r="A1108" s="9"/>
      <c r="B1108" s="9"/>
    </row>
    <row r="1109" spans="1:2" x14ac:dyDescent="0.25">
      <c r="A1109" s="9"/>
      <c r="B1109" s="9"/>
    </row>
    <row r="1110" spans="1:2" x14ac:dyDescent="0.25">
      <c r="A1110" s="9"/>
      <c r="B1110" s="9"/>
    </row>
    <row r="1111" spans="1:2" x14ac:dyDescent="0.25">
      <c r="A1111" s="9"/>
      <c r="B1111" s="9"/>
    </row>
    <row r="1112" spans="1:2" x14ac:dyDescent="0.25">
      <c r="A1112" s="9"/>
      <c r="B1112" s="9"/>
    </row>
    <row r="1113" spans="1:2" x14ac:dyDescent="0.25">
      <c r="A1113" s="9"/>
      <c r="B1113" s="9"/>
    </row>
    <row r="1114" spans="1:2" x14ac:dyDescent="0.25">
      <c r="A1114" s="9"/>
      <c r="B1114" s="9"/>
    </row>
    <row r="1115" spans="1:2" x14ac:dyDescent="0.25">
      <c r="A1115" s="9"/>
      <c r="B1115" s="9"/>
    </row>
    <row r="1116" spans="1:2" x14ac:dyDescent="0.25">
      <c r="A1116" s="9"/>
      <c r="B1116" s="9"/>
    </row>
    <row r="1117" spans="1:2" x14ac:dyDescent="0.25">
      <c r="A1117" s="9"/>
      <c r="B1117" s="9"/>
    </row>
    <row r="1118" spans="1:2" x14ac:dyDescent="0.25">
      <c r="A1118" s="9"/>
      <c r="B1118" s="9"/>
    </row>
    <row r="1119" spans="1:2" x14ac:dyDescent="0.25">
      <c r="A1119" s="9"/>
      <c r="B1119" s="9"/>
    </row>
    <row r="1120" spans="1:2" x14ac:dyDescent="0.25">
      <c r="A1120" s="9"/>
      <c r="B1120" s="9"/>
    </row>
    <row r="1121" spans="1:2" x14ac:dyDescent="0.25">
      <c r="A1121" s="9"/>
      <c r="B1121" s="9"/>
    </row>
    <row r="1122" spans="1:2" x14ac:dyDescent="0.25">
      <c r="A1122" s="9"/>
      <c r="B1122" s="9"/>
    </row>
    <row r="1123" spans="1:2" x14ac:dyDescent="0.25">
      <c r="A1123" s="9"/>
      <c r="B1123" s="9"/>
    </row>
    <row r="1124" spans="1:2" x14ac:dyDescent="0.25">
      <c r="A1124" s="9"/>
      <c r="B1124" s="9"/>
    </row>
    <row r="1125" spans="1:2" x14ac:dyDescent="0.25">
      <c r="A1125" s="9"/>
      <c r="B1125" s="9"/>
    </row>
    <row r="1126" spans="1:2" x14ac:dyDescent="0.25">
      <c r="A1126" s="9"/>
      <c r="B1126" s="9"/>
    </row>
    <row r="1127" spans="1:2" x14ac:dyDescent="0.25">
      <c r="A1127" s="9"/>
      <c r="B1127" s="9"/>
    </row>
    <row r="1128" spans="1:2" x14ac:dyDescent="0.25">
      <c r="A1128" s="9"/>
      <c r="B1128" s="9"/>
    </row>
    <row r="1129" spans="1:2" x14ac:dyDescent="0.25">
      <c r="A1129" s="9"/>
      <c r="B1129" s="9"/>
    </row>
    <row r="1130" spans="1:2" x14ac:dyDescent="0.25">
      <c r="A1130" s="9"/>
      <c r="B1130" s="9"/>
    </row>
    <row r="1131" spans="1:2" x14ac:dyDescent="0.25">
      <c r="A1131" s="9"/>
      <c r="B1131" s="9"/>
    </row>
    <row r="1132" spans="1:2" x14ac:dyDescent="0.25">
      <c r="A1132" s="9"/>
      <c r="B1132" s="9"/>
    </row>
    <row r="1133" spans="1:2" x14ac:dyDescent="0.25">
      <c r="A1133" s="9"/>
      <c r="B1133" s="9"/>
    </row>
    <row r="1134" spans="1:2" x14ac:dyDescent="0.25">
      <c r="A1134" s="9"/>
      <c r="B1134" s="9"/>
    </row>
    <row r="1135" spans="1:2" x14ac:dyDescent="0.25">
      <c r="A1135" s="9"/>
      <c r="B1135" s="9"/>
    </row>
    <row r="1136" spans="1:2" x14ac:dyDescent="0.25">
      <c r="A1136" s="9"/>
      <c r="B1136" s="9"/>
    </row>
    <row r="1137" spans="1:2" x14ac:dyDescent="0.25">
      <c r="A1137" s="9"/>
      <c r="B1137" s="9"/>
    </row>
    <row r="1138" spans="1:2" x14ac:dyDescent="0.25">
      <c r="A1138" s="9"/>
      <c r="B1138" s="9"/>
    </row>
    <row r="1139" spans="1:2" x14ac:dyDescent="0.25">
      <c r="A1139" s="9"/>
      <c r="B1139" s="9"/>
    </row>
    <row r="1140" spans="1:2" x14ac:dyDescent="0.25">
      <c r="A1140" s="9"/>
      <c r="B1140" s="9"/>
    </row>
    <row r="1141" spans="1:2" x14ac:dyDescent="0.25">
      <c r="A1141" s="9"/>
      <c r="B1141" s="9"/>
    </row>
    <row r="1142" spans="1:2" x14ac:dyDescent="0.25">
      <c r="A1142" s="9"/>
      <c r="B1142" s="9"/>
    </row>
    <row r="1143" spans="1:2" x14ac:dyDescent="0.25">
      <c r="A1143" s="9"/>
      <c r="B1143" s="9"/>
    </row>
    <row r="1144" spans="1:2" x14ac:dyDescent="0.25">
      <c r="A1144" s="9"/>
      <c r="B1144" s="9"/>
    </row>
    <row r="1145" spans="1:2" x14ac:dyDescent="0.25">
      <c r="A1145" s="9"/>
      <c r="B1145" s="9"/>
    </row>
    <row r="1146" spans="1:2" x14ac:dyDescent="0.25">
      <c r="A1146" s="9"/>
      <c r="B1146" s="9"/>
    </row>
    <row r="1147" spans="1:2" x14ac:dyDescent="0.25">
      <c r="A1147" s="9"/>
      <c r="B1147" s="9"/>
    </row>
    <row r="1148" spans="1:2" x14ac:dyDescent="0.25">
      <c r="A1148" s="9"/>
      <c r="B1148" s="9"/>
    </row>
    <row r="1149" spans="1:2" x14ac:dyDescent="0.25">
      <c r="A1149" s="9"/>
      <c r="B1149" s="9"/>
    </row>
    <row r="1150" spans="1:2" x14ac:dyDescent="0.25">
      <c r="A1150" s="9"/>
      <c r="B1150" s="9"/>
    </row>
    <row r="1151" spans="1:2" x14ac:dyDescent="0.25">
      <c r="A1151" s="9"/>
      <c r="B1151" s="9"/>
    </row>
    <row r="1152" spans="1:2" x14ac:dyDescent="0.25">
      <c r="A1152" s="9"/>
      <c r="B1152" s="9"/>
    </row>
    <row r="1153" spans="1:2" x14ac:dyDescent="0.25">
      <c r="A1153" s="9"/>
      <c r="B1153" s="9"/>
    </row>
    <row r="1154" spans="1:2" x14ac:dyDescent="0.25">
      <c r="A1154" s="9"/>
      <c r="B1154" s="9"/>
    </row>
    <row r="1155" spans="1:2" x14ac:dyDescent="0.25">
      <c r="A1155" s="9"/>
      <c r="B1155" s="9"/>
    </row>
    <row r="1156" spans="1:2" x14ac:dyDescent="0.25">
      <c r="A1156" s="9"/>
      <c r="B1156" s="9"/>
    </row>
    <row r="1157" spans="1:2" x14ac:dyDescent="0.25">
      <c r="A1157" s="9"/>
      <c r="B1157" s="9"/>
    </row>
    <row r="1158" spans="1:2" x14ac:dyDescent="0.25">
      <c r="A1158" s="9"/>
      <c r="B1158" s="9"/>
    </row>
    <row r="1159" spans="1:2" x14ac:dyDescent="0.25">
      <c r="A1159" s="9"/>
      <c r="B1159" s="9"/>
    </row>
    <row r="1160" spans="1:2" x14ac:dyDescent="0.25">
      <c r="A1160" s="9"/>
      <c r="B1160" s="9"/>
    </row>
    <row r="1161" spans="1:2" x14ac:dyDescent="0.25">
      <c r="A1161" s="9"/>
      <c r="B1161" s="9"/>
    </row>
    <row r="1162" spans="1:2" x14ac:dyDescent="0.25">
      <c r="A1162" s="9"/>
      <c r="B1162" s="9"/>
    </row>
    <row r="1163" spans="1:2" x14ac:dyDescent="0.25">
      <c r="A1163" s="9"/>
      <c r="B1163" s="9"/>
    </row>
    <row r="1164" spans="1:2" x14ac:dyDescent="0.25">
      <c r="A1164" s="9"/>
      <c r="B1164" s="9"/>
    </row>
    <row r="1165" spans="1:2" x14ac:dyDescent="0.25">
      <c r="A1165" s="9"/>
      <c r="B1165" s="9"/>
    </row>
    <row r="1166" spans="1:2" x14ac:dyDescent="0.25">
      <c r="A1166" s="9"/>
      <c r="B1166" s="9"/>
    </row>
    <row r="1167" spans="1:2" x14ac:dyDescent="0.25">
      <c r="A1167" s="9"/>
      <c r="B1167" s="9"/>
    </row>
    <row r="1168" spans="1:2" x14ac:dyDescent="0.25">
      <c r="A1168" s="9"/>
      <c r="B1168" s="9"/>
    </row>
    <row r="1169" spans="1:2" x14ac:dyDescent="0.25">
      <c r="A1169" s="9"/>
      <c r="B1169" s="9"/>
    </row>
    <row r="1170" spans="1:2" x14ac:dyDescent="0.25">
      <c r="A1170" s="9"/>
      <c r="B1170" s="9"/>
    </row>
    <row r="1171" spans="1:2" x14ac:dyDescent="0.25">
      <c r="A1171" s="9"/>
      <c r="B1171" s="9"/>
    </row>
    <row r="1172" spans="1:2" x14ac:dyDescent="0.25">
      <c r="A1172" s="9"/>
      <c r="B1172" s="9"/>
    </row>
    <row r="1173" spans="1:2" x14ac:dyDescent="0.25">
      <c r="A1173" s="9"/>
      <c r="B1173" s="9"/>
    </row>
    <row r="1174" spans="1:2" x14ac:dyDescent="0.25">
      <c r="A1174" s="9"/>
      <c r="B1174" s="9"/>
    </row>
    <row r="1175" spans="1:2" x14ac:dyDescent="0.25">
      <c r="A1175" s="9"/>
      <c r="B1175" s="9"/>
    </row>
    <row r="1176" spans="1:2" x14ac:dyDescent="0.25">
      <c r="A1176" s="9"/>
      <c r="B1176" s="9"/>
    </row>
    <row r="1177" spans="1:2" x14ac:dyDescent="0.25">
      <c r="A1177" s="9"/>
      <c r="B1177" s="9"/>
    </row>
    <row r="1178" spans="1:2" x14ac:dyDescent="0.25">
      <c r="A1178" s="9"/>
      <c r="B1178" s="9"/>
    </row>
    <row r="1179" spans="1:2" x14ac:dyDescent="0.25">
      <c r="A1179" s="9"/>
      <c r="B1179" s="9"/>
    </row>
    <row r="1180" spans="1:2" x14ac:dyDescent="0.25">
      <c r="A1180" s="9"/>
      <c r="B1180" s="9"/>
    </row>
    <row r="1181" spans="1:2" x14ac:dyDescent="0.25">
      <c r="A1181" s="9"/>
      <c r="B1181" s="9"/>
    </row>
    <row r="1182" spans="1:2" x14ac:dyDescent="0.25">
      <c r="A1182" s="9"/>
      <c r="B1182" s="9"/>
    </row>
    <row r="1183" spans="1:2" x14ac:dyDescent="0.25">
      <c r="A1183" s="9"/>
      <c r="B1183" s="9"/>
    </row>
    <row r="1184" spans="1:2" x14ac:dyDescent="0.25">
      <c r="A1184" s="9"/>
      <c r="B1184" s="9"/>
    </row>
    <row r="1185" spans="1:2" x14ac:dyDescent="0.25">
      <c r="A1185" s="9"/>
      <c r="B1185" s="9"/>
    </row>
    <row r="1186" spans="1:2" x14ac:dyDescent="0.25">
      <c r="A1186" s="9"/>
      <c r="B1186" s="9"/>
    </row>
    <row r="1187" spans="1:2" x14ac:dyDescent="0.25">
      <c r="A1187" s="9"/>
      <c r="B1187" s="9"/>
    </row>
    <row r="1188" spans="1:2" x14ac:dyDescent="0.25">
      <c r="A1188" s="9"/>
      <c r="B1188" s="9"/>
    </row>
    <row r="1189" spans="1:2" x14ac:dyDescent="0.25">
      <c r="A1189" s="9"/>
      <c r="B1189" s="9"/>
    </row>
    <row r="1190" spans="1:2" x14ac:dyDescent="0.25">
      <c r="A1190" s="9"/>
      <c r="B1190" s="9"/>
    </row>
    <row r="1191" spans="1:2" x14ac:dyDescent="0.25">
      <c r="A1191" s="9"/>
      <c r="B1191" s="9"/>
    </row>
    <row r="1192" spans="1:2" x14ac:dyDescent="0.25">
      <c r="A1192" s="9"/>
      <c r="B1192" s="9"/>
    </row>
    <row r="1193" spans="1:2" x14ac:dyDescent="0.25">
      <c r="A1193" s="9"/>
      <c r="B1193" s="9"/>
    </row>
    <row r="1194" spans="1:2" x14ac:dyDescent="0.25">
      <c r="A1194" s="9"/>
      <c r="B1194" s="9"/>
    </row>
    <row r="1195" spans="1:2" x14ac:dyDescent="0.25">
      <c r="A1195" s="9"/>
      <c r="B1195" s="9"/>
    </row>
    <row r="1196" spans="1:2" x14ac:dyDescent="0.25">
      <c r="A1196" s="9"/>
      <c r="B1196" s="9"/>
    </row>
    <row r="1197" spans="1:2" x14ac:dyDescent="0.25">
      <c r="A1197" s="9"/>
      <c r="B1197" s="9"/>
    </row>
    <row r="1198" spans="1:2" x14ac:dyDescent="0.25">
      <c r="A1198" s="9"/>
      <c r="B1198" s="9"/>
    </row>
    <row r="1199" spans="1:2" x14ac:dyDescent="0.25">
      <c r="A1199" s="9"/>
      <c r="B1199" s="9"/>
    </row>
    <row r="1200" spans="1:2" x14ac:dyDescent="0.25">
      <c r="A1200" s="9"/>
      <c r="B1200" s="9"/>
    </row>
    <row r="1201" spans="1:2" x14ac:dyDescent="0.25">
      <c r="A1201" s="9"/>
      <c r="B1201" s="9"/>
    </row>
    <row r="1202" spans="1:2" x14ac:dyDescent="0.25">
      <c r="A1202" s="9"/>
      <c r="B1202" s="9"/>
    </row>
    <row r="1203" spans="1:2" x14ac:dyDescent="0.25">
      <c r="A1203" s="9"/>
      <c r="B1203" s="9"/>
    </row>
    <row r="1204" spans="1:2" x14ac:dyDescent="0.25">
      <c r="A1204" s="9"/>
      <c r="B1204" s="9"/>
    </row>
    <row r="1205" spans="1:2" x14ac:dyDescent="0.25">
      <c r="A1205" s="9"/>
      <c r="B1205" s="9"/>
    </row>
    <row r="1206" spans="1:2" x14ac:dyDescent="0.25">
      <c r="A1206" s="9"/>
      <c r="B1206" s="9"/>
    </row>
    <row r="1207" spans="1:2" x14ac:dyDescent="0.25">
      <c r="A1207" s="9"/>
      <c r="B1207" s="9"/>
    </row>
    <row r="1208" spans="1:2" x14ac:dyDescent="0.25">
      <c r="A1208" s="9"/>
      <c r="B1208" s="9"/>
    </row>
    <row r="1209" spans="1:2" x14ac:dyDescent="0.25">
      <c r="A1209" s="9"/>
      <c r="B1209" s="9"/>
    </row>
    <row r="1210" spans="1:2" x14ac:dyDescent="0.25">
      <c r="A1210" s="9"/>
      <c r="B1210" s="9"/>
    </row>
    <row r="1211" spans="1:2" x14ac:dyDescent="0.25">
      <c r="A1211" s="9"/>
      <c r="B1211" s="9"/>
    </row>
    <row r="1212" spans="1:2" x14ac:dyDescent="0.25">
      <c r="A1212" s="9"/>
      <c r="B1212" s="9"/>
    </row>
    <row r="1213" spans="1:2" x14ac:dyDescent="0.25">
      <c r="A1213" s="9"/>
      <c r="B1213" s="9"/>
    </row>
    <row r="1214" spans="1:2" x14ac:dyDescent="0.25">
      <c r="A1214" s="9"/>
      <c r="B1214" s="9"/>
    </row>
    <row r="1215" spans="1:2" x14ac:dyDescent="0.25">
      <c r="A1215" s="9"/>
      <c r="B1215" s="9"/>
    </row>
    <row r="1216" spans="1:2" x14ac:dyDescent="0.25">
      <c r="A1216" s="9"/>
      <c r="B1216" s="9"/>
    </row>
    <row r="1217" spans="1:2" x14ac:dyDescent="0.25">
      <c r="A1217" s="9"/>
      <c r="B1217" s="9"/>
    </row>
    <row r="1218" spans="1:2" x14ac:dyDescent="0.25">
      <c r="A1218" s="9"/>
      <c r="B1218" s="9"/>
    </row>
    <row r="1219" spans="1:2" x14ac:dyDescent="0.25">
      <c r="A1219" s="9"/>
      <c r="B1219" s="9"/>
    </row>
    <row r="1220" spans="1:2" x14ac:dyDescent="0.25">
      <c r="A1220" s="9"/>
      <c r="B1220" s="9"/>
    </row>
    <row r="1221" spans="1:2" x14ac:dyDescent="0.25">
      <c r="A1221" s="9"/>
      <c r="B1221" s="9"/>
    </row>
    <row r="1222" spans="1:2" x14ac:dyDescent="0.25">
      <c r="A1222" s="9"/>
      <c r="B1222" s="9"/>
    </row>
    <row r="1223" spans="1:2" x14ac:dyDescent="0.25">
      <c r="A1223" s="9"/>
      <c r="B1223" s="9"/>
    </row>
    <row r="1224" spans="1:2" x14ac:dyDescent="0.25">
      <c r="A1224" s="9"/>
      <c r="B1224" s="9"/>
    </row>
    <row r="1225" spans="1:2" x14ac:dyDescent="0.25">
      <c r="A1225" s="9"/>
      <c r="B1225" s="9"/>
    </row>
    <row r="1226" spans="1:2" x14ac:dyDescent="0.25">
      <c r="A1226" s="9"/>
      <c r="B1226" s="9"/>
    </row>
    <row r="1227" spans="1:2" x14ac:dyDescent="0.25">
      <c r="A1227" s="9"/>
      <c r="B1227" s="9"/>
    </row>
    <row r="1228" spans="1:2" x14ac:dyDescent="0.25">
      <c r="A1228" s="9"/>
      <c r="B1228" s="9"/>
    </row>
    <row r="1229" spans="1:2" x14ac:dyDescent="0.25">
      <c r="A1229" s="9"/>
      <c r="B1229" s="9"/>
    </row>
    <row r="1230" spans="1:2" x14ac:dyDescent="0.25">
      <c r="A1230" s="9"/>
      <c r="B1230" s="9"/>
    </row>
    <row r="1231" spans="1:2" x14ac:dyDescent="0.25">
      <c r="A1231" s="9"/>
      <c r="B1231" s="9"/>
    </row>
    <row r="1232" spans="1:2" x14ac:dyDescent="0.25">
      <c r="A1232" s="9"/>
      <c r="B1232" s="9"/>
    </row>
    <row r="1233" spans="1:2" x14ac:dyDescent="0.25">
      <c r="A1233" s="9"/>
      <c r="B1233" s="9"/>
    </row>
    <row r="1234" spans="1:2" x14ac:dyDescent="0.25">
      <c r="A1234" s="9"/>
      <c r="B1234" s="9"/>
    </row>
    <row r="1235" spans="1:2" x14ac:dyDescent="0.25">
      <c r="A1235" s="9"/>
      <c r="B1235" s="9"/>
    </row>
    <row r="1236" spans="1:2" x14ac:dyDescent="0.25">
      <c r="A1236" s="9"/>
      <c r="B1236" s="9"/>
    </row>
    <row r="1237" spans="1:2" x14ac:dyDescent="0.25">
      <c r="A1237" s="9"/>
      <c r="B1237" s="9"/>
    </row>
    <row r="1238" spans="1:2" x14ac:dyDescent="0.25">
      <c r="A1238" s="9"/>
      <c r="B1238" s="9"/>
    </row>
    <row r="1239" spans="1:2" x14ac:dyDescent="0.25">
      <c r="A1239" s="9"/>
      <c r="B1239" s="9"/>
    </row>
    <row r="1240" spans="1:2" x14ac:dyDescent="0.25">
      <c r="A1240" s="9"/>
      <c r="B1240" s="9"/>
    </row>
    <row r="1241" spans="1:2" x14ac:dyDescent="0.25">
      <c r="A1241" s="9"/>
      <c r="B1241" s="9"/>
    </row>
    <row r="1242" spans="1:2" x14ac:dyDescent="0.25">
      <c r="A1242" s="9"/>
      <c r="B1242" s="9"/>
    </row>
    <row r="1243" spans="1:2" x14ac:dyDescent="0.25">
      <c r="A1243" s="9"/>
      <c r="B1243" s="9"/>
    </row>
    <row r="1244" spans="1:2" x14ac:dyDescent="0.25">
      <c r="A1244" s="9"/>
      <c r="B1244" s="9"/>
    </row>
    <row r="1245" spans="1:2" x14ac:dyDescent="0.25">
      <c r="A1245" s="9"/>
      <c r="B1245" s="9"/>
    </row>
    <row r="1246" spans="1:2" x14ac:dyDescent="0.25">
      <c r="A1246" s="9"/>
      <c r="B1246" s="9"/>
    </row>
    <row r="1247" spans="1:2" x14ac:dyDescent="0.25">
      <c r="A1247" s="9"/>
      <c r="B1247" s="9"/>
    </row>
    <row r="1248" spans="1:2" x14ac:dyDescent="0.25">
      <c r="A1248" s="9"/>
      <c r="B1248" s="9"/>
    </row>
    <row r="1249" spans="1:2" x14ac:dyDescent="0.25">
      <c r="A1249" s="9"/>
      <c r="B1249" s="9"/>
    </row>
    <row r="1250" spans="1:2" x14ac:dyDescent="0.25">
      <c r="A1250" s="9"/>
      <c r="B1250" s="9"/>
    </row>
    <row r="1251" spans="1:2" x14ac:dyDescent="0.25">
      <c r="A1251" s="9"/>
      <c r="B1251" s="9"/>
    </row>
    <row r="1252" spans="1:2" x14ac:dyDescent="0.25">
      <c r="A1252" s="9"/>
      <c r="B1252" s="9"/>
    </row>
    <row r="1253" spans="1:2" x14ac:dyDescent="0.25">
      <c r="A1253" s="9"/>
      <c r="B1253" s="9"/>
    </row>
    <row r="1254" spans="1:2" x14ac:dyDescent="0.25">
      <c r="A1254" s="9"/>
      <c r="B1254" s="9"/>
    </row>
    <row r="1255" spans="1:2" x14ac:dyDescent="0.25">
      <c r="A1255" s="9"/>
      <c r="B1255" s="9"/>
    </row>
    <row r="1256" spans="1:2" x14ac:dyDescent="0.25">
      <c r="A1256" s="9"/>
      <c r="B1256" s="9"/>
    </row>
    <row r="1257" spans="1:2" x14ac:dyDescent="0.25">
      <c r="A1257" s="9"/>
      <c r="B1257" s="9"/>
    </row>
    <row r="1258" spans="1:2" x14ac:dyDescent="0.25">
      <c r="A1258" s="9"/>
      <c r="B1258" s="9"/>
    </row>
    <row r="1259" spans="1:2" x14ac:dyDescent="0.25">
      <c r="A1259" s="9"/>
      <c r="B1259" s="9"/>
    </row>
    <row r="1260" spans="1:2" x14ac:dyDescent="0.25">
      <c r="A1260" s="9"/>
      <c r="B1260" s="9"/>
    </row>
    <row r="1261" spans="1:2" x14ac:dyDescent="0.25">
      <c r="A1261" s="9"/>
      <c r="B1261" s="9"/>
    </row>
    <row r="1262" spans="1:2" x14ac:dyDescent="0.25">
      <c r="A1262" s="9"/>
      <c r="B1262" s="9"/>
    </row>
    <row r="1263" spans="1:2" x14ac:dyDescent="0.25">
      <c r="A1263" s="9"/>
      <c r="B1263" s="9"/>
    </row>
    <row r="1264" spans="1:2" x14ac:dyDescent="0.25">
      <c r="A1264" s="9"/>
      <c r="B1264" s="9"/>
    </row>
    <row r="1265" spans="1:2" x14ac:dyDescent="0.25">
      <c r="A1265" s="9"/>
      <c r="B1265" s="9"/>
    </row>
    <row r="1266" spans="1:2" x14ac:dyDescent="0.25">
      <c r="A1266" s="9"/>
      <c r="B1266" s="9"/>
    </row>
    <row r="1267" spans="1:2" x14ac:dyDescent="0.25">
      <c r="A1267" s="9"/>
      <c r="B1267" s="9"/>
    </row>
    <row r="1268" spans="1:2" x14ac:dyDescent="0.25">
      <c r="A1268" s="9"/>
      <c r="B1268" s="9"/>
    </row>
    <row r="1269" spans="1:2" x14ac:dyDescent="0.25">
      <c r="A1269" s="9"/>
      <c r="B1269" s="9"/>
    </row>
    <row r="1270" spans="1:2" x14ac:dyDescent="0.25">
      <c r="A1270" s="9"/>
      <c r="B1270" s="9"/>
    </row>
    <row r="1271" spans="1:2" x14ac:dyDescent="0.25">
      <c r="A1271" s="9"/>
      <c r="B1271" s="9"/>
    </row>
    <row r="1272" spans="1:2" x14ac:dyDescent="0.25">
      <c r="A1272" s="9"/>
      <c r="B1272" s="9"/>
    </row>
    <row r="1273" spans="1:2" x14ac:dyDescent="0.25">
      <c r="A1273" s="9"/>
      <c r="B1273" s="9"/>
    </row>
    <row r="1274" spans="1:2" x14ac:dyDescent="0.25">
      <c r="A1274" s="9"/>
      <c r="B1274" s="9"/>
    </row>
    <row r="1275" spans="1:2" x14ac:dyDescent="0.25">
      <c r="A1275" s="9"/>
      <c r="B1275" s="9"/>
    </row>
    <row r="1276" spans="1:2" x14ac:dyDescent="0.25">
      <c r="A1276" s="9"/>
      <c r="B1276" s="9"/>
    </row>
    <row r="1277" spans="1:2" x14ac:dyDescent="0.25">
      <c r="A1277" s="9"/>
      <c r="B1277" s="9"/>
    </row>
    <row r="1278" spans="1:2" x14ac:dyDescent="0.25">
      <c r="A1278" s="9"/>
      <c r="B1278" s="9"/>
    </row>
    <row r="1279" spans="1:2" x14ac:dyDescent="0.25">
      <c r="A1279" s="9"/>
      <c r="B1279" s="9"/>
    </row>
    <row r="1280" spans="1:2" x14ac:dyDescent="0.25">
      <c r="A1280" s="9"/>
      <c r="B1280" s="9"/>
    </row>
    <row r="1281" spans="1:2" x14ac:dyDescent="0.25">
      <c r="A1281" s="9"/>
      <c r="B1281" s="9"/>
    </row>
    <row r="1282" spans="1:2" x14ac:dyDescent="0.25">
      <c r="A1282" s="9"/>
      <c r="B1282" s="9"/>
    </row>
    <row r="1283" spans="1:2" x14ac:dyDescent="0.25">
      <c r="A1283" s="9"/>
      <c r="B1283" s="9"/>
    </row>
    <row r="1284" spans="1:2" x14ac:dyDescent="0.25">
      <c r="A1284" s="9"/>
      <c r="B1284" s="9"/>
    </row>
    <row r="1285" spans="1:2" x14ac:dyDescent="0.25">
      <c r="A1285" s="9"/>
      <c r="B1285" s="9"/>
    </row>
    <row r="1286" spans="1:2" x14ac:dyDescent="0.25">
      <c r="A1286" s="9"/>
      <c r="B1286" s="9"/>
    </row>
    <row r="1287" spans="1:2" x14ac:dyDescent="0.25">
      <c r="A1287" s="9"/>
      <c r="B1287" s="9"/>
    </row>
    <row r="1288" spans="1:2" x14ac:dyDescent="0.25">
      <c r="A1288" s="9"/>
      <c r="B1288" s="9"/>
    </row>
    <row r="1289" spans="1:2" x14ac:dyDescent="0.25">
      <c r="A1289" s="9"/>
      <c r="B1289" s="9"/>
    </row>
    <row r="1290" spans="1:2" x14ac:dyDescent="0.25">
      <c r="A1290" s="9"/>
      <c r="B1290" s="9"/>
    </row>
    <row r="1291" spans="1:2" x14ac:dyDescent="0.25">
      <c r="A1291" s="9"/>
      <c r="B1291" s="9"/>
    </row>
    <row r="1292" spans="1:2" x14ac:dyDescent="0.25">
      <c r="A1292" s="9"/>
      <c r="B1292" s="9"/>
    </row>
    <row r="1293" spans="1:2" x14ac:dyDescent="0.25">
      <c r="A1293" s="9"/>
      <c r="B1293" s="9"/>
    </row>
    <row r="1294" spans="1:2" x14ac:dyDescent="0.25">
      <c r="A1294" s="9"/>
      <c r="B1294" s="9"/>
    </row>
    <row r="1295" spans="1:2" x14ac:dyDescent="0.25">
      <c r="A1295" s="9"/>
      <c r="B1295" s="9"/>
    </row>
    <row r="1296" spans="1:2" x14ac:dyDescent="0.25">
      <c r="A1296" s="9"/>
      <c r="B1296" s="9"/>
    </row>
  </sheetData>
  <mergeCells count="8">
    <mergeCell ref="AU14:AV14"/>
    <mergeCell ref="L13:T13"/>
    <mergeCell ref="X13:AR13"/>
    <mergeCell ref="AA14:AC14"/>
    <mergeCell ref="AD14:AF14"/>
    <mergeCell ref="AG14:AI14"/>
    <mergeCell ref="AJ14:AL14"/>
    <mergeCell ref="AM14:AO14"/>
  </mergeCells>
  <printOptions horizontalCentered="1" verticalCentered="1"/>
  <pageMargins left="0" right="0" top="0.11811023622047245" bottom="0.19685039370078741" header="3.937007874015748E-2" footer="0.11811023622047245"/>
  <pageSetup paperSize="8" scale="51" orientation="landscape" horizontalDpi="300" verticalDpi="300" copies="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2</xdr:col>
                    <xdr:colOff>609600</xdr:colOff>
                    <xdr:row>5</xdr:row>
                    <xdr:rowOff>47625</xdr:rowOff>
                  </from>
                  <to>
                    <xdr:col>10</xdr:col>
                    <xdr:colOff>447675</xdr:colOff>
                    <xdr:row>6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RECAP-AGENCE</vt:lpstr>
      <vt:lpstr>'RECAP-AGENCE'!Zone_d_impression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HAREL, MARTINE (GIBER)</dc:creator>
  <cp:lastModifiedBy>DELGRANDI, Clement (EURE)</cp:lastModifiedBy>
  <cp:lastPrinted>2013-05-15T11:27:53Z</cp:lastPrinted>
  <dcterms:created xsi:type="dcterms:W3CDTF">2013-01-07T15:15:44Z</dcterms:created>
  <dcterms:modified xsi:type="dcterms:W3CDTF">2013-06-04T14:26:55Z</dcterms:modified>
</cp:coreProperties>
</file>