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Minute" sheetId="4" r:id="rId1"/>
    <sheet name="DS" sheetId="5" r:id="rId2"/>
  </sheets>
  <externalReferences>
    <externalReference r:id="rId3"/>
  </externalReferences>
  <definedNames>
    <definedName name="_xlnm.Print_Titles" localSheetId="1">DS!$19:$19</definedName>
    <definedName name="_xlnm.Print_Titles" localSheetId="0">Minute!$1:$1</definedName>
    <definedName name="Z_A9E9E937_04D5_4B33_BAE4_2A6FD89E88AA_.wvu.PrintArea" localSheetId="1" hidden="1">DS!$A$1:$I$24</definedName>
    <definedName name="_xlnm.Print_Area" localSheetId="1">DS!$C$1:$H$44</definedName>
    <definedName name="_xlnm.Print_Area" localSheetId="0">Minute!$A$1:$Y$25</definedName>
  </definedNames>
  <calcPr calcId="145621"/>
</workbook>
</file>

<file path=xl/calcChain.xml><?xml version="1.0" encoding="utf-8"?>
<calcChain xmlns="http://schemas.openxmlformats.org/spreadsheetml/2006/main">
  <c r="F20" i="5" l="1"/>
  <c r="G40" i="5" l="1"/>
  <c r="E40" i="5"/>
  <c r="H40" i="5" s="1"/>
  <c r="D40" i="5"/>
  <c r="G39" i="5"/>
  <c r="E39" i="5"/>
  <c r="H39" i="5" s="1"/>
  <c r="D39" i="5"/>
  <c r="G38" i="5"/>
  <c r="E38" i="5"/>
  <c r="H38" i="5" s="1"/>
  <c r="D38" i="5"/>
  <c r="G37" i="5"/>
  <c r="E37" i="5"/>
  <c r="H37" i="5" s="1"/>
  <c r="D37" i="5"/>
  <c r="G36" i="5"/>
  <c r="E36" i="5"/>
  <c r="H36" i="5" s="1"/>
  <c r="D36" i="5"/>
  <c r="G35" i="5"/>
  <c r="E35" i="5"/>
  <c r="H35" i="5" s="1"/>
  <c r="D35" i="5"/>
  <c r="G34" i="5"/>
  <c r="E34" i="5"/>
  <c r="H34" i="5" s="1"/>
  <c r="D34" i="5"/>
  <c r="G33" i="5"/>
  <c r="E33" i="5"/>
  <c r="H33" i="5" s="1"/>
  <c r="D33" i="5"/>
  <c r="G32" i="5"/>
  <c r="E32" i="5"/>
  <c r="H32" i="5" s="1"/>
  <c r="D32" i="5"/>
  <c r="G31" i="5"/>
  <c r="E31" i="5"/>
  <c r="H31" i="5" s="1"/>
  <c r="D31" i="5"/>
  <c r="G30" i="5"/>
  <c r="E30" i="5"/>
  <c r="H30" i="5" s="1"/>
  <c r="D30" i="5"/>
  <c r="G29" i="5"/>
  <c r="E29" i="5"/>
  <c r="H29" i="5" s="1"/>
  <c r="D29" i="5"/>
  <c r="G28" i="5"/>
  <c r="E28" i="5"/>
  <c r="H28" i="5" s="1"/>
  <c r="D28" i="5"/>
  <c r="G27" i="5"/>
  <c r="E27" i="5"/>
  <c r="H27" i="5" s="1"/>
  <c r="D27" i="5"/>
  <c r="G26" i="5"/>
  <c r="E26" i="5"/>
  <c r="H26" i="5" s="1"/>
  <c r="D26" i="5"/>
  <c r="G25" i="5"/>
  <c r="E25" i="5"/>
  <c r="H25" i="5" s="1"/>
  <c r="D25" i="5"/>
  <c r="G24" i="5"/>
  <c r="E24" i="5"/>
  <c r="H24" i="5" s="1"/>
  <c r="D24" i="5"/>
  <c r="G23" i="5"/>
  <c r="E23" i="5"/>
  <c r="H23" i="5" s="1"/>
  <c r="D23" i="5"/>
  <c r="G22" i="5"/>
  <c r="E22" i="5"/>
  <c r="H22" i="5" s="1"/>
  <c r="D22" i="5"/>
  <c r="G21" i="5"/>
  <c r="E21" i="5"/>
  <c r="H21" i="5" s="1"/>
  <c r="D21" i="5"/>
  <c r="G20" i="5"/>
  <c r="E20" i="5"/>
  <c r="H20" i="5" s="1"/>
  <c r="H43" i="5" s="1"/>
  <c r="D20" i="5"/>
</calcChain>
</file>

<file path=xl/sharedStrings.xml><?xml version="1.0" encoding="utf-8"?>
<sst xmlns="http://schemas.openxmlformats.org/spreadsheetml/2006/main" count="27" uniqueCount="21">
  <si>
    <t>Code</t>
  </si>
  <si>
    <t>Désignation</t>
  </si>
  <si>
    <t>ml</t>
  </si>
  <si>
    <t>m²</t>
  </si>
  <si>
    <r>
      <t>m</t>
    </r>
    <r>
      <rPr>
        <sz val="9"/>
        <color theme="1"/>
        <rFont val="Calibri"/>
        <family val="2"/>
      </rPr>
      <t>³</t>
    </r>
  </si>
  <si>
    <t>Récapitulatif</t>
  </si>
  <si>
    <t>Utés</t>
  </si>
  <si>
    <t>Qtés</t>
  </si>
  <si>
    <t>Schéma</t>
  </si>
  <si>
    <t>a</t>
  </si>
  <si>
    <t>b</t>
  </si>
  <si>
    <t>c</t>
  </si>
  <si>
    <t>d</t>
  </si>
  <si>
    <t>e</t>
  </si>
  <si>
    <t>CODE SDP</t>
  </si>
  <si>
    <t>désignations</t>
  </si>
  <si>
    <t>U</t>
  </si>
  <si>
    <t>Quantité</t>
  </si>
  <si>
    <t>Prix U</t>
  </si>
  <si>
    <t>Prix Total H.T.</t>
  </si>
  <si>
    <t>Total Déboursés Secs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</si>
</sst>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8"/>
      <color rgb="FF000000"/>
      <name val="Calibri"/>
      <family val="2"/>
    </font>
    <font>
      <i/>
      <sz val="10"/>
      <color indexed="16"/>
      <name val="Arial"/>
      <family val="2"/>
    </font>
    <font>
      <sz val="22"/>
      <color theme="5"/>
      <name val="Arial"/>
      <family val="2"/>
    </font>
    <font>
      <sz val="10"/>
      <color indexed="57"/>
      <name val="Arial"/>
      <family val="2"/>
    </font>
    <font>
      <b/>
      <sz val="9"/>
      <name val="Arial"/>
      <family val="2"/>
    </font>
    <font>
      <sz val="10"/>
      <name val="Arial"/>
      <family val="1"/>
    </font>
    <font>
      <sz val="12"/>
      <name val="Arial"/>
      <family val="2"/>
    </font>
    <font>
      <b/>
      <sz val="10"/>
      <name val="Arial"/>
      <family val="2"/>
    </font>
    <font>
      <b/>
      <sz val="14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5E95D8"/>
        <bgColor theme="6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hair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2" fontId="3" fillId="0" borderId="6" xfId="0" applyNumberFormat="1" applyFont="1" applyBorder="1" applyAlignment="1">
      <alignment horizontal="right"/>
    </xf>
    <xf numFmtId="164" fontId="3" fillId="0" borderId="5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5" fillId="0" borderId="8" xfId="0" applyFont="1" applyBorder="1" applyAlignment="1">
      <alignment horizontal="right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0" fillId="0" borderId="0" xfId="0" applyBorder="1" applyAlignment="1">
      <alignment horizontal="left" indent="1"/>
    </xf>
    <xf numFmtId="0" fontId="11" fillId="0" borderId="0" xfId="0" applyFont="1" applyBorder="1" applyAlignment="1">
      <alignment horizontal="left" indent="1"/>
    </xf>
    <xf numFmtId="0" fontId="12" fillId="0" borderId="0" xfId="0" applyFont="1" applyAlignment="1">
      <alignment horizontal="right" indent="1"/>
    </xf>
    <xf numFmtId="14" fontId="0" fillId="0" borderId="0" xfId="0" applyNumberFormat="1"/>
    <xf numFmtId="0" fontId="12" fillId="0" borderId="0" xfId="0" applyFont="1" applyBorder="1" applyAlignment="1">
      <alignment horizontal="right" indent="1"/>
    </xf>
    <xf numFmtId="0" fontId="11" fillId="0" borderId="0" xfId="0" applyFont="1" applyBorder="1" applyAlignment="1">
      <alignment horizontal="left" vertical="top" indent="1"/>
    </xf>
    <xf numFmtId="0" fontId="0" fillId="0" borderId="0" xfId="0" applyBorder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12" fillId="0" borderId="0" xfId="0" applyFont="1" applyAlignment="1">
      <alignment horizontal="right" vertical="top" indent="1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center"/>
    </xf>
    <xf numFmtId="0" fontId="13" fillId="0" borderId="0" xfId="0" applyFont="1" applyBorder="1" applyAlignment="1">
      <alignment horizontal="left" vertical="top" wrapText="1" indent="1"/>
    </xf>
    <xf numFmtId="0" fontId="14" fillId="2" borderId="0" xfId="0" applyFont="1" applyFill="1" applyBorder="1" applyAlignment="1"/>
    <xf numFmtId="0" fontId="15" fillId="0" borderId="0" xfId="0" applyFont="1"/>
    <xf numFmtId="0" fontId="1" fillId="3" borderId="1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164" fontId="0" fillId="4" borderId="13" xfId="0" applyNumberFormat="1" applyFont="1" applyFill="1" applyBorder="1" applyAlignment="1">
      <alignment horizontal="center"/>
    </xf>
    <xf numFmtId="164" fontId="0" fillId="4" borderId="16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left" wrapText="1"/>
    </xf>
    <xf numFmtId="0" fontId="0" fillId="0" borderId="17" xfId="0" applyFont="1" applyFill="1" applyBorder="1" applyAlignment="1">
      <alignment horizontal="center"/>
    </xf>
    <xf numFmtId="164" fontId="0" fillId="0" borderId="17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right"/>
    </xf>
    <xf numFmtId="2" fontId="0" fillId="0" borderId="18" xfId="0" applyNumberFormat="1" applyFont="1" applyFill="1" applyBorder="1" applyAlignment="1">
      <alignment horizontal="right"/>
    </xf>
    <xf numFmtId="164" fontId="0" fillId="4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left" wrapText="1"/>
    </xf>
    <xf numFmtId="0" fontId="0" fillId="0" borderId="10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right"/>
    </xf>
    <xf numFmtId="2" fontId="0" fillId="0" borderId="11" xfId="0" applyNumberFormat="1" applyFont="1" applyFill="1" applyBorder="1" applyAlignment="1">
      <alignment horizontal="right"/>
    </xf>
    <xf numFmtId="164" fontId="0" fillId="4" borderId="19" xfId="0" applyNumberFormat="1" applyFont="1" applyFill="1" applyBorder="1" applyAlignment="1">
      <alignment horizontal="center"/>
    </xf>
    <xf numFmtId="164" fontId="0" fillId="4" borderId="20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left" wrapText="1"/>
    </xf>
    <xf numFmtId="0" fontId="0" fillId="0" borderId="21" xfId="0" applyFont="1" applyFill="1" applyBorder="1" applyAlignment="1">
      <alignment horizontal="center"/>
    </xf>
    <xf numFmtId="164" fontId="0" fillId="0" borderId="21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right"/>
    </xf>
    <xf numFmtId="2" fontId="0" fillId="0" borderId="22" xfId="0" applyNumberFormat="1" applyFont="1" applyFill="1" applyBorder="1" applyAlignment="1">
      <alignment horizontal="right"/>
    </xf>
    <xf numFmtId="2" fontId="0" fillId="0" borderId="1" xfId="0" applyNumberForma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26"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1" formatCode="0"/>
    </dxf>
    <dxf>
      <numFmt numFmtId="2" formatCode="0.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164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26</xdr:row>
          <xdr:rowOff>28575</xdr:rowOff>
        </xdr:from>
        <xdr:to>
          <xdr:col>1</xdr:col>
          <xdr:colOff>990600</xdr:colOff>
          <xdr:row>27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Ligne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41</xdr:row>
          <xdr:rowOff>19050</xdr:rowOff>
        </xdr:from>
        <xdr:to>
          <xdr:col>1</xdr:col>
          <xdr:colOff>676275</xdr:colOff>
          <xdr:row>42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51289</xdr:colOff>
      <xdr:row>11</xdr:row>
      <xdr:rowOff>27201</xdr:rowOff>
    </xdr:from>
    <xdr:to>
      <xdr:col>3</xdr:col>
      <xdr:colOff>2510790</xdr:colOff>
      <xdr:row>16</xdr:row>
      <xdr:rowOff>77092</xdr:rowOff>
    </xdr:to>
    <xdr:sp macro="" textlink="">
      <xdr:nvSpPr>
        <xdr:cNvPr id="4" name="ZoneTexte 3"/>
        <xdr:cNvSpPr txBox="1"/>
      </xdr:nvSpPr>
      <xdr:spPr>
        <a:xfrm>
          <a:off x="956164" y="1808376"/>
          <a:ext cx="3078626" cy="84046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absolute">
    <xdr:from>
      <xdr:col>3</xdr:col>
      <xdr:colOff>2508688</xdr:colOff>
      <xdr:row>11</xdr:row>
      <xdr:rowOff>27201</xdr:rowOff>
    </xdr:from>
    <xdr:to>
      <xdr:col>7</xdr:col>
      <xdr:colOff>659424</xdr:colOff>
      <xdr:row>16</xdr:row>
      <xdr:rowOff>77092</xdr:rowOff>
    </xdr:to>
    <xdr:sp macro="" textlink="">
      <xdr:nvSpPr>
        <xdr:cNvPr id="5" name="ZoneTexte 4"/>
        <xdr:cNvSpPr txBox="1"/>
      </xdr:nvSpPr>
      <xdr:spPr>
        <a:xfrm>
          <a:off x="4032688" y="1808376"/>
          <a:ext cx="3094211" cy="84046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476250</xdr:colOff>
      <xdr:row>1</xdr:row>
      <xdr:rowOff>21981</xdr:rowOff>
    </xdr:from>
    <xdr:to>
      <xdr:col>7</xdr:col>
      <xdr:colOff>512885</xdr:colOff>
      <xdr:row>7</xdr:row>
      <xdr:rowOff>103910</xdr:rowOff>
    </xdr:to>
    <xdr:sp macro="" textlink="">
      <xdr:nvSpPr>
        <xdr:cNvPr id="19" name="ZoneTexte 18"/>
        <xdr:cNvSpPr txBox="1"/>
      </xdr:nvSpPr>
      <xdr:spPr>
        <a:xfrm>
          <a:off x="5600700" y="183906"/>
          <a:ext cx="1379660" cy="1053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Candidat N°4</a:t>
          </a:r>
        </a:p>
        <a:p>
          <a:pPr algn="ctr"/>
          <a:r>
            <a:rPr lang="fr-FR" sz="1800" b="1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T.E.B.</a:t>
          </a:r>
          <a:r>
            <a:rPr lang="fr-FR" sz="1800" b="1" baseline="0">
              <a:solidFill>
                <a:schemeClr val="bg1">
                  <a:lumMod val="95000"/>
                </a:schemeClr>
              </a:solidFill>
              <a:latin typeface="Freestyle Script" pitchFamily="66" charset="0"/>
              <a:cs typeface="Arabic Typesetting" pitchFamily="66" charset="-78"/>
            </a:rPr>
            <a:t> Coutances</a:t>
          </a:r>
          <a:endParaRPr lang="fr-FR" sz="1800" b="1">
            <a:solidFill>
              <a:schemeClr val="bg1">
                <a:lumMod val="95000"/>
              </a:schemeClr>
            </a:solidFill>
            <a:latin typeface="Freestyle Script" pitchFamily="66" charset="0"/>
            <a:cs typeface="Arabic Typesetting" pitchFamily="66" charset="-78"/>
          </a:endParaRPr>
        </a:p>
      </xdr:txBody>
    </xdr:sp>
    <xdr:clientData/>
  </xdr:twoCellAnchor>
  <xdr:twoCellAnchor editAs="absolute">
    <xdr:from>
      <xdr:col>2</xdr:col>
      <xdr:colOff>265044</xdr:colOff>
      <xdr:row>17</xdr:row>
      <xdr:rowOff>33188</xdr:rowOff>
    </xdr:from>
    <xdr:to>
      <xdr:col>3</xdr:col>
      <xdr:colOff>356686</xdr:colOff>
      <xdr:row>17</xdr:row>
      <xdr:rowOff>189890</xdr:rowOff>
    </xdr:to>
    <xdr:sp macro="" textlink="">
      <xdr:nvSpPr>
        <xdr:cNvPr id="22" name="ZoneTexte 21"/>
        <xdr:cNvSpPr txBox="1"/>
      </xdr:nvSpPr>
      <xdr:spPr>
        <a:xfrm>
          <a:off x="1169919" y="2719238"/>
          <a:ext cx="710767" cy="15670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100"/>
            <a:t>Affaire :</a:t>
          </a:r>
        </a:p>
      </xdr:txBody>
    </xdr:sp>
    <xdr:clientData/>
  </xdr:twoCellAnchor>
  <xdr:twoCellAnchor editAs="absolute">
    <xdr:from>
      <xdr:col>2</xdr:col>
      <xdr:colOff>230108</xdr:colOff>
      <xdr:row>8</xdr:row>
      <xdr:rowOff>66675</xdr:rowOff>
    </xdr:from>
    <xdr:to>
      <xdr:col>5</xdr:col>
      <xdr:colOff>425379</xdr:colOff>
      <xdr:row>11</xdr:row>
      <xdr:rowOff>9525</xdr:rowOff>
    </xdr:to>
    <xdr:sp macro="" textlink="">
      <xdr:nvSpPr>
        <xdr:cNvPr id="24" name="ZoneTexte 23"/>
        <xdr:cNvSpPr txBox="1"/>
      </xdr:nvSpPr>
      <xdr:spPr>
        <a:xfrm>
          <a:off x="1134983" y="1362075"/>
          <a:ext cx="4414846" cy="428625"/>
        </a:xfrm>
        <a:prstGeom prst="rect">
          <a:avLst/>
        </a:prstGeom>
        <a:noFill/>
        <a:ln w="1587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Lucida Calligraphy" pitchFamily="66" charset="0"/>
            </a:rPr>
            <a:t>Déboursé Sec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giciel%20de%20M&#233;tr&#233;%20v1.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fo"/>
      <sheetName val="Minute"/>
      <sheetName val="SDP"/>
      <sheetName val="DS"/>
      <sheetName val="DQE"/>
      <sheetName val="Devis Modificatif"/>
      <sheetName val="Planning"/>
      <sheetName val="Facture 1"/>
      <sheetName val="indexBT"/>
      <sheetName val="Bon de commande"/>
      <sheetName val="Détail Bon de commande"/>
      <sheetName val="Transpo bdc"/>
      <sheetName val="Coeff. de vente"/>
      <sheetName val="CHM"/>
      <sheetName val="Gr_salaire"/>
      <sheetName val="Etude Toit. Ardoi."/>
      <sheetName val="Tableau Recouvrement"/>
      <sheetName val="Ratio solivage"/>
      <sheetName val="Ratio Chevronnage"/>
      <sheetName val="Biblio_Mat"/>
      <sheetName val="Biblio_TU"/>
      <sheetName val="Biblio matériel"/>
      <sheetName val="Faisabilité zinguerie"/>
      <sheetName val="Calcul Surface"/>
      <sheetName val="Logiciel de Métré v1.01"/>
    </sheetNames>
    <definedNames>
      <definedName name="InsertRowsAndFillFormulas"/>
    </definedNames>
    <sheetDataSet>
      <sheetData sheetId="0"/>
      <sheetData sheetId="1"/>
      <sheetData sheetId="2">
        <row r="2">
          <cell r="B2" t="str">
            <v>SOUS DETAIL DE PRIX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Code</v>
          </cell>
        </row>
      </sheetData>
      <sheetData sheetId="20">
        <row r="1">
          <cell r="A1" t="str">
            <v>Code</v>
          </cell>
        </row>
      </sheetData>
      <sheetData sheetId="21">
        <row r="1">
          <cell r="A1" t="str">
            <v>Code</v>
          </cell>
        </row>
      </sheetData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</sheetPr>
  <dimension ref="A1:Y25"/>
  <sheetViews>
    <sheetView view="pageBreakPreview" zoomScaleNormal="100" zoomScaleSheetLayoutView="100" workbookViewId="0">
      <selection activeCell="E4" sqref="E4"/>
    </sheetView>
  </sheetViews>
  <sheetFormatPr baseColWidth="10" defaultRowHeight="15" x14ac:dyDescent="0.25"/>
  <cols>
    <col min="1" max="1" width="7.28515625" customWidth="1"/>
    <col min="2" max="2" width="43.42578125" customWidth="1"/>
    <col min="3" max="4" width="7.7109375" style="16" customWidth="1"/>
    <col min="5" max="5" width="7.7109375" style="17" customWidth="1"/>
    <col min="6" max="6" width="4.28515625" customWidth="1"/>
    <col min="7" max="7" width="7.7109375" customWidth="1"/>
    <col min="8" max="8" width="4.28515625" customWidth="1"/>
    <col min="9" max="9" width="7.7109375" customWidth="1"/>
    <col min="10" max="25" width="3.5703125" customWidth="1"/>
  </cols>
  <sheetData>
    <row r="1" spans="1:25" ht="15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60" t="s">
        <v>5</v>
      </c>
      <c r="G1" s="61"/>
      <c r="H1" s="1" t="s">
        <v>6</v>
      </c>
      <c r="I1" s="2" t="s">
        <v>7</v>
      </c>
      <c r="J1" s="60" t="s">
        <v>8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2"/>
    </row>
    <row r="2" spans="1:25" x14ac:dyDescent="0.25">
      <c r="A2" s="3">
        <v>1.101</v>
      </c>
      <c r="B2" s="4" t="s">
        <v>9</v>
      </c>
      <c r="C2" s="5"/>
      <c r="D2" s="5"/>
      <c r="E2" s="6"/>
      <c r="F2" s="7"/>
      <c r="G2" s="8"/>
      <c r="H2" s="9"/>
      <c r="I2" s="10">
        <v>1</v>
      </c>
      <c r="J2" s="11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/>
    </row>
    <row r="3" spans="1:25" x14ac:dyDescent="0.25">
      <c r="A3" s="3"/>
      <c r="B3" s="4"/>
      <c r="C3" s="5"/>
      <c r="D3" s="5"/>
      <c r="E3" s="6"/>
      <c r="F3" s="9"/>
      <c r="G3" s="14"/>
      <c r="H3" s="9"/>
      <c r="I3" s="15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3"/>
    </row>
    <row r="4" spans="1:25" x14ac:dyDescent="0.25">
      <c r="A4" s="3">
        <v>1.1020000000000001</v>
      </c>
      <c r="B4" s="4" t="s">
        <v>10</v>
      </c>
      <c r="C4" s="5"/>
      <c r="D4" s="5"/>
      <c r="E4" s="6"/>
      <c r="F4" s="9"/>
      <c r="G4" s="14"/>
      <c r="H4" s="9"/>
      <c r="I4" s="15">
        <v>2</v>
      </c>
      <c r="J4" s="11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3"/>
    </row>
    <row r="5" spans="1:25" x14ac:dyDescent="0.25">
      <c r="A5" s="3"/>
      <c r="B5" s="4"/>
      <c r="C5" s="5"/>
      <c r="D5" s="5"/>
      <c r="E5" s="6"/>
      <c r="F5" s="9"/>
      <c r="G5" s="14"/>
      <c r="H5" s="9"/>
      <c r="I5" s="15"/>
      <c r="J5" s="11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3"/>
    </row>
    <row r="6" spans="1:25" x14ac:dyDescent="0.25">
      <c r="A6" s="3">
        <v>1.103</v>
      </c>
      <c r="B6" s="4" t="s">
        <v>11</v>
      </c>
      <c r="C6" s="5"/>
      <c r="D6" s="5"/>
      <c r="E6" s="6"/>
      <c r="F6" s="9"/>
      <c r="G6" s="14"/>
      <c r="H6" s="9"/>
      <c r="I6" s="15">
        <v>3</v>
      </c>
      <c r="J6" s="11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3"/>
    </row>
    <row r="7" spans="1:25" x14ac:dyDescent="0.25">
      <c r="A7" s="3"/>
      <c r="B7" s="4"/>
      <c r="C7" s="5"/>
      <c r="D7" s="5"/>
      <c r="E7" s="6"/>
      <c r="F7" s="9"/>
      <c r="G7" s="14"/>
      <c r="H7" s="9"/>
      <c r="I7" s="15"/>
      <c r="J7" s="11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/>
    </row>
    <row r="8" spans="1:25" x14ac:dyDescent="0.25">
      <c r="A8" s="3">
        <v>1.1040000000000001</v>
      </c>
      <c r="B8" s="4" t="s">
        <v>12</v>
      </c>
      <c r="C8" s="5"/>
      <c r="D8" s="5"/>
      <c r="E8" s="6"/>
      <c r="F8" s="9"/>
      <c r="G8" s="14"/>
      <c r="H8" s="9"/>
      <c r="I8" s="15">
        <v>4</v>
      </c>
      <c r="J8" s="11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3"/>
    </row>
    <row r="9" spans="1:25" x14ac:dyDescent="0.25">
      <c r="A9" s="3"/>
      <c r="B9" s="4"/>
      <c r="C9" s="5"/>
      <c r="D9" s="5"/>
      <c r="E9" s="6"/>
      <c r="F9" s="9"/>
      <c r="G9" s="14"/>
      <c r="H9" s="9"/>
      <c r="I9" s="15"/>
      <c r="J9" s="11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3"/>
    </row>
    <row r="10" spans="1:25" x14ac:dyDescent="0.25">
      <c r="A10" s="3">
        <v>1.105</v>
      </c>
      <c r="B10" s="4" t="s">
        <v>13</v>
      </c>
      <c r="C10" s="5"/>
      <c r="D10" s="5"/>
      <c r="E10" s="6"/>
      <c r="F10" s="9"/>
      <c r="G10" s="14"/>
      <c r="H10" s="9"/>
      <c r="I10" s="15">
        <v>5</v>
      </c>
      <c r="J10" s="1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3"/>
    </row>
    <row r="11" spans="1:25" x14ac:dyDescent="0.25">
      <c r="A11" s="3"/>
      <c r="B11" s="4"/>
      <c r="C11" s="5"/>
      <c r="D11" s="5"/>
      <c r="E11" s="6"/>
      <c r="F11" s="9"/>
      <c r="G11" s="14"/>
      <c r="H11" s="9"/>
      <c r="I11" s="15"/>
      <c r="J11" s="11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3"/>
    </row>
    <row r="12" spans="1:25" x14ac:dyDescent="0.25">
      <c r="A12" s="3"/>
      <c r="B12" s="4"/>
      <c r="C12" s="5"/>
      <c r="D12" s="5"/>
      <c r="E12" s="6"/>
      <c r="F12" s="9"/>
      <c r="G12" s="14"/>
      <c r="H12" s="9"/>
      <c r="I12" s="15"/>
      <c r="J12" s="11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3"/>
    </row>
    <row r="13" spans="1:25" x14ac:dyDescent="0.25">
      <c r="A13" s="3"/>
      <c r="B13" s="4"/>
      <c r="C13" s="5"/>
      <c r="D13" s="5"/>
      <c r="E13" s="6"/>
      <c r="F13" s="9"/>
      <c r="G13" s="14"/>
      <c r="H13" s="9"/>
      <c r="I13" s="15"/>
      <c r="J13" s="11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3"/>
    </row>
    <row r="14" spans="1:25" x14ac:dyDescent="0.25">
      <c r="A14" s="3"/>
      <c r="B14" s="4"/>
      <c r="C14" s="5"/>
      <c r="D14" s="5"/>
      <c r="E14" s="6"/>
      <c r="F14" s="9"/>
      <c r="G14" s="14"/>
      <c r="H14" s="9"/>
      <c r="I14" s="15"/>
      <c r="J14" s="11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3"/>
    </row>
    <row r="15" spans="1:25" x14ac:dyDescent="0.25">
      <c r="A15" s="3"/>
      <c r="B15" s="4"/>
      <c r="C15" s="5"/>
      <c r="D15" s="5"/>
      <c r="E15" s="6"/>
      <c r="F15" s="9"/>
      <c r="G15" s="14"/>
      <c r="H15" s="9"/>
      <c r="I15" s="15"/>
      <c r="J15" s="11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3"/>
    </row>
    <row r="16" spans="1:25" x14ac:dyDescent="0.25">
      <c r="A16" s="3"/>
      <c r="B16" s="4"/>
      <c r="C16" s="5"/>
      <c r="D16" s="5"/>
      <c r="E16" s="6"/>
      <c r="F16" s="9"/>
      <c r="G16" s="14"/>
      <c r="H16" s="9"/>
      <c r="I16" s="15"/>
      <c r="J16" s="11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3"/>
    </row>
    <row r="17" spans="1:25" x14ac:dyDescent="0.25">
      <c r="A17" s="3"/>
      <c r="B17" s="4"/>
      <c r="C17" s="5"/>
      <c r="D17" s="5"/>
      <c r="E17" s="6"/>
      <c r="F17" s="9"/>
      <c r="G17" s="14"/>
      <c r="H17" s="9"/>
      <c r="I17" s="15"/>
      <c r="J17" s="11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3"/>
    </row>
    <row r="18" spans="1:25" x14ac:dyDescent="0.25">
      <c r="A18" s="3"/>
      <c r="B18" s="4"/>
      <c r="C18" s="5"/>
      <c r="D18" s="5"/>
      <c r="E18" s="6"/>
      <c r="F18" s="9"/>
      <c r="G18" s="14"/>
      <c r="H18" s="9"/>
      <c r="I18" s="15"/>
      <c r="J18" s="11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3"/>
    </row>
    <row r="19" spans="1:25" x14ac:dyDescent="0.25">
      <c r="A19" s="3"/>
      <c r="B19" s="4"/>
      <c r="C19" s="5"/>
      <c r="D19" s="5"/>
      <c r="E19" s="6"/>
      <c r="F19" s="9"/>
      <c r="G19" s="14"/>
      <c r="H19" s="9"/>
      <c r="I19" s="15"/>
      <c r="J19" s="11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3"/>
    </row>
    <row r="20" spans="1:25" x14ac:dyDescent="0.25">
      <c r="A20" s="3"/>
      <c r="B20" s="4"/>
      <c r="C20" s="5"/>
      <c r="D20" s="5"/>
      <c r="E20" s="6"/>
      <c r="F20" s="9"/>
      <c r="G20" s="14"/>
      <c r="H20" s="9"/>
      <c r="I20" s="15"/>
      <c r="J20" s="11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3"/>
    </row>
    <row r="21" spans="1:25" x14ac:dyDescent="0.25">
      <c r="A21" s="3"/>
      <c r="B21" s="4"/>
      <c r="C21" s="5"/>
      <c r="D21" s="5"/>
      <c r="E21" s="6"/>
      <c r="F21" s="9"/>
      <c r="G21" s="14"/>
      <c r="H21" s="9"/>
      <c r="I21" s="15"/>
      <c r="J21" s="11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3"/>
    </row>
    <row r="22" spans="1:25" x14ac:dyDescent="0.25">
      <c r="A22" s="3"/>
      <c r="B22" s="4"/>
      <c r="C22" s="5"/>
      <c r="D22" s="5"/>
      <c r="E22" s="6"/>
      <c r="F22" s="9"/>
      <c r="G22" s="14"/>
      <c r="H22" s="9"/>
      <c r="I22" s="15"/>
      <c r="J22" s="1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3"/>
    </row>
    <row r="23" spans="1:25" x14ac:dyDescent="0.25">
      <c r="A23" s="3"/>
      <c r="B23" s="4"/>
      <c r="C23" s="5"/>
      <c r="D23" s="5"/>
      <c r="E23" s="6"/>
      <c r="F23" s="9"/>
      <c r="G23" s="14"/>
      <c r="H23" s="9"/>
      <c r="I23" s="15"/>
      <c r="J23" s="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3"/>
    </row>
    <row r="24" spans="1:25" x14ac:dyDescent="0.25">
      <c r="A24" s="3"/>
      <c r="B24" s="4"/>
      <c r="C24" s="5"/>
      <c r="D24" s="5"/>
      <c r="E24" s="6"/>
      <c r="F24" s="9"/>
      <c r="G24" s="14"/>
      <c r="H24" s="9"/>
      <c r="I24" s="15"/>
      <c r="J24" s="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3"/>
    </row>
    <row r="25" spans="1:25" x14ac:dyDescent="0.25">
      <c r="A25" s="3"/>
      <c r="B25" s="4"/>
      <c r="C25" s="5"/>
      <c r="D25" s="5"/>
      <c r="E25" s="6"/>
      <c r="F25" s="9"/>
      <c r="G25" s="14"/>
      <c r="H25" s="9"/>
      <c r="I25" s="15"/>
      <c r="J25" s="11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3"/>
    </row>
  </sheetData>
  <mergeCells count="2">
    <mergeCell ref="F1:G1"/>
    <mergeCell ref="J1:Y1"/>
  </mergeCells>
  <conditionalFormatting sqref="G2">
    <cfRule type="expression" dxfId="25" priority="16" stopIfTrue="1">
      <formula>$F2="m³"</formula>
    </cfRule>
    <cfRule type="expression" dxfId="24" priority="17" stopIfTrue="1">
      <formula>$F2="kg"</formula>
    </cfRule>
    <cfRule type="expression" dxfId="23" priority="18" stopIfTrue="1">
      <formula>$F2="ml"</formula>
    </cfRule>
    <cfRule type="expression" dxfId="22" priority="19" stopIfTrue="1">
      <formula>$F2="m²"</formula>
    </cfRule>
    <cfRule type="expression" dxfId="21" priority="20" stopIfTrue="1">
      <formula>$F2="U"</formula>
    </cfRule>
  </conditionalFormatting>
  <conditionalFormatting sqref="I2">
    <cfRule type="expression" dxfId="20" priority="11" stopIfTrue="1">
      <formula>$H2="m³"</formula>
    </cfRule>
    <cfRule type="expression" dxfId="19" priority="12" stopIfTrue="1">
      <formula>$H2="kg"</formula>
    </cfRule>
    <cfRule type="expression" dxfId="18" priority="13" stopIfTrue="1">
      <formula>$H2="ml"</formula>
    </cfRule>
    <cfRule type="expression" dxfId="17" priority="14" stopIfTrue="1">
      <formula>$H2="m²"</formula>
    </cfRule>
    <cfRule type="expression" dxfId="16" priority="15" stopIfTrue="1">
      <formula>$H2="U"</formula>
    </cfRule>
  </conditionalFormatting>
  <conditionalFormatting sqref="G3:G25">
    <cfRule type="expression" dxfId="15" priority="6" stopIfTrue="1">
      <formula>$F3="m³"</formula>
    </cfRule>
    <cfRule type="expression" dxfId="14" priority="7" stopIfTrue="1">
      <formula>$F3="kg"</formula>
    </cfRule>
    <cfRule type="expression" dxfId="13" priority="8" stopIfTrue="1">
      <formula>$F3="ml"</formula>
    </cfRule>
    <cfRule type="expression" dxfId="12" priority="9" stopIfTrue="1">
      <formula>$F3="m²"</formula>
    </cfRule>
    <cfRule type="expression" dxfId="11" priority="10" stopIfTrue="1">
      <formula>$F3="U"</formula>
    </cfRule>
  </conditionalFormatting>
  <conditionalFormatting sqref="I3:I25">
    <cfRule type="expression" dxfId="10" priority="1" stopIfTrue="1">
      <formula>$H3="m³"</formula>
    </cfRule>
    <cfRule type="expression" dxfId="9" priority="2" stopIfTrue="1">
      <formula>$H3="kg"</formula>
    </cfRule>
    <cfRule type="expression" dxfId="8" priority="3" stopIfTrue="1">
      <formula>$H3="ml"</formula>
    </cfRule>
    <cfRule type="expression" dxfId="7" priority="4" stopIfTrue="1">
      <formula>$H3="m²"</formula>
    </cfRule>
    <cfRule type="expression" dxfId="6" priority="5" stopIfTrue="1">
      <formula>$H3="U"</formula>
    </cfRule>
  </conditionalFormatting>
  <dataValidations count="1">
    <dataValidation type="list" allowBlank="1" showInputMessage="1" showErrorMessage="1" sqref="H2:H25 F2:F25">
      <formula1>"U,ml,m²,m³,kg"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256" scale="120" fitToHeight="0" orientation="landscape" horizontalDpi="300" verticalDpi="300" r:id="rId1"/>
  <colBreaks count="1" manualBreakCount="1">
    <brk id="25" max="284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InsertRowsAndFillFormulas">
                <anchor moveWithCells="1" sizeWithCells="1">
                  <from>
                    <xdr:col>0</xdr:col>
                    <xdr:colOff>476250</xdr:colOff>
                    <xdr:row>26</xdr:row>
                    <xdr:rowOff>28575</xdr:rowOff>
                  </from>
                  <to>
                    <xdr:col>1</xdr:col>
                    <xdr:colOff>990600</xdr:colOff>
                    <xdr:row>27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B1:I43"/>
  <sheetViews>
    <sheetView showGridLines="0" tabSelected="1" zoomScaleNormal="100" zoomScaleSheetLayoutView="115" workbookViewId="0">
      <selection activeCell="N13" sqref="N13"/>
    </sheetView>
  </sheetViews>
  <sheetFormatPr baseColWidth="10" defaultRowHeight="15" x14ac:dyDescent="0.25"/>
  <cols>
    <col min="1" max="1" width="3.140625" customWidth="1"/>
    <col min="2" max="2" width="10.42578125" customWidth="1"/>
    <col min="3" max="3" width="9.28515625" customWidth="1"/>
    <col min="4" max="4" width="48.5703125" customWidth="1"/>
    <col min="5" max="5" width="5.42578125" customWidth="1"/>
    <col min="6" max="6" width="10" customWidth="1"/>
    <col min="7" max="7" width="10.140625" customWidth="1"/>
    <col min="8" max="8" width="10.5703125" customWidth="1"/>
    <col min="9" max="9" width="3.5703125" customWidth="1"/>
  </cols>
  <sheetData>
    <row r="1" spans="3:9" ht="12.75" customHeight="1" x14ac:dyDescent="0.25"/>
    <row r="2" spans="3:9" ht="12.75" customHeight="1" x14ac:dyDescent="0.25">
      <c r="C2" s="18"/>
      <c r="D2" s="18"/>
      <c r="E2" s="19"/>
      <c r="F2" s="18"/>
      <c r="G2" s="18"/>
    </row>
    <row r="3" spans="3:9" ht="12.75" customHeight="1" x14ac:dyDescent="0.25">
      <c r="C3" s="20"/>
      <c r="D3" s="20"/>
      <c r="E3" s="19"/>
      <c r="F3" s="21"/>
      <c r="G3" s="21"/>
      <c r="H3" s="21"/>
    </row>
    <row r="4" spans="3:9" ht="12.75" customHeight="1" x14ac:dyDescent="0.25">
      <c r="C4" s="18"/>
      <c r="D4" s="22"/>
      <c r="E4" s="19"/>
      <c r="H4" s="18"/>
    </row>
    <row r="5" spans="3:9" ht="12.75" customHeight="1" x14ac:dyDescent="0.25">
      <c r="C5" s="23"/>
      <c r="D5" s="22"/>
      <c r="E5" s="19"/>
      <c r="G5" s="24"/>
      <c r="H5" s="24"/>
      <c r="I5" s="25"/>
    </row>
    <row r="6" spans="3:9" ht="12.75" customHeight="1" x14ac:dyDescent="0.25">
      <c r="C6" s="23"/>
      <c r="D6" s="22"/>
      <c r="E6" s="19"/>
      <c r="G6" s="26"/>
      <c r="H6" s="26"/>
    </row>
    <row r="7" spans="3:9" ht="12.75" customHeight="1" x14ac:dyDescent="0.25">
      <c r="C7" s="27"/>
      <c r="D7" s="28"/>
      <c r="E7" s="29"/>
      <c r="G7" s="30"/>
      <c r="H7" s="30"/>
    </row>
    <row r="8" spans="3:9" ht="12.75" customHeight="1" x14ac:dyDescent="0.25">
      <c r="C8" s="27"/>
      <c r="D8" s="31"/>
      <c r="E8" s="32"/>
      <c r="G8" s="31"/>
      <c r="H8" s="31"/>
    </row>
    <row r="9" spans="3:9" ht="12.75" customHeight="1" x14ac:dyDescent="0.25">
      <c r="C9" s="31"/>
      <c r="D9" s="31"/>
      <c r="E9" s="32"/>
      <c r="F9" s="31"/>
      <c r="G9" s="33"/>
    </row>
    <row r="10" spans="3:9" ht="12.75" customHeight="1" x14ac:dyDescent="0.25">
      <c r="C10" s="31"/>
      <c r="D10" s="31"/>
      <c r="E10" s="32"/>
      <c r="F10" s="31"/>
      <c r="G10" s="33"/>
    </row>
    <row r="11" spans="3:9" ht="12.75" customHeight="1" x14ac:dyDescent="0.25">
      <c r="C11" s="34"/>
      <c r="D11" s="34"/>
      <c r="E11" s="34"/>
      <c r="F11" s="34"/>
      <c r="G11" s="34"/>
      <c r="H11" s="34"/>
    </row>
    <row r="12" spans="3:9" ht="12.75" customHeight="1" x14ac:dyDescent="0.25">
      <c r="C12" s="34"/>
      <c r="D12" s="34"/>
      <c r="E12" s="34"/>
      <c r="F12" s="34"/>
      <c r="G12" s="34"/>
      <c r="H12" s="34"/>
    </row>
    <row r="13" spans="3:9" ht="12.75" customHeight="1" x14ac:dyDescent="0.25">
      <c r="C13" s="34"/>
      <c r="D13" s="34"/>
      <c r="E13" s="34"/>
      <c r="F13" s="34"/>
      <c r="G13" s="34"/>
      <c r="H13" s="34"/>
    </row>
    <row r="14" spans="3:9" ht="12.75" customHeight="1" x14ac:dyDescent="0.25">
      <c r="C14" s="34"/>
      <c r="D14" s="34"/>
      <c r="E14" s="34"/>
      <c r="F14" s="34"/>
      <c r="G14" s="34"/>
      <c r="H14" s="34"/>
    </row>
    <row r="15" spans="3:9" ht="12.75" customHeight="1" x14ac:dyDescent="0.25">
      <c r="C15" s="34"/>
      <c r="D15" s="34"/>
      <c r="E15" s="34"/>
      <c r="F15" s="34"/>
      <c r="G15" s="34"/>
      <c r="H15" s="34"/>
    </row>
    <row r="16" spans="3:9" ht="11.25" customHeight="1" x14ac:dyDescent="0.25">
      <c r="C16" s="35"/>
      <c r="D16" s="35"/>
    </row>
    <row r="17" spans="2:8" ht="9" customHeight="1" x14ac:dyDescent="0.25"/>
    <row r="18" spans="2:8" ht="19.5" thickBot="1" x14ac:dyDescent="0.35">
      <c r="C18" s="63"/>
      <c r="D18" s="63"/>
    </row>
    <row r="19" spans="2:8" ht="30" x14ac:dyDescent="0.25">
      <c r="B19" s="36" t="s">
        <v>14</v>
      </c>
      <c r="C19" s="37" t="s">
        <v>0</v>
      </c>
      <c r="D19" s="38" t="s">
        <v>15</v>
      </c>
      <c r="E19" s="38" t="s">
        <v>16</v>
      </c>
      <c r="F19" s="38" t="s">
        <v>17</v>
      </c>
      <c r="G19" s="38" t="s">
        <v>18</v>
      </c>
      <c r="H19" s="39" t="s">
        <v>19</v>
      </c>
    </row>
    <row r="20" spans="2:8" ht="15" customHeight="1" x14ac:dyDescent="0.25">
      <c r="B20" s="40" t="s">
        <v>9</v>
      </c>
      <c r="C20" s="41">
        <v>1.101</v>
      </c>
      <c r="D20" s="42" t="e">
        <f t="shared" ref="D20:D33" si="0">IF(OR(C20="",B20=""),"",VLOOKUP(B20,sdp,2,FALSE))</f>
        <v>#NAME?</v>
      </c>
      <c r="E20" s="43" t="e">
        <f t="shared" ref="E20:E40" si="1">IF(C20&lt;&gt;"",IF(VLOOKUP(B20,sdp,3,FALSE)=0,"",VLOOKUP(B20,sdp,3,FALSE)),"")</f>
        <v>#NAME?</v>
      </c>
      <c r="F20" s="44">
        <f>Minute!I2</f>
        <v>1</v>
      </c>
      <c r="G20" s="45" t="e">
        <f t="shared" ref="G20:G40" si="2">IF(C20&lt;&gt;"",IF(VLOOKUP(B20,sdp,26,FALSE)=0,"",VLOOKUP(B20,sdp,26,FALSE)),"")</f>
        <v>#NAME?</v>
      </c>
      <c r="H20" s="46" t="e">
        <f>IF(OR(C20="",E20=""),"",F20*G20)</f>
        <v>#NAME?</v>
      </c>
    </row>
    <row r="21" spans="2:8" ht="15" customHeight="1" x14ac:dyDescent="0.25">
      <c r="B21" s="40" t="s">
        <v>10</v>
      </c>
      <c r="C21" s="47"/>
      <c r="D21" s="48" t="str">
        <f t="shared" si="0"/>
        <v/>
      </c>
      <c r="E21" s="49" t="str">
        <f t="shared" ref="E21:E33" si="3">IF(C21&lt;&gt;"",IF(VLOOKUP(B21,sdp,3,FALSE)=0,"",VLOOKUP(B21,sdp,3,FALSE)),"")</f>
        <v/>
      </c>
      <c r="F21" s="44"/>
      <c r="G21" s="50" t="str">
        <f t="shared" ref="G21:G33" si="4">IF(C21&lt;&gt;"",IF(VLOOKUP(B21,sdp,26,FALSE)=0,"",VLOOKUP(B21,sdp,26,FALSE)),"")</f>
        <v/>
      </c>
      <c r="H21" s="51" t="str">
        <f t="shared" ref="H21:H40" si="5">IF(OR(C21="",E21=""),"",F21*G21)</f>
        <v/>
      </c>
    </row>
    <row r="22" spans="2:8" ht="15" customHeight="1" x14ac:dyDescent="0.25">
      <c r="B22" s="40" t="s">
        <v>11</v>
      </c>
      <c r="C22" s="47"/>
      <c r="D22" s="48" t="str">
        <f t="shared" si="0"/>
        <v/>
      </c>
      <c r="E22" s="49" t="str">
        <f t="shared" si="3"/>
        <v/>
      </c>
      <c r="F22" s="44"/>
      <c r="G22" s="50" t="str">
        <f t="shared" si="4"/>
        <v/>
      </c>
      <c r="H22" s="51" t="str">
        <f t="shared" si="5"/>
        <v/>
      </c>
    </row>
    <row r="23" spans="2:8" ht="15" customHeight="1" x14ac:dyDescent="0.25">
      <c r="B23" s="40" t="s">
        <v>12</v>
      </c>
      <c r="C23" s="47"/>
      <c r="D23" s="48" t="str">
        <f t="shared" si="0"/>
        <v/>
      </c>
      <c r="E23" s="49" t="str">
        <f t="shared" si="3"/>
        <v/>
      </c>
      <c r="F23" s="44"/>
      <c r="G23" s="50" t="str">
        <f t="shared" si="4"/>
        <v/>
      </c>
      <c r="H23" s="51" t="str">
        <f t="shared" si="5"/>
        <v/>
      </c>
    </row>
    <row r="24" spans="2:8" ht="15" customHeight="1" x14ac:dyDescent="0.25">
      <c r="B24" s="52" t="s">
        <v>13</v>
      </c>
      <c r="C24" s="47"/>
      <c r="D24" s="48" t="str">
        <f t="shared" si="0"/>
        <v/>
      </c>
      <c r="E24" s="49" t="str">
        <f t="shared" si="3"/>
        <v/>
      </c>
      <c r="F24" s="44"/>
      <c r="G24" s="50" t="str">
        <f t="shared" si="4"/>
        <v/>
      </c>
      <c r="H24" s="51" t="str">
        <f t="shared" si="5"/>
        <v/>
      </c>
    </row>
    <row r="25" spans="2:8" ht="15" customHeight="1" x14ac:dyDescent="0.25">
      <c r="B25" s="52"/>
      <c r="C25" s="47"/>
      <c r="D25" s="48" t="str">
        <f t="shared" si="0"/>
        <v/>
      </c>
      <c r="E25" s="49" t="str">
        <f t="shared" si="3"/>
        <v/>
      </c>
      <c r="F25" s="44"/>
      <c r="G25" s="50" t="str">
        <f t="shared" si="4"/>
        <v/>
      </c>
      <c r="H25" s="51" t="str">
        <f t="shared" si="5"/>
        <v/>
      </c>
    </row>
    <row r="26" spans="2:8" ht="15" customHeight="1" x14ac:dyDescent="0.25">
      <c r="B26" s="52"/>
      <c r="C26" s="47"/>
      <c r="D26" s="48" t="str">
        <f t="shared" si="0"/>
        <v/>
      </c>
      <c r="E26" s="49" t="str">
        <f t="shared" si="3"/>
        <v/>
      </c>
      <c r="F26" s="44"/>
      <c r="G26" s="50" t="str">
        <f t="shared" si="4"/>
        <v/>
      </c>
      <c r="H26" s="51" t="str">
        <f t="shared" si="5"/>
        <v/>
      </c>
    </row>
    <row r="27" spans="2:8" ht="15" customHeight="1" x14ac:dyDescent="0.25">
      <c r="B27" s="52"/>
      <c r="C27" s="47"/>
      <c r="D27" s="48" t="str">
        <f t="shared" si="0"/>
        <v/>
      </c>
      <c r="E27" s="49" t="str">
        <f t="shared" si="3"/>
        <v/>
      </c>
      <c r="F27" s="44"/>
      <c r="G27" s="50" t="str">
        <f t="shared" si="4"/>
        <v/>
      </c>
      <c r="H27" s="51" t="str">
        <f t="shared" si="5"/>
        <v/>
      </c>
    </row>
    <row r="28" spans="2:8" ht="15" customHeight="1" x14ac:dyDescent="0.25">
      <c r="B28" s="52"/>
      <c r="C28" s="47"/>
      <c r="D28" s="48" t="str">
        <f t="shared" si="0"/>
        <v/>
      </c>
      <c r="E28" s="49" t="str">
        <f t="shared" si="3"/>
        <v/>
      </c>
      <c r="F28" s="44"/>
      <c r="G28" s="50" t="str">
        <f t="shared" si="4"/>
        <v/>
      </c>
      <c r="H28" s="51" t="str">
        <f t="shared" si="5"/>
        <v/>
      </c>
    </row>
    <row r="29" spans="2:8" ht="15" customHeight="1" x14ac:dyDescent="0.25">
      <c r="B29" s="52"/>
      <c r="C29" s="47"/>
      <c r="D29" s="48" t="str">
        <f t="shared" si="0"/>
        <v/>
      </c>
      <c r="E29" s="49" t="str">
        <f t="shared" si="3"/>
        <v/>
      </c>
      <c r="F29" s="44"/>
      <c r="G29" s="50" t="str">
        <f t="shared" si="4"/>
        <v/>
      </c>
      <c r="H29" s="51" t="str">
        <f t="shared" si="5"/>
        <v/>
      </c>
    </row>
    <row r="30" spans="2:8" ht="15" customHeight="1" x14ac:dyDescent="0.25">
      <c r="B30" s="52"/>
      <c r="C30" s="47"/>
      <c r="D30" s="48" t="str">
        <f t="shared" si="0"/>
        <v/>
      </c>
      <c r="E30" s="49" t="str">
        <f t="shared" si="3"/>
        <v/>
      </c>
      <c r="F30" s="44"/>
      <c r="G30" s="50" t="str">
        <f t="shared" si="4"/>
        <v/>
      </c>
      <c r="H30" s="51" t="str">
        <f t="shared" si="5"/>
        <v/>
      </c>
    </row>
    <row r="31" spans="2:8" ht="15" customHeight="1" x14ac:dyDescent="0.25">
      <c r="B31" s="52"/>
      <c r="C31" s="47"/>
      <c r="D31" s="48" t="str">
        <f t="shared" si="0"/>
        <v/>
      </c>
      <c r="E31" s="49" t="str">
        <f t="shared" si="3"/>
        <v/>
      </c>
      <c r="F31" s="44"/>
      <c r="G31" s="50" t="str">
        <f t="shared" si="4"/>
        <v/>
      </c>
      <c r="H31" s="51" t="str">
        <f t="shared" si="5"/>
        <v/>
      </c>
    </row>
    <row r="32" spans="2:8" ht="15" customHeight="1" x14ac:dyDescent="0.25">
      <c r="B32" s="52"/>
      <c r="C32" s="47"/>
      <c r="D32" s="48" t="str">
        <f t="shared" si="0"/>
        <v/>
      </c>
      <c r="E32" s="49" t="str">
        <f t="shared" si="3"/>
        <v/>
      </c>
      <c r="F32" s="44"/>
      <c r="G32" s="50" t="str">
        <f t="shared" si="4"/>
        <v/>
      </c>
      <c r="H32" s="51" t="str">
        <f t="shared" si="5"/>
        <v/>
      </c>
    </row>
    <row r="33" spans="2:8" ht="15" customHeight="1" x14ac:dyDescent="0.25">
      <c r="B33" s="52"/>
      <c r="C33" s="47"/>
      <c r="D33" s="48" t="str">
        <f t="shared" si="0"/>
        <v/>
      </c>
      <c r="E33" s="49" t="str">
        <f t="shared" si="3"/>
        <v/>
      </c>
      <c r="F33" s="44"/>
      <c r="G33" s="50" t="str">
        <f t="shared" si="4"/>
        <v/>
      </c>
      <c r="H33" s="51" t="str">
        <f t="shared" si="5"/>
        <v/>
      </c>
    </row>
    <row r="34" spans="2:8" ht="15" customHeight="1" x14ac:dyDescent="0.25">
      <c r="B34" s="52"/>
      <c r="C34" s="47"/>
      <c r="D34" s="48" t="str">
        <f t="shared" ref="D34:D40" si="6">IF(OR(C34="",B34=""),"",VLOOKUP(B34,sdp,2,FALSE))</f>
        <v/>
      </c>
      <c r="E34" s="49" t="str">
        <f t="shared" si="1"/>
        <v/>
      </c>
      <c r="F34" s="44"/>
      <c r="G34" s="50" t="str">
        <f t="shared" si="2"/>
        <v/>
      </c>
      <c r="H34" s="51" t="str">
        <f t="shared" si="5"/>
        <v/>
      </c>
    </row>
    <row r="35" spans="2:8" ht="15" customHeight="1" x14ac:dyDescent="0.25">
      <c r="B35" s="52"/>
      <c r="C35" s="47"/>
      <c r="D35" s="48" t="str">
        <f t="shared" si="6"/>
        <v/>
      </c>
      <c r="E35" s="49" t="str">
        <f t="shared" si="1"/>
        <v/>
      </c>
      <c r="F35" s="44"/>
      <c r="G35" s="50" t="str">
        <f t="shared" si="2"/>
        <v/>
      </c>
      <c r="H35" s="51" t="str">
        <f t="shared" si="5"/>
        <v/>
      </c>
    </row>
    <row r="36" spans="2:8" ht="15" customHeight="1" x14ac:dyDescent="0.25">
      <c r="B36" s="52"/>
      <c r="C36" s="47"/>
      <c r="D36" s="48" t="str">
        <f t="shared" si="6"/>
        <v/>
      </c>
      <c r="E36" s="49" t="str">
        <f t="shared" si="1"/>
        <v/>
      </c>
      <c r="F36" s="44"/>
      <c r="G36" s="50" t="str">
        <f t="shared" si="2"/>
        <v/>
      </c>
      <c r="H36" s="51" t="str">
        <f t="shared" si="5"/>
        <v/>
      </c>
    </row>
    <row r="37" spans="2:8" ht="15" customHeight="1" x14ac:dyDescent="0.25">
      <c r="B37" s="52"/>
      <c r="C37" s="47"/>
      <c r="D37" s="48" t="str">
        <f t="shared" si="6"/>
        <v/>
      </c>
      <c r="E37" s="49" t="str">
        <f t="shared" si="1"/>
        <v/>
      </c>
      <c r="F37" s="44"/>
      <c r="G37" s="50" t="str">
        <f t="shared" si="2"/>
        <v/>
      </c>
      <c r="H37" s="51" t="str">
        <f t="shared" si="5"/>
        <v/>
      </c>
    </row>
    <row r="38" spans="2:8" ht="15" customHeight="1" x14ac:dyDescent="0.25">
      <c r="B38" s="52"/>
      <c r="C38" s="47"/>
      <c r="D38" s="48" t="str">
        <f t="shared" si="6"/>
        <v/>
      </c>
      <c r="E38" s="49" t="str">
        <f t="shared" si="1"/>
        <v/>
      </c>
      <c r="F38" s="44"/>
      <c r="G38" s="50" t="str">
        <f t="shared" si="2"/>
        <v/>
      </c>
      <c r="H38" s="51" t="str">
        <f t="shared" si="5"/>
        <v/>
      </c>
    </row>
    <row r="39" spans="2:8" ht="15" customHeight="1" x14ac:dyDescent="0.25">
      <c r="B39" s="52"/>
      <c r="C39" s="47"/>
      <c r="D39" s="48" t="str">
        <f t="shared" si="6"/>
        <v/>
      </c>
      <c r="E39" s="49" t="str">
        <f t="shared" si="1"/>
        <v/>
      </c>
      <c r="F39" s="44"/>
      <c r="G39" s="50" t="str">
        <f t="shared" si="2"/>
        <v/>
      </c>
      <c r="H39" s="51" t="str">
        <f t="shared" si="5"/>
        <v/>
      </c>
    </row>
    <row r="40" spans="2:8" ht="15" customHeight="1" thickBot="1" x14ac:dyDescent="0.3">
      <c r="B40" s="52"/>
      <c r="C40" s="53"/>
      <c r="D40" s="54" t="str">
        <f t="shared" si="6"/>
        <v/>
      </c>
      <c r="E40" s="55" t="str">
        <f t="shared" si="1"/>
        <v/>
      </c>
      <c r="F40" s="56"/>
      <c r="G40" s="57" t="str">
        <f t="shared" si="2"/>
        <v/>
      </c>
      <c r="H40" s="58" t="str">
        <f t="shared" si="5"/>
        <v/>
      </c>
    </row>
    <row r="41" spans="2:8" ht="6" customHeight="1" x14ac:dyDescent="0.25"/>
    <row r="42" spans="2:8" ht="15.75" thickBot="1" x14ac:dyDescent="0.3">
      <c r="F42" s="64"/>
      <c r="G42" s="64"/>
      <c r="H42" s="16"/>
    </row>
    <row r="43" spans="2:8" ht="15.75" thickBot="1" x14ac:dyDescent="0.3">
      <c r="F43" s="64" t="s">
        <v>20</v>
      </c>
      <c r="G43" s="64"/>
      <c r="H43" s="59" t="e">
        <f>IF(SUM(H20:H40)=0,"",SUM(H20:H40))</f>
        <v>#NAME?</v>
      </c>
    </row>
  </sheetData>
  <mergeCells count="3">
    <mergeCell ref="C18:D18"/>
    <mergeCell ref="F42:G42"/>
    <mergeCell ref="F43:G43"/>
  </mergeCells>
  <conditionalFormatting sqref="F20:F40">
    <cfRule type="expression" dxfId="5" priority="1" stopIfTrue="1">
      <formula>$E20="ml"</formula>
    </cfRule>
    <cfRule type="expression" dxfId="4" priority="2" stopIfTrue="1">
      <formula>$E20="u"</formula>
    </cfRule>
    <cfRule type="expression" dxfId="3" priority="3" stopIfTrue="1">
      <formula>$E20="ens"</formula>
    </cfRule>
    <cfRule type="expression" dxfId="2" priority="4" stopIfTrue="1">
      <formula>$E20="m³"</formula>
    </cfRule>
    <cfRule type="expression" dxfId="1" priority="5" stopIfTrue="1">
      <formula>$E20="m²"</formula>
    </cfRule>
    <cfRule type="expression" dxfId="0" priority="6" stopIfTrue="1">
      <formula>$E20="kg"</formula>
    </cfRule>
  </conditionalFormatting>
  <printOptions horizontalCentered="1"/>
  <pageMargins left="0.19685039370078741" right="0.19685039370078741" top="0.19685039370078741" bottom="0.19685039370078741" header="0" footer="0"/>
  <pageSetup paperSize="256" fitToHeight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InsertRowsAndFillFormulas">
                <anchor moveWithCells="1" sizeWithCells="1">
                  <from>
                    <xdr:col>1</xdr:col>
                    <xdr:colOff>9525</xdr:colOff>
                    <xdr:row>41</xdr:row>
                    <xdr:rowOff>19050</xdr:rowOff>
                  </from>
                  <to>
                    <xdr:col>1</xdr:col>
                    <xdr:colOff>676275</xdr:colOff>
                    <xdr:row>42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Minute</vt:lpstr>
      <vt:lpstr>DS</vt:lpstr>
      <vt:lpstr>DS!Impression_des_titres</vt:lpstr>
      <vt:lpstr>Minute!Impression_des_titres</vt:lpstr>
      <vt:lpstr>DS!Zone_d_impression</vt:lpstr>
      <vt:lpstr>Minute!Zone_d_impression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cp:lastPrinted>2013-09-11T14:08:09Z</cp:lastPrinted>
  <dcterms:created xsi:type="dcterms:W3CDTF">2013-09-11T13:59:54Z</dcterms:created>
  <dcterms:modified xsi:type="dcterms:W3CDTF">2013-09-11T14:12:18Z</dcterms:modified>
</cp:coreProperties>
</file>