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1076"/>
  </bookViews>
  <sheets>
    <sheet name="Feuil1" sheetId="1" r:id="rId1"/>
  </sheets>
  <definedNames>
    <definedName name="Début_Nuit">TIMEVALUE("22:00")</definedName>
    <definedName name="Fin_Nuit">TIMEVALUE("06:00")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29" i="1"/>
  <c r="AC22"/>
  <c r="AC15"/>
  <c r="AC8"/>
  <c r="Y25"/>
  <c r="Y17"/>
  <c r="U33"/>
  <c r="T33"/>
  <c r="S33" s="1"/>
  <c r="U32"/>
  <c r="T32"/>
  <c r="U31"/>
  <c r="T31"/>
  <c r="S31" s="1"/>
  <c r="U30"/>
  <c r="T30"/>
  <c r="U29"/>
  <c r="T29"/>
  <c r="U28"/>
  <c r="T28"/>
  <c r="U27"/>
  <c r="T27"/>
  <c r="U26"/>
  <c r="T26"/>
  <c r="S26" s="1"/>
  <c r="U25"/>
  <c r="T25"/>
  <c r="U24"/>
  <c r="T24"/>
  <c r="U23"/>
  <c r="T23"/>
  <c r="U22"/>
  <c r="T22"/>
  <c r="U21"/>
  <c r="T21"/>
  <c r="U20"/>
  <c r="T20"/>
  <c r="U19"/>
  <c r="T19"/>
  <c r="U18"/>
  <c r="T18"/>
  <c r="U17"/>
  <c r="T17"/>
  <c r="S17" s="1"/>
  <c r="U16"/>
  <c r="T16"/>
  <c r="S16" s="1"/>
  <c r="U15"/>
  <c r="T15"/>
  <c r="S15" s="1"/>
  <c r="U14"/>
  <c r="T14"/>
  <c r="U13"/>
  <c r="T13"/>
  <c r="U12"/>
  <c r="T12"/>
  <c r="U11"/>
  <c r="T11"/>
  <c r="U10"/>
  <c r="T10"/>
  <c r="S10" s="1"/>
  <c r="U9"/>
  <c r="T9"/>
  <c r="U8"/>
  <c r="T8"/>
  <c r="U7"/>
  <c r="T7"/>
  <c r="U6"/>
  <c r="T6"/>
  <c r="U5"/>
  <c r="T5"/>
  <c r="U4"/>
  <c r="T4"/>
  <c r="O33"/>
  <c r="N33"/>
  <c r="O32"/>
  <c r="N32"/>
  <c r="O31"/>
  <c r="N31"/>
  <c r="M31" s="1"/>
  <c r="O30"/>
  <c r="N30"/>
  <c r="O29"/>
  <c r="N29"/>
  <c r="O28"/>
  <c r="N28"/>
  <c r="M28" s="1"/>
  <c r="O27"/>
  <c r="N27"/>
  <c r="O26"/>
  <c r="N26"/>
  <c r="O25"/>
  <c r="N25"/>
  <c r="O24"/>
  <c r="N24"/>
  <c r="M24" s="1"/>
  <c r="O23"/>
  <c r="N23"/>
  <c r="M23" s="1"/>
  <c r="O22"/>
  <c r="N22"/>
  <c r="O21"/>
  <c r="N21"/>
  <c r="O20"/>
  <c r="N20"/>
  <c r="O19"/>
  <c r="N19"/>
  <c r="O18"/>
  <c r="N18"/>
  <c r="O17"/>
  <c r="N17"/>
  <c r="O16"/>
  <c r="N16"/>
  <c r="O15"/>
  <c r="N15"/>
  <c r="O14"/>
  <c r="N14"/>
  <c r="O13"/>
  <c r="N13"/>
  <c r="O12"/>
  <c r="N12"/>
  <c r="O11"/>
  <c r="N11"/>
  <c r="O10"/>
  <c r="N10"/>
  <c r="O9"/>
  <c r="N9"/>
  <c r="M9" s="1"/>
  <c r="O8"/>
  <c r="N8"/>
  <c r="M8" s="1"/>
  <c r="O7"/>
  <c r="N7"/>
  <c r="O6"/>
  <c r="N6"/>
  <c r="O5"/>
  <c r="N5"/>
  <c r="O4"/>
  <c r="N4"/>
  <c r="I33"/>
  <c r="H33"/>
  <c r="X33" s="1"/>
  <c r="I32"/>
  <c r="H32"/>
  <c r="X32" s="1"/>
  <c r="I31"/>
  <c r="Y31" s="1"/>
  <c r="H31"/>
  <c r="X31" s="1"/>
  <c r="I30"/>
  <c r="H30"/>
  <c r="X30" s="1"/>
  <c r="I29"/>
  <c r="Y29" s="1"/>
  <c r="H29"/>
  <c r="X29" s="1"/>
  <c r="AB29" s="1"/>
  <c r="I28"/>
  <c r="H28"/>
  <c r="X28" s="1"/>
  <c r="I27"/>
  <c r="H27"/>
  <c r="X27" s="1"/>
  <c r="I26"/>
  <c r="Y26" s="1"/>
  <c r="H26"/>
  <c r="X26" s="1"/>
  <c r="I25"/>
  <c r="G25" s="1"/>
  <c r="H25"/>
  <c r="I24"/>
  <c r="G24" s="1"/>
  <c r="H24"/>
  <c r="I23"/>
  <c r="Y23" s="1"/>
  <c r="H23"/>
  <c r="G23"/>
  <c r="I22"/>
  <c r="H22"/>
  <c r="X22" s="1"/>
  <c r="I21"/>
  <c r="H21"/>
  <c r="X21" s="1"/>
  <c r="I20"/>
  <c r="H20"/>
  <c r="X20" s="1"/>
  <c r="I19"/>
  <c r="Y19" s="1"/>
  <c r="H19"/>
  <c r="X19" s="1"/>
  <c r="I18"/>
  <c r="Y18" s="1"/>
  <c r="H18"/>
  <c r="G18"/>
  <c r="I17"/>
  <c r="H17"/>
  <c r="X17" s="1"/>
  <c r="I16"/>
  <c r="Y16" s="1"/>
  <c r="H16"/>
  <c r="X16" s="1"/>
  <c r="I15"/>
  <c r="Y15" s="1"/>
  <c r="H15"/>
  <c r="X15" s="1"/>
  <c r="I14"/>
  <c r="H14"/>
  <c r="X14" s="1"/>
  <c r="I13"/>
  <c r="H13"/>
  <c r="X13" s="1"/>
  <c r="I12"/>
  <c r="H12"/>
  <c r="X12" s="1"/>
  <c r="I11"/>
  <c r="Y11" s="1"/>
  <c r="H11"/>
  <c r="X11" s="1"/>
  <c r="I10"/>
  <c r="Y10" s="1"/>
  <c r="H10"/>
  <c r="I9"/>
  <c r="Y9" s="1"/>
  <c r="H9"/>
  <c r="I8"/>
  <c r="Y8" s="1"/>
  <c r="H8"/>
  <c r="I7"/>
  <c r="Y7" s="1"/>
  <c r="H7"/>
  <c r="I6"/>
  <c r="Y6" s="1"/>
  <c r="H6"/>
  <c r="I5"/>
  <c r="Y5" s="1"/>
  <c r="H5"/>
  <c r="I4"/>
  <c r="Y4" s="1"/>
  <c r="AC4" s="1"/>
  <c r="AG4" s="1"/>
  <c r="AE35" s="1"/>
  <c r="H4"/>
  <c r="G4" s="1"/>
  <c r="G19" l="1"/>
  <c r="W19" s="1"/>
  <c r="G22"/>
  <c r="G26"/>
  <c r="M19"/>
  <c r="M27"/>
  <c r="S5"/>
  <c r="G11"/>
  <c r="G14"/>
  <c r="X18"/>
  <c r="AB15" s="1"/>
  <c r="X25"/>
  <c r="G28"/>
  <c r="G32"/>
  <c r="M6"/>
  <c r="M10"/>
  <c r="M14"/>
  <c r="W14" s="1"/>
  <c r="M18"/>
  <c r="S20"/>
  <c r="W18"/>
  <c r="X6"/>
  <c r="X10"/>
  <c r="G13"/>
  <c r="X24"/>
  <c r="G27"/>
  <c r="M21"/>
  <c r="M25"/>
  <c r="M29"/>
  <c r="M33"/>
  <c r="S7"/>
  <c r="S19"/>
  <c r="X5"/>
  <c r="X9"/>
  <c r="X23"/>
  <c r="AB22" s="1"/>
  <c r="G30"/>
  <c r="S6"/>
  <c r="S18"/>
  <c r="S22"/>
  <c r="W28"/>
  <c r="X4"/>
  <c r="Y33"/>
  <c r="S14"/>
  <c r="S29"/>
  <c r="Y14"/>
  <c r="Y22"/>
  <c r="Y30"/>
  <c r="G8"/>
  <c r="G15"/>
  <c r="G21"/>
  <c r="M5"/>
  <c r="M13"/>
  <c r="W13" s="1"/>
  <c r="M17"/>
  <c r="M32"/>
  <c r="S21"/>
  <c r="Y27"/>
  <c r="M20"/>
  <c r="S13"/>
  <c r="S25"/>
  <c r="S28"/>
  <c r="S32"/>
  <c r="Y24"/>
  <c r="Y32"/>
  <c r="G7"/>
  <c r="W7" s="1"/>
  <c r="G17"/>
  <c r="G20"/>
  <c r="G31"/>
  <c r="W31" s="1"/>
  <c r="M4"/>
  <c r="W4" s="1"/>
  <c r="AA4" s="1"/>
  <c r="M12"/>
  <c r="X8"/>
  <c r="AB8" s="1"/>
  <c r="Y13"/>
  <c r="Y21"/>
  <c r="G6"/>
  <c r="W6" s="1"/>
  <c r="M16"/>
  <c r="S9"/>
  <c r="S12"/>
  <c r="S24"/>
  <c r="W24" s="1"/>
  <c r="S27"/>
  <c r="W27" s="1"/>
  <c r="G10"/>
  <c r="W10" s="1"/>
  <c r="G16"/>
  <c r="W16" s="1"/>
  <c r="G33"/>
  <c r="W33" s="1"/>
  <c r="M7"/>
  <c r="M11"/>
  <c r="W11" s="1"/>
  <c r="M30"/>
  <c r="S4"/>
  <c r="G5"/>
  <c r="W5" s="1"/>
  <c r="G9"/>
  <c r="G12"/>
  <c r="G29"/>
  <c r="W29" s="1"/>
  <c r="M15"/>
  <c r="M22"/>
  <c r="W22" s="1"/>
  <c r="M26"/>
  <c r="W26" s="1"/>
  <c r="S8"/>
  <c r="S11"/>
  <c r="S23"/>
  <c r="W23" s="1"/>
  <c r="S30"/>
  <c r="W30" s="1"/>
  <c r="X7"/>
  <c r="Y12"/>
  <c r="Y20"/>
  <c r="Y28"/>
  <c r="W9" l="1"/>
  <c r="AB4"/>
  <c r="AF4" s="1"/>
  <c r="AE39" s="1"/>
  <c r="AE43" s="1"/>
  <c r="W20"/>
  <c r="AA22"/>
  <c r="W25"/>
  <c r="W32"/>
  <c r="AA29" s="1"/>
  <c r="W8"/>
  <c r="AA8" s="1"/>
  <c r="W17"/>
  <c r="W15"/>
  <c r="W21"/>
  <c r="W12"/>
  <c r="AE4" l="1"/>
  <c r="AE37" s="1"/>
  <c r="AE41" s="1"/>
  <c r="AE45" s="1"/>
  <c r="AA15"/>
</calcChain>
</file>

<file path=xl/sharedStrings.xml><?xml version="1.0" encoding="utf-8"?>
<sst xmlns="http://schemas.openxmlformats.org/spreadsheetml/2006/main" count="70" uniqueCount="28">
  <si>
    <t>Mission 1</t>
  </si>
  <si>
    <t>Mission 2</t>
  </si>
  <si>
    <t>Mission 3</t>
  </si>
  <si>
    <t>Journée</t>
  </si>
  <si>
    <t>Total Semaine</t>
  </si>
  <si>
    <t>Total Mois</t>
  </si>
  <si>
    <t>Jeudi</t>
  </si>
  <si>
    <t>Vendredi</t>
  </si>
  <si>
    <t>Samedi</t>
  </si>
  <si>
    <t>Dimanche</t>
  </si>
  <si>
    <t>Lundi</t>
  </si>
  <si>
    <t>Mardi</t>
  </si>
  <si>
    <t>Mercredi</t>
  </si>
  <si>
    <t>Total heure global sur le mois</t>
  </si>
  <si>
    <t>Total heure de jour sur le mois</t>
  </si>
  <si>
    <t>Total heure de nuit sur le mois</t>
  </si>
  <si>
    <t>Salaire total jour Brut</t>
  </si>
  <si>
    <t>Salaire total nuit Brut</t>
  </si>
  <si>
    <t>Salaire GLOBAL Net</t>
  </si>
  <si>
    <t>Calcul salaire</t>
  </si>
  <si>
    <t>DÉBUT</t>
  </si>
  <si>
    <t>FIN</t>
  </si>
  <si>
    <t>Heure Total</t>
  </si>
  <si>
    <t>Heure Jour</t>
  </si>
  <si>
    <t>Heure Nuit</t>
  </si>
  <si>
    <t>Taux Horaire Nuit</t>
  </si>
  <si>
    <t>Taux Horaire Jour</t>
  </si>
  <si>
    <t>Taux de prélèvement</t>
  </si>
</sst>
</file>

<file path=xl/styles.xml><?xml version="1.0" encoding="utf-8"?>
<styleSheet xmlns="http://schemas.openxmlformats.org/spreadsheetml/2006/main">
  <numFmts count="3">
    <numFmt numFmtId="164" formatCode="[h]:mm"/>
    <numFmt numFmtId="166" formatCode="#,##0.00\ &quot;€&quot;"/>
    <numFmt numFmtId="167" formatCode="h:mm;@"/>
  </numFmts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lightTrellis"/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8">
    <xf numFmtId="0" fontId="0" fillId="0" borderId="0" xfId="0"/>
    <xf numFmtId="0" fontId="0" fillId="2" borderId="0" xfId="0" applyFill="1" applyAlignment="1">
      <alignment horizontal="center" vertical="center"/>
    </xf>
    <xf numFmtId="14" fontId="0" fillId="3" borderId="3" xfId="0" applyNumberFormat="1" applyFill="1" applyBorder="1" applyAlignment="1">
      <alignment horizontal="center" vertical="center"/>
    </xf>
    <xf numFmtId="14" fontId="0" fillId="3" borderId="4" xfId="0" applyNumberFormat="1" applyFill="1" applyBorder="1" applyAlignment="1">
      <alignment horizontal="center" vertical="center"/>
    </xf>
    <xf numFmtId="20" fontId="0" fillId="0" borderId="5" xfId="0" applyNumberFormat="1" applyFill="1" applyBorder="1" applyAlignment="1">
      <alignment horizontal="center" vertical="center"/>
    </xf>
    <xf numFmtId="20" fontId="0" fillId="0" borderId="4" xfId="0" applyNumberFormat="1" applyFill="1" applyBorder="1" applyAlignment="1">
      <alignment horizontal="center" vertical="center"/>
    </xf>
    <xf numFmtId="14" fontId="0" fillId="3" borderId="6" xfId="0" applyNumberFormat="1" applyFill="1" applyBorder="1" applyAlignment="1">
      <alignment horizontal="center" vertical="center"/>
    </xf>
    <xf numFmtId="14" fontId="0" fillId="3" borderId="7" xfId="0" applyNumberFormat="1" applyFill="1" applyBorder="1" applyAlignment="1">
      <alignment horizontal="center" vertical="center"/>
    </xf>
    <xf numFmtId="20" fontId="0" fillId="0" borderId="8" xfId="0" applyNumberFormat="1" applyFill="1" applyBorder="1" applyAlignment="1">
      <alignment horizontal="center" vertical="center"/>
    </xf>
    <xf numFmtId="20" fontId="0" fillId="0" borderId="7" xfId="0" applyNumberFormat="1" applyFill="1" applyBorder="1" applyAlignment="1">
      <alignment horizontal="center" vertical="center"/>
    </xf>
    <xf numFmtId="14" fontId="0" fillId="3" borderId="10" xfId="0" applyNumberFormat="1" applyFill="1" applyBorder="1" applyAlignment="1">
      <alignment horizontal="center" vertical="center"/>
    </xf>
    <xf numFmtId="14" fontId="0" fillId="3" borderId="11" xfId="0" applyNumberFormat="1" applyFill="1" applyBorder="1" applyAlignment="1">
      <alignment horizontal="center" vertical="center"/>
    </xf>
    <xf numFmtId="20" fontId="0" fillId="0" borderId="12" xfId="0" applyNumberFormat="1" applyFill="1" applyBorder="1" applyAlignment="1">
      <alignment horizontal="center" vertical="center"/>
    </xf>
    <xf numFmtId="20" fontId="0" fillId="0" borderId="11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14" fontId="0" fillId="0" borderId="10" xfId="0" applyNumberFormat="1" applyFill="1" applyBorder="1" applyAlignment="1">
      <alignment horizontal="center" vertical="center"/>
    </xf>
    <xf numFmtId="14" fontId="0" fillId="0" borderId="11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46" fontId="0" fillId="0" borderId="8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1" applyAlignment="1" applyProtection="1"/>
    <xf numFmtId="20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0" borderId="3" xfId="0" applyNumberFormat="1" applyFill="1" applyBorder="1" applyAlignment="1">
      <alignment horizontal="center" vertical="center"/>
    </xf>
    <xf numFmtId="20" fontId="0" fillId="0" borderId="6" xfId="0" applyNumberFormat="1" applyFill="1" applyBorder="1" applyAlignment="1">
      <alignment horizontal="center" vertical="center"/>
    </xf>
    <xf numFmtId="20" fontId="0" fillId="0" borderId="10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0" fontId="2" fillId="2" borderId="0" xfId="0" applyNumberFormat="1" applyFont="1" applyFill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7" fontId="0" fillId="3" borderId="3" xfId="0" applyNumberFormat="1" applyFill="1" applyBorder="1" applyAlignment="1">
      <alignment horizontal="center" vertical="center"/>
    </xf>
    <xf numFmtId="167" fontId="0" fillId="3" borderId="5" xfId="0" applyNumberFormat="1" applyFill="1" applyBorder="1" applyAlignment="1">
      <alignment horizontal="center" vertical="center"/>
    </xf>
    <xf numFmtId="167" fontId="0" fillId="3" borderId="4" xfId="0" applyNumberFormat="1" applyFill="1" applyBorder="1" applyAlignment="1">
      <alignment horizontal="center" vertical="center"/>
    </xf>
    <xf numFmtId="167" fontId="0" fillId="3" borderId="6" xfId="0" applyNumberFormat="1" applyFill="1" applyBorder="1" applyAlignment="1">
      <alignment horizontal="center" vertical="center"/>
    </xf>
    <xf numFmtId="167" fontId="0" fillId="3" borderId="8" xfId="0" applyNumberFormat="1" applyFill="1" applyBorder="1" applyAlignment="1">
      <alignment horizontal="center" vertical="center"/>
    </xf>
    <xf numFmtId="167" fontId="0" fillId="3" borderId="7" xfId="0" applyNumberFormat="1" applyFill="1" applyBorder="1" applyAlignment="1">
      <alignment horizontal="center" vertical="center"/>
    </xf>
    <xf numFmtId="167" fontId="0" fillId="0" borderId="6" xfId="0" applyNumberFormat="1" applyFill="1" applyBorder="1" applyAlignment="1">
      <alignment horizontal="center" vertical="center"/>
    </xf>
    <xf numFmtId="167" fontId="0" fillId="0" borderId="8" xfId="0" applyNumberFormat="1" applyFill="1" applyBorder="1" applyAlignment="1">
      <alignment horizontal="center" vertical="center"/>
    </xf>
    <xf numFmtId="167" fontId="0" fillId="0" borderId="7" xfId="0" applyNumberFormat="1" applyFill="1" applyBorder="1" applyAlignment="1">
      <alignment horizontal="center" vertical="center"/>
    </xf>
    <xf numFmtId="167" fontId="0" fillId="3" borderId="10" xfId="0" applyNumberFormat="1" applyFill="1" applyBorder="1" applyAlignment="1">
      <alignment horizontal="center" vertical="center"/>
    </xf>
    <xf numFmtId="167" fontId="0" fillId="3" borderId="12" xfId="0" applyNumberFormat="1" applyFill="1" applyBorder="1" applyAlignment="1">
      <alignment horizontal="center" vertical="center"/>
    </xf>
    <xf numFmtId="167" fontId="0" fillId="3" borderId="11" xfId="0" applyNumberFormat="1" applyFill="1" applyBorder="1" applyAlignment="1">
      <alignment horizontal="center" vertical="center"/>
    </xf>
    <xf numFmtId="167" fontId="0" fillId="0" borderId="3" xfId="0" applyNumberFormat="1" applyFill="1" applyBorder="1" applyAlignment="1">
      <alignment horizontal="center" vertical="center"/>
    </xf>
    <xf numFmtId="167" fontId="0" fillId="0" borderId="5" xfId="0" applyNumberFormat="1" applyFill="1" applyBorder="1" applyAlignment="1">
      <alignment horizontal="center" vertical="center"/>
    </xf>
    <xf numFmtId="167" fontId="0" fillId="0" borderId="4" xfId="0" applyNumberFormat="1" applyFill="1" applyBorder="1" applyAlignment="1">
      <alignment horizontal="center" vertical="center"/>
    </xf>
    <xf numFmtId="167" fontId="0" fillId="0" borderId="10" xfId="0" applyNumberFormat="1" applyFill="1" applyBorder="1" applyAlignment="1">
      <alignment horizontal="center" vertical="center"/>
    </xf>
    <xf numFmtId="167" fontId="0" fillId="0" borderId="12" xfId="0" applyNumberFormat="1" applyFill="1" applyBorder="1" applyAlignment="1">
      <alignment horizontal="center" vertical="center"/>
    </xf>
    <xf numFmtId="167" fontId="0" fillId="0" borderId="11" xfId="0" applyNumberFormat="1" applyFill="1" applyBorder="1" applyAlignment="1">
      <alignment horizontal="center" vertical="center"/>
    </xf>
    <xf numFmtId="164" fontId="3" fillId="0" borderId="17" xfId="0" applyNumberFormat="1" applyFont="1" applyFill="1" applyBorder="1" applyAlignment="1">
      <alignment horizontal="center" vertical="center"/>
    </xf>
    <xf numFmtId="164" fontId="3" fillId="0" borderId="18" xfId="0" applyNumberFormat="1" applyFont="1" applyFill="1" applyBorder="1" applyAlignment="1">
      <alignment horizontal="center" vertical="center"/>
    </xf>
    <xf numFmtId="164" fontId="3" fillId="0" borderId="19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167" fontId="2" fillId="3" borderId="4" xfId="0" applyNumberFormat="1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164" fontId="2" fillId="3" borderId="8" xfId="0" applyNumberFormat="1" applyFont="1" applyFill="1" applyBorder="1" applyAlignment="1">
      <alignment horizontal="center" vertical="center"/>
    </xf>
    <xf numFmtId="167" fontId="2" fillId="3" borderId="7" xfId="0" applyNumberFormat="1" applyFont="1" applyFill="1" applyBorder="1" applyAlignment="1">
      <alignment horizontal="center" vertical="center"/>
    </xf>
    <xf numFmtId="164" fontId="2" fillId="3" borderId="10" xfId="0" applyNumberFormat="1" applyFont="1" applyFill="1" applyBorder="1" applyAlignment="1">
      <alignment horizontal="center" vertical="center"/>
    </xf>
    <xf numFmtId="164" fontId="2" fillId="3" borderId="12" xfId="0" applyNumberFormat="1" applyFont="1" applyFill="1" applyBorder="1" applyAlignment="1">
      <alignment horizontal="center" vertical="center"/>
    </xf>
    <xf numFmtId="167" fontId="2" fillId="3" borderId="11" xfId="0" applyNumberFormat="1" applyFont="1" applyFill="1" applyBorder="1" applyAlignment="1">
      <alignment horizontal="center" vertical="center"/>
    </xf>
    <xf numFmtId="164" fontId="2" fillId="0" borderId="3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67" fontId="2" fillId="0" borderId="4" xfId="0" applyNumberFormat="1" applyFont="1" applyFill="1" applyBorder="1" applyAlignment="1">
      <alignment horizontal="center" vertical="center"/>
    </xf>
    <xf numFmtId="164" fontId="2" fillId="0" borderId="6" xfId="0" applyNumberFormat="1" applyFont="1" applyFill="1" applyBorder="1" applyAlignment="1">
      <alignment horizontal="center" vertical="center"/>
    </xf>
    <xf numFmtId="164" fontId="2" fillId="0" borderId="8" xfId="0" applyNumberFormat="1" applyFont="1" applyFill="1" applyBorder="1" applyAlignment="1">
      <alignment horizontal="center" vertical="center"/>
    </xf>
    <xf numFmtId="167" fontId="2" fillId="0" borderId="7" xfId="0" applyNumberFormat="1" applyFont="1" applyFill="1" applyBorder="1" applyAlignment="1">
      <alignment horizontal="center" vertical="center"/>
    </xf>
    <xf numFmtId="164" fontId="2" fillId="0" borderId="10" xfId="0" applyNumberFormat="1" applyFont="1" applyFill="1" applyBorder="1" applyAlignment="1">
      <alignment horizontal="center" vertical="center"/>
    </xf>
    <xf numFmtId="164" fontId="2" fillId="0" borderId="12" xfId="0" applyNumberFormat="1" applyFont="1" applyFill="1" applyBorder="1" applyAlignment="1">
      <alignment horizontal="center" vertical="center"/>
    </xf>
    <xf numFmtId="167" fontId="2" fillId="0" borderId="11" xfId="0" applyNumberFormat="1" applyFont="1" applyFill="1" applyBorder="1" applyAlignment="1">
      <alignment horizontal="center" vertical="center"/>
    </xf>
    <xf numFmtId="164" fontId="2" fillId="0" borderId="13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6" fontId="2" fillId="0" borderId="13" xfId="0" applyNumberFormat="1" applyFont="1" applyBorder="1" applyAlignment="1">
      <alignment horizontal="center" vertical="center"/>
    </xf>
    <xf numFmtId="166" fontId="2" fillId="0" borderId="15" xfId="0" applyNumberFormat="1" applyFont="1" applyBorder="1" applyAlignment="1">
      <alignment horizontal="center" vertical="center"/>
    </xf>
    <xf numFmtId="166" fontId="2" fillId="0" borderId="14" xfId="0" applyNumberFormat="1" applyFont="1" applyBorder="1" applyAlignment="1">
      <alignment horizontal="center" vertical="center"/>
    </xf>
    <xf numFmtId="46" fontId="0" fillId="0" borderId="0" xfId="0" applyNumberFormat="1"/>
    <xf numFmtId="20" fontId="0" fillId="0" borderId="0" xfId="0" applyNumberFormat="1"/>
    <xf numFmtId="0" fontId="0" fillId="0" borderId="0" xfId="0" applyFont="1"/>
    <xf numFmtId="2" fontId="0" fillId="0" borderId="0" xfId="0" applyNumberFormat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166" fontId="0" fillId="0" borderId="16" xfId="0" applyNumberFormat="1" applyFill="1" applyBorder="1" applyAlignment="1">
      <alignment horizontal="center" vertical="center"/>
    </xf>
    <xf numFmtId="10" fontId="0" fillId="0" borderId="16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calcul-salaire-t8326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50"/>
  <sheetViews>
    <sheetView tabSelected="1" topLeftCell="Q1" workbookViewId="0">
      <pane ySplit="3" topLeftCell="A19" activePane="bottomLeft" state="frozen"/>
      <selection pane="bottomLeft" activeCell="A4" sqref="A4"/>
    </sheetView>
  </sheetViews>
  <sheetFormatPr baseColWidth="10" defaultRowHeight="14.4"/>
  <cols>
    <col min="1" max="1" width="4.21875" style="27" customWidth="1"/>
    <col min="2" max="2" width="11" style="27"/>
    <col min="3" max="3" width="10.77734375" style="27" bestFit="1" customWidth="1"/>
    <col min="4" max="4" width="4.21875" style="27" customWidth="1"/>
    <col min="5" max="7" width="11" style="27"/>
    <col min="8" max="9" width="11.5546875" style="27"/>
    <col min="10" max="10" width="4.21875" style="27" customWidth="1"/>
    <col min="11" max="13" width="11" style="27"/>
    <col min="14" max="15" width="11.5546875" style="27"/>
    <col min="16" max="16" width="4.21875" style="27" customWidth="1"/>
    <col min="17" max="19" width="11" style="27"/>
    <col min="20" max="21" width="11.5546875" style="27"/>
    <col min="22" max="22" width="4.21875" style="27" customWidth="1"/>
    <col min="23" max="23" width="11" style="27"/>
    <col min="24" max="24" width="11.5546875" style="27"/>
    <col min="25" max="25" width="11" style="27"/>
    <col min="26" max="26" width="4.21875" style="27" customWidth="1"/>
    <col min="27" max="27" width="11" style="27"/>
    <col min="28" max="28" width="11.5546875" style="27"/>
    <col min="29" max="29" width="12.77734375" style="27" customWidth="1"/>
    <col min="30" max="30" width="4.21875" style="27" customWidth="1"/>
    <col min="31" max="31" width="11" style="27"/>
    <col min="32" max="32" width="11.5546875" style="27"/>
    <col min="33" max="33" width="11" style="27"/>
    <col min="34" max="34" width="4.21875" style="27" customWidth="1"/>
  </cols>
  <sheetData>
    <row r="1" spans="1:34" ht="15" thickBot="1">
      <c r="A1" s="1"/>
      <c r="B1" s="1"/>
      <c r="C1" s="1"/>
      <c r="D1" s="1"/>
      <c r="E1" s="1"/>
      <c r="F1" s="1"/>
      <c r="G1" s="1"/>
      <c r="H1" s="28"/>
      <c r="I1" s="35"/>
      <c r="J1" s="1"/>
      <c r="K1" s="1"/>
      <c r="L1" s="1"/>
      <c r="M1" s="1"/>
      <c r="N1" s="31"/>
      <c r="O1" s="35"/>
      <c r="P1" s="1"/>
      <c r="Q1" s="1"/>
      <c r="R1" s="1"/>
      <c r="S1" s="1"/>
      <c r="T1" s="35"/>
      <c r="U1" s="35"/>
      <c r="V1" s="1"/>
      <c r="W1" s="35"/>
      <c r="X1" s="35"/>
      <c r="Y1" s="35"/>
      <c r="Z1" s="1"/>
      <c r="AA1" s="1"/>
      <c r="AB1" s="35"/>
      <c r="AC1" s="1"/>
      <c r="AD1" s="1"/>
      <c r="AE1" s="1"/>
      <c r="AF1" s="35"/>
      <c r="AG1" s="1"/>
      <c r="AH1" s="1"/>
    </row>
    <row r="2" spans="1:34" ht="15.6" thickTop="1" thickBot="1">
      <c r="A2" s="1"/>
      <c r="B2" s="1"/>
      <c r="C2" s="1"/>
      <c r="D2" s="1"/>
      <c r="E2" s="43" t="s">
        <v>0</v>
      </c>
      <c r="F2" s="44"/>
      <c r="G2" s="44"/>
      <c r="H2" s="44"/>
      <c r="I2" s="44"/>
      <c r="J2" s="1"/>
      <c r="K2" s="43" t="s">
        <v>1</v>
      </c>
      <c r="L2" s="44"/>
      <c r="M2" s="44"/>
      <c r="N2" s="44"/>
      <c r="O2" s="44"/>
      <c r="P2" s="1"/>
      <c r="Q2" s="43" t="s">
        <v>2</v>
      </c>
      <c r="R2" s="44"/>
      <c r="S2" s="44"/>
      <c r="T2" s="44"/>
      <c r="U2" s="44"/>
      <c r="V2" s="1"/>
      <c r="W2" s="38" t="s">
        <v>3</v>
      </c>
      <c r="X2" s="42"/>
      <c r="Y2" s="39"/>
      <c r="Z2" s="1"/>
      <c r="AA2" s="36" t="s">
        <v>4</v>
      </c>
      <c r="AB2" s="42"/>
      <c r="AC2" s="37"/>
      <c r="AD2" s="1"/>
      <c r="AE2" s="36" t="s">
        <v>5</v>
      </c>
      <c r="AF2" s="42"/>
      <c r="AG2" s="37"/>
      <c r="AH2" s="1"/>
    </row>
    <row r="3" spans="1:34" ht="15.6" thickTop="1" thickBot="1">
      <c r="A3" s="1"/>
      <c r="B3" s="1"/>
      <c r="C3" s="1"/>
      <c r="D3" s="1"/>
      <c r="E3" s="41" t="s">
        <v>20</v>
      </c>
      <c r="F3" s="41" t="s">
        <v>21</v>
      </c>
      <c r="G3" s="41" t="s">
        <v>23</v>
      </c>
      <c r="H3" s="41" t="s">
        <v>24</v>
      </c>
      <c r="I3" s="41" t="s">
        <v>22</v>
      </c>
      <c r="J3" s="1"/>
      <c r="K3" s="41" t="s">
        <v>20</v>
      </c>
      <c r="L3" s="41" t="s">
        <v>21</v>
      </c>
      <c r="M3" s="41" t="s">
        <v>23</v>
      </c>
      <c r="N3" s="41" t="s">
        <v>24</v>
      </c>
      <c r="O3" s="41" t="s">
        <v>22</v>
      </c>
      <c r="P3" s="1"/>
      <c r="Q3" s="41" t="s">
        <v>20</v>
      </c>
      <c r="R3" s="41" t="s">
        <v>21</v>
      </c>
      <c r="S3" s="41" t="s">
        <v>23</v>
      </c>
      <c r="T3" s="41" t="s">
        <v>24</v>
      </c>
      <c r="U3" s="41" t="s">
        <v>22</v>
      </c>
      <c r="V3" s="1"/>
      <c r="W3" s="41" t="s">
        <v>23</v>
      </c>
      <c r="X3" s="41" t="s">
        <v>24</v>
      </c>
      <c r="Y3" s="41" t="s">
        <v>22</v>
      </c>
      <c r="Z3" s="1"/>
      <c r="AA3" s="41" t="s">
        <v>23</v>
      </c>
      <c r="AB3" s="41" t="s">
        <v>24</v>
      </c>
      <c r="AC3" s="41" t="s">
        <v>22</v>
      </c>
      <c r="AD3" s="1"/>
      <c r="AE3" s="41" t="s">
        <v>23</v>
      </c>
      <c r="AF3" s="41" t="s">
        <v>24</v>
      </c>
      <c r="AG3" s="41" t="s">
        <v>22</v>
      </c>
      <c r="AH3" s="1"/>
    </row>
    <row r="4" spans="1:34" ht="15" thickTop="1">
      <c r="A4" s="1"/>
      <c r="B4" s="2" t="s">
        <v>6</v>
      </c>
      <c r="C4" s="3">
        <v>42614</v>
      </c>
      <c r="D4" s="1"/>
      <c r="E4" s="32"/>
      <c r="F4" s="4"/>
      <c r="G4" s="4">
        <f>I4-H4</f>
        <v>0</v>
      </c>
      <c r="H4" s="4">
        <f>IF(AND(E4&lt;Début_Nuit,E4&gt;=Fin_Nuit),IF(F4&gt;E4,IF(F4&lt;=Début_Nuit,0,MOD(F4-Début_Nuit,1)),IF(F4&gt;=Fin_Nuit,MOD(Fin_Nuit-Début_Nuit,1),MOD(F4-Début_Nuit,1))),IF(E4&gt;=Début_Nuit,IF(OR(F4&gt;E4,F4&lt;=Fin_Nuit),MOD(F4-E4,1),IF(F4&lt;=Début_Nuit,MOD(Fin_Nuit-E4,1),MOD(Fin_Nuit-E4,1)+MOD(F4-Début_Nuit,1))),IF(OR(F4&lt;E4,F4&gt;Début_Nuit),MOD(Fin_Nuit-E4,1)+MOD(F4-Début_Nuit,1),IF(F4&lt;Fin_Nuit,MOD(F4-E4,1),MOD(Fin_Nuit-E4,1)))))</f>
        <v>0</v>
      </c>
      <c r="I4" s="5">
        <f>MOD(F4-E4,1)</f>
        <v>0</v>
      </c>
      <c r="J4" s="1"/>
      <c r="K4" s="32"/>
      <c r="L4" s="4"/>
      <c r="M4" s="4">
        <f t="shared" ref="M4:M33" si="0">O4-N4</f>
        <v>0</v>
      </c>
      <c r="N4" s="4">
        <f>IF(AND(K4&lt;Début_Nuit,K4&gt;=Fin_Nuit),IF(L4&gt;K4,IF(L4&lt;=Début_Nuit,0,MOD(L4-Début_Nuit,1)),IF(L4&gt;=Fin_Nuit,MOD(Fin_Nuit-Début_Nuit,1),MOD(L4-Début_Nuit,1))),IF(K4&gt;=Début_Nuit,IF(OR(L4&gt;K4,L4&lt;=Fin_Nuit),MOD(L4-K4,1),IF(L4&lt;=Début_Nuit,MOD(Fin_Nuit-K4,1),MOD(Fin_Nuit-K4,1)+MOD(L4-Début_Nuit,1))),IF(OR(L4&lt;K4,L4&gt;Début_Nuit),MOD(Fin_Nuit-K4,1)+MOD(L4-Début_Nuit,1),IF(L4&lt;Fin_Nuit,MOD(L4-K4,1),MOD(Fin_Nuit-K4,1)))))</f>
        <v>0</v>
      </c>
      <c r="O4" s="5">
        <f t="shared" ref="O4:O33" si="1">MOD(L4-K4,1)</f>
        <v>0</v>
      </c>
      <c r="P4" s="1"/>
      <c r="Q4" s="32"/>
      <c r="R4" s="4"/>
      <c r="S4" s="4">
        <f t="shared" ref="S4:S33" si="2">U4-T4</f>
        <v>0</v>
      </c>
      <c r="T4" s="4">
        <f>IF(AND(Q4&lt;Début_Nuit,Q4&gt;=Fin_Nuit),IF(R4&gt;Q4,IF(R4&lt;=Début_Nuit,0,MOD(R4-Début_Nuit,1)),IF(R4&gt;=Fin_Nuit,MOD(Fin_Nuit-Début_Nuit,1),MOD(R4-Début_Nuit,1))),IF(Q4&gt;=Début_Nuit,IF(OR(R4&gt;Q4,R4&lt;=Fin_Nuit),MOD(R4-Q4,1),IF(R4&lt;=Début_Nuit,MOD(Fin_Nuit-Q4,1),MOD(Fin_Nuit-Q4,1)+MOD(R4-Début_Nuit,1))),IF(OR(R4&lt;Q4,R4&gt;Début_Nuit),MOD(Fin_Nuit-Q4,1)+MOD(R4-Début_Nuit,1),IF(R4&lt;Fin_Nuit,MOD(R4-Q4,1),MOD(Fin_Nuit-Q4,1)))))</f>
        <v>0</v>
      </c>
      <c r="U4" s="5">
        <f t="shared" ref="U4:U33" si="3">MOD(R4-Q4,1)</f>
        <v>0</v>
      </c>
      <c r="V4" s="1"/>
      <c r="W4" s="45">
        <f>MOD(G4+M4+S4,1)</f>
        <v>0</v>
      </c>
      <c r="X4" s="46">
        <f t="shared" ref="X4:Y4" si="4">MOD(H4+N4+T4,1)</f>
        <v>0</v>
      </c>
      <c r="Y4" s="47">
        <f t="shared" si="4"/>
        <v>0</v>
      </c>
      <c r="Z4" s="1"/>
      <c r="AA4" s="66">
        <f>SUM(W4:W7)</f>
        <v>8.3333333333333259E-2</v>
      </c>
      <c r="AB4" s="67">
        <f t="shared" ref="AB4:AC4" si="5">SUM(X4:X7)</f>
        <v>0</v>
      </c>
      <c r="AC4" s="68">
        <f t="shared" si="5"/>
        <v>8.3333333333333259E-2</v>
      </c>
      <c r="AD4" s="1"/>
      <c r="AE4" s="63">
        <f>SUM(AA4:AA33)</f>
        <v>3.0416666666666665</v>
      </c>
      <c r="AF4" s="63">
        <f>SUM(AB4:AB33)</f>
        <v>0.89583333333333348</v>
      </c>
      <c r="AG4" s="63">
        <f>SUM(AC4:AC33)</f>
        <v>3.9374999999999996</v>
      </c>
      <c r="AH4" s="1"/>
    </row>
    <row r="5" spans="1:34">
      <c r="A5" s="1"/>
      <c r="B5" s="6" t="s">
        <v>7</v>
      </c>
      <c r="C5" s="7">
        <v>42615</v>
      </c>
      <c r="D5" s="1"/>
      <c r="E5" s="33">
        <v>0.58333333333333337</v>
      </c>
      <c r="F5" s="8">
        <v>0.66666666666666663</v>
      </c>
      <c r="G5" s="8">
        <f t="shared" ref="G5:G33" si="6">I5-H5</f>
        <v>8.3333333333333259E-2</v>
      </c>
      <c r="H5" s="8">
        <f>IF(AND(E5&lt;Début_Nuit,E5&gt;=Fin_Nuit),IF(F5&gt;E5,IF(F5&lt;=Début_Nuit,0,MOD(F5-Début_Nuit,1)),IF(F5&gt;=Fin_Nuit,MOD(Fin_Nuit-Début_Nuit,1),MOD(F5-Début_Nuit,1))),IF(E5&gt;=Début_Nuit,IF(OR(F5&gt;E5,F5&lt;=Fin_Nuit),MOD(F5-E5,1),IF(F5&lt;=Début_Nuit,MOD(Fin_Nuit-E5,1),MOD(Fin_Nuit-E5,1)+MOD(F5-Début_Nuit,1))),IF(OR(F5&lt;E5,F5&gt;Début_Nuit),MOD(Fin_Nuit-E5,1)+MOD(F5-Début_Nuit,1),IF(F5&lt;Fin_Nuit,MOD(F5-E5,1),MOD(Fin_Nuit-E5,1)))))</f>
        <v>0</v>
      </c>
      <c r="I5" s="9">
        <f t="shared" ref="I5:I33" si="7">MOD(F5-E5,1)</f>
        <v>8.3333333333333259E-2</v>
      </c>
      <c r="J5" s="1"/>
      <c r="K5" s="33"/>
      <c r="L5" s="8"/>
      <c r="M5" s="8">
        <f t="shared" si="0"/>
        <v>0</v>
      </c>
      <c r="N5" s="8">
        <f>IF(AND(K5&lt;Début_Nuit,K5&gt;=Fin_Nuit),IF(L5&gt;K5,IF(L5&lt;=Début_Nuit,0,MOD(L5-Début_Nuit,1)),IF(L5&gt;=Fin_Nuit,MOD(Fin_Nuit-Début_Nuit,1),MOD(L5-Début_Nuit,1))),IF(K5&gt;=Début_Nuit,IF(OR(L5&gt;K5,L5&lt;=Fin_Nuit),MOD(L5-K5,1),IF(L5&lt;=Début_Nuit,MOD(Fin_Nuit-K5,1),MOD(Fin_Nuit-K5,1)+MOD(L5-Début_Nuit,1))),IF(OR(L5&lt;K5,L5&gt;Début_Nuit),MOD(Fin_Nuit-K5,1)+MOD(L5-Début_Nuit,1),IF(L5&lt;Fin_Nuit,MOD(L5-K5,1),MOD(Fin_Nuit-K5,1)))))</f>
        <v>0</v>
      </c>
      <c r="O5" s="9">
        <f t="shared" si="1"/>
        <v>0</v>
      </c>
      <c r="P5" s="1"/>
      <c r="Q5" s="33"/>
      <c r="R5" s="8"/>
      <c r="S5" s="8">
        <f t="shared" si="2"/>
        <v>0</v>
      </c>
      <c r="T5" s="8">
        <f>IF(AND(Q5&lt;Début_Nuit,Q5&gt;=Fin_Nuit),IF(R5&gt;Q5,IF(R5&lt;=Début_Nuit,0,MOD(R5-Début_Nuit,1)),IF(R5&gt;=Fin_Nuit,MOD(Fin_Nuit-Début_Nuit,1),MOD(R5-Début_Nuit,1))),IF(Q5&gt;=Début_Nuit,IF(OR(R5&gt;Q5,R5&lt;=Fin_Nuit),MOD(R5-Q5,1),IF(R5&lt;=Début_Nuit,MOD(Fin_Nuit-Q5,1),MOD(Fin_Nuit-Q5,1)+MOD(R5-Début_Nuit,1))),IF(OR(R5&lt;Q5,R5&gt;Début_Nuit),MOD(Fin_Nuit-Q5,1)+MOD(R5-Début_Nuit,1),IF(R5&lt;Fin_Nuit,MOD(R5-Q5,1),MOD(Fin_Nuit-Q5,1)))))</f>
        <v>0</v>
      </c>
      <c r="U5" s="9">
        <f t="shared" si="3"/>
        <v>0</v>
      </c>
      <c r="V5" s="1"/>
      <c r="W5" s="48">
        <f t="shared" ref="W5:W33" si="8">MOD(G5+M5+S5,1)</f>
        <v>8.3333333333333259E-2</v>
      </c>
      <c r="X5" s="49">
        <f t="shared" ref="X5:X33" si="9">MOD(H5+N5+T5,1)</f>
        <v>0</v>
      </c>
      <c r="Y5" s="50">
        <f t="shared" ref="Y5:Y33" si="10">MOD(I5+O5+U5,1)</f>
        <v>8.3333333333333259E-2</v>
      </c>
      <c r="Z5" s="1"/>
      <c r="AA5" s="69"/>
      <c r="AB5" s="70"/>
      <c r="AC5" s="71"/>
      <c r="AD5" s="1"/>
      <c r="AE5" s="64"/>
      <c r="AF5" s="64"/>
      <c r="AG5" s="64"/>
      <c r="AH5" s="1"/>
    </row>
    <row r="6" spans="1:34">
      <c r="A6" s="1"/>
      <c r="B6" s="6" t="s">
        <v>8</v>
      </c>
      <c r="C6" s="7">
        <v>42616</v>
      </c>
      <c r="D6" s="1"/>
      <c r="E6" s="33"/>
      <c r="F6" s="8"/>
      <c r="G6" s="8">
        <f t="shared" si="6"/>
        <v>0</v>
      </c>
      <c r="H6" s="8">
        <f>IF(AND(E6&lt;Début_Nuit,E6&gt;=Fin_Nuit),IF(F6&gt;E6,IF(F6&lt;=Début_Nuit,0,MOD(F6-Début_Nuit,1)),IF(F6&gt;=Fin_Nuit,MOD(Fin_Nuit-Début_Nuit,1),MOD(F6-Début_Nuit,1))),IF(E6&gt;=Début_Nuit,IF(OR(F6&gt;E6,F6&lt;=Fin_Nuit),MOD(F6-E6,1),IF(F6&lt;=Début_Nuit,MOD(Fin_Nuit-E6,1),MOD(Fin_Nuit-E6,1)+MOD(F6-Début_Nuit,1))),IF(OR(F6&lt;E6,F6&gt;Début_Nuit),MOD(Fin_Nuit-E6,1)+MOD(F6-Début_Nuit,1),IF(F6&lt;Fin_Nuit,MOD(F6-E6,1),MOD(Fin_Nuit-E6,1)))))</f>
        <v>0</v>
      </c>
      <c r="I6" s="9">
        <f t="shared" si="7"/>
        <v>0</v>
      </c>
      <c r="J6" s="1"/>
      <c r="K6" s="33"/>
      <c r="L6" s="8"/>
      <c r="M6" s="8">
        <f t="shared" si="0"/>
        <v>0</v>
      </c>
      <c r="N6" s="8">
        <f>IF(AND(K6&lt;Début_Nuit,K6&gt;=Fin_Nuit),IF(L6&gt;K6,IF(L6&lt;=Début_Nuit,0,MOD(L6-Début_Nuit,1)),IF(L6&gt;=Fin_Nuit,MOD(Fin_Nuit-Début_Nuit,1),MOD(L6-Début_Nuit,1))),IF(K6&gt;=Début_Nuit,IF(OR(L6&gt;K6,L6&lt;=Fin_Nuit),MOD(L6-K6,1),IF(L6&lt;=Début_Nuit,MOD(Fin_Nuit-K6,1),MOD(Fin_Nuit-K6,1)+MOD(L6-Début_Nuit,1))),IF(OR(L6&lt;K6,L6&gt;Début_Nuit),MOD(Fin_Nuit-K6,1)+MOD(L6-Début_Nuit,1),IF(L6&lt;Fin_Nuit,MOD(L6-K6,1),MOD(Fin_Nuit-K6,1)))))</f>
        <v>0</v>
      </c>
      <c r="O6" s="9">
        <f t="shared" si="1"/>
        <v>0</v>
      </c>
      <c r="P6" s="1"/>
      <c r="Q6" s="33"/>
      <c r="R6" s="8"/>
      <c r="S6" s="8">
        <f t="shared" si="2"/>
        <v>0</v>
      </c>
      <c r="T6" s="8">
        <f>IF(AND(Q6&lt;Début_Nuit,Q6&gt;=Fin_Nuit),IF(R6&gt;Q6,IF(R6&lt;=Début_Nuit,0,MOD(R6-Début_Nuit,1)),IF(R6&gt;=Fin_Nuit,MOD(Fin_Nuit-Début_Nuit,1),MOD(R6-Début_Nuit,1))),IF(Q6&gt;=Début_Nuit,IF(OR(R6&gt;Q6,R6&lt;=Fin_Nuit),MOD(R6-Q6,1),IF(R6&lt;=Début_Nuit,MOD(Fin_Nuit-Q6,1),MOD(Fin_Nuit-Q6,1)+MOD(R6-Début_Nuit,1))),IF(OR(R6&lt;Q6,R6&gt;Début_Nuit),MOD(Fin_Nuit-Q6,1)+MOD(R6-Début_Nuit,1),IF(R6&lt;Fin_Nuit,MOD(R6-Q6,1),MOD(Fin_Nuit-Q6,1)))))</f>
        <v>0</v>
      </c>
      <c r="U6" s="9">
        <f t="shared" si="3"/>
        <v>0</v>
      </c>
      <c r="V6" s="1"/>
      <c r="W6" s="48">
        <f t="shared" si="8"/>
        <v>0</v>
      </c>
      <c r="X6" s="49">
        <f t="shared" si="9"/>
        <v>0</v>
      </c>
      <c r="Y6" s="50">
        <f t="shared" si="10"/>
        <v>0</v>
      </c>
      <c r="Z6" s="1"/>
      <c r="AA6" s="69"/>
      <c r="AB6" s="70"/>
      <c r="AC6" s="71"/>
      <c r="AD6" s="1"/>
      <c r="AE6" s="64"/>
      <c r="AF6" s="64"/>
      <c r="AG6" s="64"/>
      <c r="AH6" s="1"/>
    </row>
    <row r="7" spans="1:34" ht="15" thickBot="1">
      <c r="A7" s="1"/>
      <c r="B7" s="10" t="s">
        <v>9</v>
      </c>
      <c r="C7" s="11">
        <v>42617</v>
      </c>
      <c r="D7" s="1"/>
      <c r="E7" s="34"/>
      <c r="F7" s="12"/>
      <c r="G7" s="12">
        <f t="shared" si="6"/>
        <v>0</v>
      </c>
      <c r="H7" s="12">
        <f>IF(AND(E7&lt;Début_Nuit,E7&gt;=Fin_Nuit),IF(F7&gt;E7,IF(F7&lt;=Début_Nuit,0,MOD(F7-Début_Nuit,1)),IF(F7&gt;=Fin_Nuit,MOD(Fin_Nuit-Début_Nuit,1),MOD(F7-Début_Nuit,1))),IF(E7&gt;=Début_Nuit,IF(OR(F7&gt;E7,F7&lt;=Fin_Nuit),MOD(F7-E7,1),IF(F7&lt;=Début_Nuit,MOD(Fin_Nuit-E7,1),MOD(Fin_Nuit-E7,1)+MOD(F7-Début_Nuit,1))),IF(OR(F7&lt;E7,F7&gt;Début_Nuit),MOD(Fin_Nuit-E7,1)+MOD(F7-Début_Nuit,1),IF(F7&lt;Fin_Nuit,MOD(F7-E7,1),MOD(Fin_Nuit-E7,1)))))</f>
        <v>0</v>
      </c>
      <c r="I7" s="13">
        <f t="shared" si="7"/>
        <v>0</v>
      </c>
      <c r="J7" s="1"/>
      <c r="K7" s="34"/>
      <c r="L7" s="12"/>
      <c r="M7" s="12">
        <f t="shared" si="0"/>
        <v>0</v>
      </c>
      <c r="N7" s="12">
        <f>IF(AND(K7&lt;Début_Nuit,K7&gt;=Fin_Nuit),IF(L7&gt;K7,IF(L7&lt;=Début_Nuit,0,MOD(L7-Début_Nuit,1)),IF(L7&gt;=Fin_Nuit,MOD(Fin_Nuit-Début_Nuit,1),MOD(L7-Début_Nuit,1))),IF(K7&gt;=Début_Nuit,IF(OR(L7&gt;K7,L7&lt;=Fin_Nuit),MOD(L7-K7,1),IF(L7&lt;=Début_Nuit,MOD(Fin_Nuit-K7,1),MOD(Fin_Nuit-K7,1)+MOD(L7-Début_Nuit,1))),IF(OR(L7&lt;K7,L7&gt;Début_Nuit),MOD(Fin_Nuit-K7,1)+MOD(L7-Début_Nuit,1),IF(L7&lt;Fin_Nuit,MOD(L7-K7,1),MOD(Fin_Nuit-K7,1)))))</f>
        <v>0</v>
      </c>
      <c r="O7" s="13">
        <f t="shared" si="1"/>
        <v>0</v>
      </c>
      <c r="P7" s="1"/>
      <c r="Q7" s="34"/>
      <c r="R7" s="12"/>
      <c r="S7" s="12">
        <f t="shared" si="2"/>
        <v>0</v>
      </c>
      <c r="T7" s="12">
        <f>IF(AND(Q7&lt;Début_Nuit,Q7&gt;=Fin_Nuit),IF(R7&gt;Q7,IF(R7&lt;=Début_Nuit,0,MOD(R7-Début_Nuit,1)),IF(R7&gt;=Fin_Nuit,MOD(Fin_Nuit-Début_Nuit,1),MOD(R7-Début_Nuit,1))),IF(Q7&gt;=Début_Nuit,IF(OR(R7&gt;Q7,R7&lt;=Fin_Nuit),MOD(R7-Q7,1),IF(R7&lt;=Début_Nuit,MOD(Fin_Nuit-Q7,1),MOD(Fin_Nuit-Q7,1)+MOD(R7-Début_Nuit,1))),IF(OR(R7&lt;Q7,R7&gt;Début_Nuit),MOD(Fin_Nuit-Q7,1)+MOD(R7-Début_Nuit,1),IF(R7&lt;Fin_Nuit,MOD(R7-Q7,1),MOD(Fin_Nuit-Q7,1)))))</f>
        <v>0</v>
      </c>
      <c r="U7" s="13">
        <f t="shared" si="3"/>
        <v>0</v>
      </c>
      <c r="V7" s="1"/>
      <c r="W7" s="54">
        <f t="shared" si="8"/>
        <v>0</v>
      </c>
      <c r="X7" s="55">
        <f t="shared" si="9"/>
        <v>0</v>
      </c>
      <c r="Y7" s="56">
        <f t="shared" si="10"/>
        <v>0</v>
      </c>
      <c r="Z7" s="1"/>
      <c r="AA7" s="72"/>
      <c r="AB7" s="73"/>
      <c r="AC7" s="74"/>
      <c r="AD7" s="1"/>
      <c r="AE7" s="64"/>
      <c r="AF7" s="64"/>
      <c r="AG7" s="64"/>
      <c r="AH7" s="1"/>
    </row>
    <row r="8" spans="1:34" ht="15" thickTop="1">
      <c r="A8" s="1"/>
      <c r="B8" s="14" t="s">
        <v>10</v>
      </c>
      <c r="C8" s="15">
        <v>42618</v>
      </c>
      <c r="D8" s="1"/>
      <c r="E8" s="32"/>
      <c r="F8" s="4"/>
      <c r="G8" s="4">
        <f t="shared" si="6"/>
        <v>0</v>
      </c>
      <c r="H8" s="4">
        <f>IF(AND(E8&lt;Début_Nuit,E8&gt;=Fin_Nuit),IF(F8&gt;E8,IF(F8&lt;=Début_Nuit,0,MOD(F8-Début_Nuit,1)),IF(F8&gt;=Fin_Nuit,MOD(Fin_Nuit-Début_Nuit,1),MOD(F8-Début_Nuit,1))),IF(E8&gt;=Début_Nuit,IF(OR(F8&gt;E8,F8&lt;=Fin_Nuit),MOD(F8-E8,1),IF(F8&lt;=Début_Nuit,MOD(Fin_Nuit-E8,1),MOD(Fin_Nuit-E8,1)+MOD(F8-Début_Nuit,1))),IF(OR(F8&lt;E8,F8&gt;Début_Nuit),MOD(Fin_Nuit-E8,1)+MOD(F8-Début_Nuit,1),IF(F8&lt;Fin_Nuit,MOD(F8-E8,1),MOD(Fin_Nuit-E8,1)))))</f>
        <v>0</v>
      </c>
      <c r="I8" s="5">
        <f t="shared" si="7"/>
        <v>0</v>
      </c>
      <c r="J8" s="1"/>
      <c r="K8" s="32"/>
      <c r="L8" s="4"/>
      <c r="M8" s="4">
        <f t="shared" si="0"/>
        <v>0</v>
      </c>
      <c r="N8" s="4">
        <f>IF(AND(K8&lt;Début_Nuit,K8&gt;=Fin_Nuit),IF(L8&gt;K8,IF(L8&lt;=Début_Nuit,0,MOD(L8-Début_Nuit,1)),IF(L8&gt;=Fin_Nuit,MOD(Fin_Nuit-Début_Nuit,1),MOD(L8-Début_Nuit,1))),IF(K8&gt;=Début_Nuit,IF(OR(L8&gt;K8,L8&lt;=Fin_Nuit),MOD(L8-K8,1),IF(L8&lt;=Début_Nuit,MOD(Fin_Nuit-K8,1),MOD(Fin_Nuit-K8,1)+MOD(L8-Début_Nuit,1))),IF(OR(L8&lt;K8,L8&gt;Début_Nuit),MOD(Fin_Nuit-K8,1)+MOD(L8-Début_Nuit,1),IF(L8&lt;Fin_Nuit,MOD(L8-K8,1),MOD(Fin_Nuit-K8,1)))))</f>
        <v>0</v>
      </c>
      <c r="O8" s="5">
        <f t="shared" si="1"/>
        <v>0</v>
      </c>
      <c r="P8" s="1"/>
      <c r="Q8" s="32"/>
      <c r="R8" s="4"/>
      <c r="S8" s="4">
        <f t="shared" si="2"/>
        <v>0</v>
      </c>
      <c r="T8" s="4">
        <f>IF(AND(Q8&lt;Début_Nuit,Q8&gt;=Fin_Nuit),IF(R8&gt;Q8,IF(R8&lt;=Début_Nuit,0,MOD(R8-Début_Nuit,1)),IF(R8&gt;=Fin_Nuit,MOD(Fin_Nuit-Début_Nuit,1),MOD(R8-Début_Nuit,1))),IF(Q8&gt;=Début_Nuit,IF(OR(R8&gt;Q8,R8&lt;=Fin_Nuit),MOD(R8-Q8,1),IF(R8&lt;=Début_Nuit,MOD(Fin_Nuit-Q8,1),MOD(Fin_Nuit-Q8,1)+MOD(R8-Début_Nuit,1))),IF(OR(R8&lt;Q8,R8&gt;Début_Nuit),MOD(Fin_Nuit-Q8,1)+MOD(R8-Début_Nuit,1),IF(R8&lt;Fin_Nuit,MOD(R8-Q8,1),MOD(Fin_Nuit-Q8,1)))))</f>
        <v>0</v>
      </c>
      <c r="U8" s="5">
        <f t="shared" si="3"/>
        <v>0</v>
      </c>
      <c r="V8" s="1"/>
      <c r="W8" s="57">
        <f t="shared" si="8"/>
        <v>0</v>
      </c>
      <c r="X8" s="58">
        <f t="shared" si="9"/>
        <v>0</v>
      </c>
      <c r="Y8" s="59">
        <f t="shared" si="10"/>
        <v>0</v>
      </c>
      <c r="Z8" s="1"/>
      <c r="AA8" s="75">
        <f>SUM(W8:W14)</f>
        <v>1.25</v>
      </c>
      <c r="AB8" s="76">
        <f t="shared" ref="AB8:AC8" si="11">SUM(X8:X14)</f>
        <v>0.27083333333333337</v>
      </c>
      <c r="AC8" s="77">
        <f t="shared" si="11"/>
        <v>1.5208333333333335</v>
      </c>
      <c r="AD8" s="1"/>
      <c r="AE8" s="64"/>
      <c r="AF8" s="64"/>
      <c r="AG8" s="64"/>
      <c r="AH8" s="1"/>
    </row>
    <row r="9" spans="1:34">
      <c r="A9" s="1"/>
      <c r="B9" s="16" t="s">
        <v>11</v>
      </c>
      <c r="C9" s="17">
        <v>42619</v>
      </c>
      <c r="D9" s="1"/>
      <c r="E9" s="33">
        <v>0.39583333333333331</v>
      </c>
      <c r="F9" s="8">
        <v>0.52083333333333337</v>
      </c>
      <c r="G9" s="8">
        <f t="shared" si="6"/>
        <v>0.12500000000000006</v>
      </c>
      <c r="H9" s="8">
        <f>IF(AND(E9&lt;Début_Nuit,E9&gt;=Fin_Nuit),IF(F9&gt;E9,IF(F9&lt;=Début_Nuit,0,MOD(F9-Début_Nuit,1)),IF(F9&gt;=Fin_Nuit,MOD(Fin_Nuit-Début_Nuit,1),MOD(F9-Début_Nuit,1))),IF(E9&gt;=Début_Nuit,IF(OR(F9&gt;E9,F9&lt;=Fin_Nuit),MOD(F9-E9,1),IF(F9&lt;=Début_Nuit,MOD(Fin_Nuit-E9,1),MOD(Fin_Nuit-E9,1)+MOD(F9-Début_Nuit,1))),IF(OR(F9&lt;E9,F9&gt;Début_Nuit),MOD(Fin_Nuit-E9,1)+MOD(F9-Début_Nuit,1),IF(F9&lt;Fin_Nuit,MOD(F9-E9,1),MOD(Fin_Nuit-E9,1)))))</f>
        <v>0</v>
      </c>
      <c r="I9" s="9">
        <f t="shared" si="7"/>
        <v>0.12500000000000006</v>
      </c>
      <c r="J9" s="1"/>
      <c r="K9" s="33">
        <v>0.58333333333333337</v>
      </c>
      <c r="L9" s="8">
        <v>0.70833333333333337</v>
      </c>
      <c r="M9" s="8">
        <f t="shared" si="0"/>
        <v>0.125</v>
      </c>
      <c r="N9" s="8">
        <f>IF(AND(K9&lt;Début_Nuit,K9&gt;=Fin_Nuit),IF(L9&gt;K9,IF(L9&lt;=Début_Nuit,0,MOD(L9-Début_Nuit,1)),IF(L9&gt;=Fin_Nuit,MOD(Fin_Nuit-Début_Nuit,1),MOD(L9-Début_Nuit,1))),IF(K9&gt;=Début_Nuit,IF(OR(L9&gt;K9,L9&lt;=Fin_Nuit),MOD(L9-K9,1),IF(L9&lt;=Début_Nuit,MOD(Fin_Nuit-K9,1),MOD(Fin_Nuit-K9,1)+MOD(L9-Début_Nuit,1))),IF(OR(L9&lt;K9,L9&gt;Début_Nuit),MOD(Fin_Nuit-K9,1)+MOD(L9-Début_Nuit,1),IF(L9&lt;Fin_Nuit,MOD(L9-K9,1),MOD(Fin_Nuit-K9,1)))))</f>
        <v>0</v>
      </c>
      <c r="O9" s="9">
        <f t="shared" si="1"/>
        <v>0.125</v>
      </c>
      <c r="P9" s="1"/>
      <c r="Q9" s="33"/>
      <c r="R9" s="8"/>
      <c r="S9" s="8">
        <f t="shared" si="2"/>
        <v>0</v>
      </c>
      <c r="T9" s="8">
        <f>IF(AND(Q9&lt;Début_Nuit,Q9&gt;=Fin_Nuit),IF(R9&gt;Q9,IF(R9&lt;=Début_Nuit,0,MOD(R9-Début_Nuit,1)),IF(R9&gt;=Fin_Nuit,MOD(Fin_Nuit-Début_Nuit,1),MOD(R9-Début_Nuit,1))),IF(Q9&gt;=Début_Nuit,IF(OR(R9&gt;Q9,R9&lt;=Fin_Nuit),MOD(R9-Q9,1),IF(R9&lt;=Début_Nuit,MOD(Fin_Nuit-Q9,1),MOD(Fin_Nuit-Q9,1)+MOD(R9-Début_Nuit,1))),IF(OR(R9&lt;Q9,R9&gt;Début_Nuit),MOD(Fin_Nuit-Q9,1)+MOD(R9-Début_Nuit,1),IF(R9&lt;Fin_Nuit,MOD(R9-Q9,1),MOD(Fin_Nuit-Q9,1)))))</f>
        <v>0</v>
      </c>
      <c r="U9" s="9">
        <f t="shared" si="3"/>
        <v>0</v>
      </c>
      <c r="V9" s="1"/>
      <c r="W9" s="51">
        <f t="shared" si="8"/>
        <v>0.25000000000000006</v>
      </c>
      <c r="X9" s="52">
        <f t="shared" si="9"/>
        <v>0</v>
      </c>
      <c r="Y9" s="53">
        <f t="shared" si="10"/>
        <v>0.25000000000000006</v>
      </c>
      <c r="Z9" s="1"/>
      <c r="AA9" s="78"/>
      <c r="AB9" s="79"/>
      <c r="AC9" s="80"/>
      <c r="AD9" s="1"/>
      <c r="AE9" s="64"/>
      <c r="AF9" s="64"/>
      <c r="AG9" s="64"/>
      <c r="AH9" s="1"/>
    </row>
    <row r="10" spans="1:34">
      <c r="A10" s="1"/>
      <c r="B10" s="16" t="s">
        <v>12</v>
      </c>
      <c r="C10" s="17">
        <v>42620</v>
      </c>
      <c r="D10" s="1"/>
      <c r="E10" s="33">
        <v>0.20833333333333334</v>
      </c>
      <c r="F10" s="8">
        <v>0.52083333333333337</v>
      </c>
      <c r="G10" s="8">
        <f t="shared" si="6"/>
        <v>0.27083333333333337</v>
      </c>
      <c r="H10" s="8">
        <f>IF(AND(E10&lt;Début_Nuit,E10&gt;=Fin_Nuit),IF(F10&gt;E10,IF(F10&lt;=Début_Nuit,0,MOD(F10-Début_Nuit,1)),IF(F10&gt;=Fin_Nuit,MOD(Fin_Nuit-Début_Nuit,1),MOD(F10-Début_Nuit,1))),IF(E10&gt;=Début_Nuit,IF(OR(F10&gt;E10,F10&lt;=Fin_Nuit),MOD(F10-E10,1),IF(F10&lt;=Début_Nuit,MOD(Fin_Nuit-E10,1),MOD(Fin_Nuit-E10,1)+MOD(F10-Début_Nuit,1))),IF(OR(F10&lt;E10,F10&gt;Début_Nuit),MOD(Fin_Nuit-E10,1)+MOD(F10-Début_Nuit,1),IF(F10&lt;Fin_Nuit,MOD(F10-E10,1),MOD(Fin_Nuit-E10,1)))))</f>
        <v>4.1666666666666657E-2</v>
      </c>
      <c r="I10" s="9">
        <f t="shared" si="7"/>
        <v>0.3125</v>
      </c>
      <c r="J10" s="1"/>
      <c r="K10" s="33"/>
      <c r="L10" s="8"/>
      <c r="M10" s="8">
        <f t="shared" si="0"/>
        <v>0</v>
      </c>
      <c r="N10" s="8">
        <f>IF(AND(K10&lt;Début_Nuit,K10&gt;=Fin_Nuit),IF(L10&gt;K10,IF(L10&lt;=Début_Nuit,0,MOD(L10-Début_Nuit,1)),IF(L10&gt;=Fin_Nuit,MOD(Fin_Nuit-Début_Nuit,1),MOD(L10-Début_Nuit,1))),IF(K10&gt;=Début_Nuit,IF(OR(L10&gt;K10,L10&lt;=Fin_Nuit),MOD(L10-K10,1),IF(L10&lt;=Début_Nuit,MOD(Fin_Nuit-K10,1),MOD(Fin_Nuit-K10,1)+MOD(L10-Début_Nuit,1))),IF(OR(L10&lt;K10,L10&gt;Début_Nuit),MOD(Fin_Nuit-K10,1)+MOD(L10-Début_Nuit,1),IF(L10&lt;Fin_Nuit,MOD(L10-K10,1),MOD(Fin_Nuit-K10,1)))))</f>
        <v>0</v>
      </c>
      <c r="O10" s="9">
        <f t="shared" si="1"/>
        <v>0</v>
      </c>
      <c r="P10" s="1"/>
      <c r="Q10" s="33"/>
      <c r="R10" s="8"/>
      <c r="S10" s="8">
        <f t="shared" si="2"/>
        <v>0</v>
      </c>
      <c r="T10" s="8">
        <f>IF(AND(Q10&lt;Début_Nuit,Q10&gt;=Fin_Nuit),IF(R10&gt;Q10,IF(R10&lt;=Début_Nuit,0,MOD(R10-Début_Nuit,1)),IF(R10&gt;=Fin_Nuit,MOD(Fin_Nuit-Début_Nuit,1),MOD(R10-Début_Nuit,1))),IF(Q10&gt;=Début_Nuit,IF(OR(R10&gt;Q10,R10&lt;=Fin_Nuit),MOD(R10-Q10,1),IF(R10&lt;=Début_Nuit,MOD(Fin_Nuit-Q10,1),MOD(Fin_Nuit-Q10,1)+MOD(R10-Début_Nuit,1))),IF(OR(R10&lt;Q10,R10&gt;Début_Nuit),MOD(Fin_Nuit-Q10,1)+MOD(R10-Début_Nuit,1),IF(R10&lt;Fin_Nuit,MOD(R10-Q10,1),MOD(Fin_Nuit-Q10,1)))))</f>
        <v>0</v>
      </c>
      <c r="U10" s="9">
        <f t="shared" si="3"/>
        <v>0</v>
      </c>
      <c r="V10" s="1"/>
      <c r="W10" s="51">
        <f t="shared" si="8"/>
        <v>0.27083333333333337</v>
      </c>
      <c r="X10" s="52">
        <f t="shared" si="9"/>
        <v>4.1666666666666657E-2</v>
      </c>
      <c r="Y10" s="53">
        <f t="shared" si="10"/>
        <v>0.3125</v>
      </c>
      <c r="Z10" s="1"/>
      <c r="AA10" s="78"/>
      <c r="AB10" s="79"/>
      <c r="AC10" s="80"/>
      <c r="AD10" s="1"/>
      <c r="AE10" s="64"/>
      <c r="AF10" s="64"/>
      <c r="AG10" s="64"/>
      <c r="AH10" s="1"/>
    </row>
    <row r="11" spans="1:34">
      <c r="A11" s="1"/>
      <c r="B11" s="16" t="s">
        <v>6</v>
      </c>
      <c r="C11" s="17">
        <v>42621</v>
      </c>
      <c r="D11" s="1"/>
      <c r="E11" s="33">
        <v>0.25</v>
      </c>
      <c r="F11" s="8">
        <v>0.5625</v>
      </c>
      <c r="G11" s="8">
        <f t="shared" si="6"/>
        <v>0.3125</v>
      </c>
      <c r="H11" s="8">
        <f>IF(AND(E11&lt;Début_Nuit,E11&gt;=Fin_Nuit),IF(F11&gt;E11,IF(F11&lt;=Début_Nuit,0,MOD(F11-Début_Nuit,1)),IF(F11&gt;=Fin_Nuit,MOD(Fin_Nuit-Début_Nuit,1),MOD(F11-Début_Nuit,1))),IF(E11&gt;=Début_Nuit,IF(OR(F11&gt;E11,F11&lt;=Fin_Nuit),MOD(F11-E11,1),IF(F11&lt;=Début_Nuit,MOD(Fin_Nuit-E11,1),MOD(Fin_Nuit-E11,1)+MOD(F11-Début_Nuit,1))),IF(OR(F11&lt;E11,F11&gt;Début_Nuit),MOD(Fin_Nuit-E11,1)+MOD(F11-Début_Nuit,1),IF(F11&lt;Fin_Nuit,MOD(F11-E11,1),MOD(Fin_Nuit-E11,1)))))</f>
        <v>0</v>
      </c>
      <c r="I11" s="9">
        <f t="shared" si="7"/>
        <v>0.3125</v>
      </c>
      <c r="J11" s="1"/>
      <c r="K11" s="33">
        <v>0.89583333333333337</v>
      </c>
      <c r="L11" s="8">
        <v>1</v>
      </c>
      <c r="M11" s="8">
        <f t="shared" si="0"/>
        <v>2.0833333333333259E-2</v>
      </c>
      <c r="N11" s="8">
        <f>IF(AND(K11&lt;Début_Nuit,K11&gt;=Fin_Nuit),IF(L11&gt;K11,IF(L11&lt;=Début_Nuit,0,MOD(L11-Début_Nuit,1)),IF(L11&gt;=Fin_Nuit,MOD(Fin_Nuit-Début_Nuit,1),MOD(L11-Début_Nuit,1))),IF(K11&gt;=Début_Nuit,IF(OR(L11&gt;K11,L11&lt;=Fin_Nuit),MOD(L11-K11,1),IF(L11&lt;=Début_Nuit,MOD(Fin_Nuit-K11,1),MOD(Fin_Nuit-K11,1)+MOD(L11-Début_Nuit,1))),IF(OR(L11&lt;K11,L11&gt;Début_Nuit),MOD(Fin_Nuit-K11,1)+MOD(L11-Début_Nuit,1),IF(L11&lt;Fin_Nuit,MOD(L11-K11,1),MOD(Fin_Nuit-K11,1)))))</f>
        <v>8.333333333333337E-2</v>
      </c>
      <c r="O11" s="9">
        <f t="shared" si="1"/>
        <v>0.10416666666666663</v>
      </c>
      <c r="P11" s="1"/>
      <c r="Q11" s="33"/>
      <c r="R11" s="8"/>
      <c r="S11" s="8">
        <f t="shared" si="2"/>
        <v>0</v>
      </c>
      <c r="T11" s="8">
        <f>IF(AND(Q11&lt;Début_Nuit,Q11&gt;=Fin_Nuit),IF(R11&gt;Q11,IF(R11&lt;=Début_Nuit,0,MOD(R11-Début_Nuit,1)),IF(R11&gt;=Fin_Nuit,MOD(Fin_Nuit-Début_Nuit,1),MOD(R11-Début_Nuit,1))),IF(Q11&gt;=Début_Nuit,IF(OR(R11&gt;Q11,R11&lt;=Fin_Nuit),MOD(R11-Q11,1),IF(R11&lt;=Début_Nuit,MOD(Fin_Nuit-Q11,1),MOD(Fin_Nuit-Q11,1)+MOD(R11-Début_Nuit,1))),IF(OR(R11&lt;Q11,R11&gt;Début_Nuit),MOD(Fin_Nuit-Q11,1)+MOD(R11-Début_Nuit,1),IF(R11&lt;Fin_Nuit,MOD(R11-Q11,1),MOD(Fin_Nuit-Q11,1)))))</f>
        <v>0</v>
      </c>
      <c r="U11" s="9">
        <f t="shared" si="3"/>
        <v>0</v>
      </c>
      <c r="V11" s="1"/>
      <c r="W11" s="51">
        <f t="shared" si="8"/>
        <v>0.33333333333333326</v>
      </c>
      <c r="X11" s="52">
        <f t="shared" si="9"/>
        <v>8.333333333333337E-2</v>
      </c>
      <c r="Y11" s="53">
        <f t="shared" si="10"/>
        <v>0.41666666666666663</v>
      </c>
      <c r="Z11" s="1"/>
      <c r="AA11" s="78"/>
      <c r="AB11" s="79"/>
      <c r="AC11" s="80"/>
      <c r="AD11" s="1"/>
      <c r="AE11" s="64"/>
      <c r="AF11" s="64"/>
      <c r="AG11" s="64"/>
      <c r="AH11" s="1"/>
    </row>
    <row r="12" spans="1:34">
      <c r="A12" s="1"/>
      <c r="B12" s="16" t="s">
        <v>7</v>
      </c>
      <c r="C12" s="17">
        <v>42622</v>
      </c>
      <c r="D12" s="1"/>
      <c r="E12" s="33">
        <v>0</v>
      </c>
      <c r="F12" s="8">
        <v>0.14583333333333334</v>
      </c>
      <c r="G12" s="8">
        <f t="shared" si="6"/>
        <v>0</v>
      </c>
      <c r="H12" s="8">
        <f>IF(AND(E12&lt;Début_Nuit,E12&gt;=Fin_Nuit),IF(F12&gt;E12,IF(F12&lt;=Début_Nuit,0,MOD(F12-Début_Nuit,1)),IF(F12&gt;=Fin_Nuit,MOD(Fin_Nuit-Début_Nuit,1),MOD(F12-Début_Nuit,1))),IF(E12&gt;=Début_Nuit,IF(OR(F12&gt;E12,F12&lt;=Fin_Nuit),MOD(F12-E12,1),IF(F12&lt;=Début_Nuit,MOD(Fin_Nuit-E12,1),MOD(Fin_Nuit-E12,1)+MOD(F12-Début_Nuit,1))),IF(OR(F12&lt;E12,F12&gt;Début_Nuit),MOD(Fin_Nuit-E12,1)+MOD(F12-Début_Nuit,1),IF(F12&lt;Fin_Nuit,MOD(F12-E12,1),MOD(Fin_Nuit-E12,1)))))</f>
        <v>0.14583333333333334</v>
      </c>
      <c r="I12" s="9">
        <f t="shared" si="7"/>
        <v>0.14583333333333334</v>
      </c>
      <c r="J12" s="1"/>
      <c r="K12" s="33">
        <v>0.25</v>
      </c>
      <c r="L12" s="8">
        <v>0.5625</v>
      </c>
      <c r="M12" s="8">
        <f t="shared" si="0"/>
        <v>0.3125</v>
      </c>
      <c r="N12" s="8">
        <f>IF(AND(K12&lt;Début_Nuit,K12&gt;=Fin_Nuit),IF(L12&gt;K12,IF(L12&lt;=Début_Nuit,0,MOD(L12-Début_Nuit,1)),IF(L12&gt;=Fin_Nuit,MOD(Fin_Nuit-Début_Nuit,1),MOD(L12-Début_Nuit,1))),IF(K12&gt;=Début_Nuit,IF(OR(L12&gt;K12,L12&lt;=Fin_Nuit),MOD(L12-K12,1),IF(L12&lt;=Début_Nuit,MOD(Fin_Nuit-K12,1),MOD(Fin_Nuit-K12,1)+MOD(L12-Début_Nuit,1))),IF(OR(L12&lt;K12,L12&gt;Début_Nuit),MOD(Fin_Nuit-K12,1)+MOD(L12-Début_Nuit,1),IF(L12&lt;Fin_Nuit,MOD(L12-K12,1),MOD(Fin_Nuit-K12,1)))))</f>
        <v>0</v>
      </c>
      <c r="O12" s="9">
        <f t="shared" si="1"/>
        <v>0.3125</v>
      </c>
      <c r="P12" s="1"/>
      <c r="Q12" s="33">
        <v>0.75</v>
      </c>
      <c r="R12" s="8">
        <v>0.83333333333333337</v>
      </c>
      <c r="S12" s="8">
        <f t="shared" si="2"/>
        <v>8.333333333333337E-2</v>
      </c>
      <c r="T12" s="8">
        <f>IF(AND(Q12&lt;Début_Nuit,Q12&gt;=Fin_Nuit),IF(R12&gt;Q12,IF(R12&lt;=Début_Nuit,0,MOD(R12-Début_Nuit,1)),IF(R12&gt;=Fin_Nuit,MOD(Fin_Nuit-Début_Nuit,1),MOD(R12-Début_Nuit,1))),IF(Q12&gt;=Début_Nuit,IF(OR(R12&gt;Q12,R12&lt;=Fin_Nuit),MOD(R12-Q12,1),IF(R12&lt;=Début_Nuit,MOD(Fin_Nuit-Q12,1),MOD(Fin_Nuit-Q12,1)+MOD(R12-Début_Nuit,1))),IF(OR(R12&lt;Q12,R12&gt;Début_Nuit),MOD(Fin_Nuit-Q12,1)+MOD(R12-Début_Nuit,1),IF(R12&lt;Fin_Nuit,MOD(R12-Q12,1),MOD(Fin_Nuit-Q12,1)))))</f>
        <v>0</v>
      </c>
      <c r="U12" s="9">
        <f t="shared" si="3"/>
        <v>8.333333333333337E-2</v>
      </c>
      <c r="V12" s="1"/>
      <c r="W12" s="51">
        <f t="shared" si="8"/>
        <v>0.39583333333333337</v>
      </c>
      <c r="X12" s="52">
        <f t="shared" si="9"/>
        <v>0.14583333333333334</v>
      </c>
      <c r="Y12" s="53">
        <f t="shared" si="10"/>
        <v>0.54166666666666674</v>
      </c>
      <c r="Z12" s="1"/>
      <c r="AA12" s="78"/>
      <c r="AB12" s="79"/>
      <c r="AC12" s="80"/>
      <c r="AD12" s="1"/>
      <c r="AE12" s="64"/>
      <c r="AF12" s="64"/>
      <c r="AG12" s="64"/>
      <c r="AH12" s="1"/>
    </row>
    <row r="13" spans="1:34">
      <c r="A13" s="1"/>
      <c r="B13" s="16" t="s">
        <v>8</v>
      </c>
      <c r="C13" s="17">
        <v>42623</v>
      </c>
      <c r="D13" s="1"/>
      <c r="E13" s="33"/>
      <c r="F13" s="8"/>
      <c r="G13" s="8">
        <f t="shared" si="6"/>
        <v>0</v>
      </c>
      <c r="H13" s="8">
        <f>IF(AND(E13&lt;Début_Nuit,E13&gt;=Fin_Nuit),IF(F13&gt;E13,IF(F13&lt;=Début_Nuit,0,MOD(F13-Début_Nuit,1)),IF(F13&gt;=Fin_Nuit,MOD(Fin_Nuit-Début_Nuit,1),MOD(F13-Début_Nuit,1))),IF(E13&gt;=Début_Nuit,IF(OR(F13&gt;E13,F13&lt;=Fin_Nuit),MOD(F13-E13,1),IF(F13&lt;=Début_Nuit,MOD(Fin_Nuit-E13,1),MOD(Fin_Nuit-E13,1)+MOD(F13-Début_Nuit,1))),IF(OR(F13&lt;E13,F13&gt;Début_Nuit),MOD(Fin_Nuit-E13,1)+MOD(F13-Début_Nuit,1),IF(F13&lt;Fin_Nuit,MOD(F13-E13,1),MOD(Fin_Nuit-E13,1)))))</f>
        <v>0</v>
      </c>
      <c r="I13" s="9">
        <f t="shared" si="7"/>
        <v>0</v>
      </c>
      <c r="J13" s="1"/>
      <c r="K13" s="33"/>
      <c r="L13" s="8"/>
      <c r="M13" s="8">
        <f t="shared" si="0"/>
        <v>0</v>
      </c>
      <c r="N13" s="8">
        <f>IF(AND(K13&lt;Début_Nuit,K13&gt;=Fin_Nuit),IF(L13&gt;K13,IF(L13&lt;=Début_Nuit,0,MOD(L13-Début_Nuit,1)),IF(L13&gt;=Fin_Nuit,MOD(Fin_Nuit-Début_Nuit,1),MOD(L13-Début_Nuit,1))),IF(K13&gt;=Début_Nuit,IF(OR(L13&gt;K13,L13&lt;=Fin_Nuit),MOD(L13-K13,1),IF(L13&lt;=Début_Nuit,MOD(Fin_Nuit-K13,1),MOD(Fin_Nuit-K13,1)+MOD(L13-Début_Nuit,1))),IF(OR(L13&lt;K13,L13&gt;Début_Nuit),MOD(Fin_Nuit-K13,1)+MOD(L13-Début_Nuit,1),IF(L13&lt;Fin_Nuit,MOD(L13-K13,1),MOD(Fin_Nuit-K13,1)))))</f>
        <v>0</v>
      </c>
      <c r="O13" s="9">
        <f t="shared" si="1"/>
        <v>0</v>
      </c>
      <c r="P13" s="1"/>
      <c r="Q13" s="33"/>
      <c r="R13" s="8"/>
      <c r="S13" s="8">
        <f t="shared" si="2"/>
        <v>0</v>
      </c>
      <c r="T13" s="8">
        <f>IF(AND(Q13&lt;Début_Nuit,Q13&gt;=Fin_Nuit),IF(R13&gt;Q13,IF(R13&lt;=Début_Nuit,0,MOD(R13-Début_Nuit,1)),IF(R13&gt;=Fin_Nuit,MOD(Fin_Nuit-Début_Nuit,1),MOD(R13-Début_Nuit,1))),IF(Q13&gt;=Début_Nuit,IF(OR(R13&gt;Q13,R13&lt;=Fin_Nuit),MOD(R13-Q13,1),IF(R13&lt;=Début_Nuit,MOD(Fin_Nuit-Q13,1),MOD(Fin_Nuit-Q13,1)+MOD(R13-Début_Nuit,1))),IF(OR(R13&lt;Q13,R13&gt;Début_Nuit),MOD(Fin_Nuit-Q13,1)+MOD(R13-Début_Nuit,1),IF(R13&lt;Fin_Nuit,MOD(R13-Q13,1),MOD(Fin_Nuit-Q13,1)))))</f>
        <v>0</v>
      </c>
      <c r="U13" s="9">
        <f t="shared" si="3"/>
        <v>0</v>
      </c>
      <c r="V13" s="1"/>
      <c r="W13" s="51">
        <f t="shared" si="8"/>
        <v>0</v>
      </c>
      <c r="X13" s="52">
        <f t="shared" si="9"/>
        <v>0</v>
      </c>
      <c r="Y13" s="53">
        <f t="shared" si="10"/>
        <v>0</v>
      </c>
      <c r="Z13" s="1"/>
      <c r="AA13" s="78"/>
      <c r="AB13" s="79"/>
      <c r="AC13" s="80"/>
      <c r="AD13" s="1"/>
      <c r="AE13" s="64"/>
      <c r="AF13" s="64"/>
      <c r="AG13" s="64"/>
      <c r="AH13" s="1"/>
    </row>
    <row r="14" spans="1:34" ht="15" thickBot="1">
      <c r="A14" s="1"/>
      <c r="B14" s="18" t="s">
        <v>9</v>
      </c>
      <c r="C14" s="19">
        <v>42624</v>
      </c>
      <c r="D14" s="1"/>
      <c r="E14" s="34"/>
      <c r="F14" s="12"/>
      <c r="G14" s="12">
        <f t="shared" si="6"/>
        <v>0</v>
      </c>
      <c r="H14" s="12">
        <f>IF(AND(E14&lt;Début_Nuit,E14&gt;=Fin_Nuit),IF(F14&gt;E14,IF(F14&lt;=Début_Nuit,0,MOD(F14-Début_Nuit,1)),IF(F14&gt;=Fin_Nuit,MOD(Fin_Nuit-Début_Nuit,1),MOD(F14-Début_Nuit,1))),IF(E14&gt;=Début_Nuit,IF(OR(F14&gt;E14,F14&lt;=Fin_Nuit),MOD(F14-E14,1),IF(F14&lt;=Début_Nuit,MOD(Fin_Nuit-E14,1),MOD(Fin_Nuit-E14,1)+MOD(F14-Début_Nuit,1))),IF(OR(F14&lt;E14,F14&gt;Début_Nuit),MOD(Fin_Nuit-E14,1)+MOD(F14-Début_Nuit,1),IF(F14&lt;Fin_Nuit,MOD(F14-E14,1),MOD(Fin_Nuit-E14,1)))))</f>
        <v>0</v>
      </c>
      <c r="I14" s="13">
        <f t="shared" si="7"/>
        <v>0</v>
      </c>
      <c r="J14" s="1"/>
      <c r="K14" s="34"/>
      <c r="L14" s="12"/>
      <c r="M14" s="12">
        <f t="shared" si="0"/>
        <v>0</v>
      </c>
      <c r="N14" s="12">
        <f>IF(AND(K14&lt;Début_Nuit,K14&gt;=Fin_Nuit),IF(L14&gt;K14,IF(L14&lt;=Début_Nuit,0,MOD(L14-Début_Nuit,1)),IF(L14&gt;=Fin_Nuit,MOD(Fin_Nuit-Début_Nuit,1),MOD(L14-Début_Nuit,1))),IF(K14&gt;=Début_Nuit,IF(OR(L14&gt;K14,L14&lt;=Fin_Nuit),MOD(L14-K14,1),IF(L14&lt;=Début_Nuit,MOD(Fin_Nuit-K14,1),MOD(Fin_Nuit-K14,1)+MOD(L14-Début_Nuit,1))),IF(OR(L14&lt;K14,L14&gt;Début_Nuit),MOD(Fin_Nuit-K14,1)+MOD(L14-Début_Nuit,1),IF(L14&lt;Fin_Nuit,MOD(L14-K14,1),MOD(Fin_Nuit-K14,1)))))</f>
        <v>0</v>
      </c>
      <c r="O14" s="13">
        <f t="shared" si="1"/>
        <v>0</v>
      </c>
      <c r="P14" s="1"/>
      <c r="Q14" s="34"/>
      <c r="R14" s="12"/>
      <c r="S14" s="12">
        <f t="shared" si="2"/>
        <v>0</v>
      </c>
      <c r="T14" s="12">
        <f>IF(AND(Q14&lt;Début_Nuit,Q14&gt;=Fin_Nuit),IF(R14&gt;Q14,IF(R14&lt;=Début_Nuit,0,MOD(R14-Début_Nuit,1)),IF(R14&gt;=Fin_Nuit,MOD(Fin_Nuit-Début_Nuit,1),MOD(R14-Début_Nuit,1))),IF(Q14&gt;=Début_Nuit,IF(OR(R14&gt;Q14,R14&lt;=Fin_Nuit),MOD(R14-Q14,1),IF(R14&lt;=Début_Nuit,MOD(Fin_Nuit-Q14,1),MOD(Fin_Nuit-Q14,1)+MOD(R14-Début_Nuit,1))),IF(OR(R14&lt;Q14,R14&gt;Début_Nuit),MOD(Fin_Nuit-Q14,1)+MOD(R14-Début_Nuit,1),IF(R14&lt;Fin_Nuit,MOD(R14-Q14,1),MOD(Fin_Nuit-Q14,1)))))</f>
        <v>0</v>
      </c>
      <c r="U14" s="13">
        <f t="shared" si="3"/>
        <v>0</v>
      </c>
      <c r="V14" s="1"/>
      <c r="W14" s="60">
        <f t="shared" si="8"/>
        <v>0</v>
      </c>
      <c r="X14" s="61">
        <f t="shared" si="9"/>
        <v>0</v>
      </c>
      <c r="Y14" s="62">
        <f t="shared" si="10"/>
        <v>0</v>
      </c>
      <c r="Z14" s="1"/>
      <c r="AA14" s="81"/>
      <c r="AB14" s="82"/>
      <c r="AC14" s="83"/>
      <c r="AD14" s="1"/>
      <c r="AE14" s="64"/>
      <c r="AF14" s="64"/>
      <c r="AG14" s="64"/>
      <c r="AH14" s="1"/>
    </row>
    <row r="15" spans="1:34" ht="15" thickTop="1">
      <c r="A15" s="1"/>
      <c r="B15" s="2" t="s">
        <v>10</v>
      </c>
      <c r="C15" s="3">
        <v>42625</v>
      </c>
      <c r="D15" s="1"/>
      <c r="E15" s="32">
        <v>0</v>
      </c>
      <c r="F15" s="4">
        <v>0.29166666666666669</v>
      </c>
      <c r="G15" s="4">
        <f t="shared" si="6"/>
        <v>4.1666666666666685E-2</v>
      </c>
      <c r="H15" s="4">
        <f>IF(AND(E15&lt;Début_Nuit,E15&gt;=Fin_Nuit),IF(F15&gt;E15,IF(F15&lt;=Début_Nuit,0,MOD(F15-Début_Nuit,1)),IF(F15&gt;=Fin_Nuit,MOD(Fin_Nuit-Début_Nuit,1),MOD(F15-Début_Nuit,1))),IF(E15&gt;=Début_Nuit,IF(OR(F15&gt;E15,F15&lt;=Fin_Nuit),MOD(F15-E15,1),IF(F15&lt;=Début_Nuit,MOD(Fin_Nuit-E15,1),MOD(Fin_Nuit-E15,1)+MOD(F15-Début_Nuit,1))),IF(OR(F15&lt;E15,F15&gt;Début_Nuit),MOD(Fin_Nuit-E15,1)+MOD(F15-Début_Nuit,1),IF(F15&lt;Fin_Nuit,MOD(F15-E15,1),MOD(Fin_Nuit-E15,1)))))</f>
        <v>0.25</v>
      </c>
      <c r="I15" s="5">
        <f t="shared" si="7"/>
        <v>0.29166666666666669</v>
      </c>
      <c r="J15" s="1"/>
      <c r="K15" s="32">
        <v>0.91666666666666663</v>
      </c>
      <c r="L15" s="4">
        <v>1</v>
      </c>
      <c r="M15" s="4">
        <f t="shared" si="0"/>
        <v>0</v>
      </c>
      <c r="N15" s="4">
        <f>IF(AND(K15&lt;Début_Nuit,K15&gt;=Fin_Nuit),IF(L15&gt;K15,IF(L15&lt;=Début_Nuit,0,MOD(L15-Début_Nuit,1)),IF(L15&gt;=Fin_Nuit,MOD(Fin_Nuit-Début_Nuit,1),MOD(L15-Début_Nuit,1))),IF(K15&gt;=Début_Nuit,IF(OR(L15&gt;K15,L15&lt;=Fin_Nuit),MOD(L15-K15,1),IF(L15&lt;=Début_Nuit,MOD(Fin_Nuit-K15,1),MOD(Fin_Nuit-K15,1)+MOD(L15-Début_Nuit,1))),IF(OR(L15&lt;K15,L15&gt;Début_Nuit),MOD(Fin_Nuit-K15,1)+MOD(L15-Début_Nuit,1),IF(L15&lt;Fin_Nuit,MOD(L15-K15,1),MOD(Fin_Nuit-K15,1)))))</f>
        <v>8.333333333333337E-2</v>
      </c>
      <c r="O15" s="5">
        <f t="shared" si="1"/>
        <v>8.333333333333337E-2</v>
      </c>
      <c r="P15" s="1"/>
      <c r="Q15" s="32"/>
      <c r="R15" s="4"/>
      <c r="S15" s="4">
        <f t="shared" si="2"/>
        <v>0</v>
      </c>
      <c r="T15" s="4">
        <f>IF(AND(Q15&lt;Début_Nuit,Q15&gt;=Fin_Nuit),IF(R15&gt;Q15,IF(R15&lt;=Début_Nuit,0,MOD(R15-Début_Nuit,1)),IF(R15&gt;=Fin_Nuit,MOD(Fin_Nuit-Début_Nuit,1),MOD(R15-Début_Nuit,1))),IF(Q15&gt;=Début_Nuit,IF(OR(R15&gt;Q15,R15&lt;=Fin_Nuit),MOD(R15-Q15,1),IF(R15&lt;=Début_Nuit,MOD(Fin_Nuit-Q15,1),MOD(Fin_Nuit-Q15,1)+MOD(R15-Début_Nuit,1))),IF(OR(R15&lt;Q15,R15&gt;Début_Nuit),MOD(Fin_Nuit-Q15,1)+MOD(R15-Début_Nuit,1),IF(R15&lt;Fin_Nuit,MOD(R15-Q15,1),MOD(Fin_Nuit-Q15,1)))))</f>
        <v>0</v>
      </c>
      <c r="U15" s="5">
        <f t="shared" si="3"/>
        <v>0</v>
      </c>
      <c r="V15" s="1"/>
      <c r="W15" s="45">
        <f t="shared" si="8"/>
        <v>4.1666666666666685E-2</v>
      </c>
      <c r="X15" s="46">
        <f t="shared" si="9"/>
        <v>0.33333333333333337</v>
      </c>
      <c r="Y15" s="47">
        <f t="shared" si="10"/>
        <v>0.37500000000000006</v>
      </c>
      <c r="Z15" s="1"/>
      <c r="AA15" s="66">
        <f t="shared" ref="AA15" si="12">SUM(W15:W21)</f>
        <v>0.97916666666666674</v>
      </c>
      <c r="AB15" s="67">
        <f t="shared" ref="AB15" si="13">SUM(X15:X21)</f>
        <v>0.54166666666666674</v>
      </c>
      <c r="AC15" s="68">
        <f t="shared" ref="AC15" si="14">SUM(Y15:Y21)</f>
        <v>1.5208333333333335</v>
      </c>
      <c r="AD15" s="1"/>
      <c r="AE15" s="64"/>
      <c r="AF15" s="64"/>
      <c r="AG15" s="64"/>
      <c r="AH15" s="1"/>
    </row>
    <row r="16" spans="1:34">
      <c r="A16" s="1"/>
      <c r="B16" s="6" t="s">
        <v>11</v>
      </c>
      <c r="C16" s="7">
        <v>42626</v>
      </c>
      <c r="D16" s="1"/>
      <c r="E16" s="33">
        <v>0</v>
      </c>
      <c r="F16" s="8">
        <v>0.20833333333333334</v>
      </c>
      <c r="G16" s="8">
        <f t="shared" si="6"/>
        <v>0</v>
      </c>
      <c r="H16" s="8">
        <f>IF(AND(E16&lt;Début_Nuit,E16&gt;=Fin_Nuit),IF(F16&gt;E16,IF(F16&lt;=Début_Nuit,0,MOD(F16-Début_Nuit,1)),IF(F16&gt;=Fin_Nuit,MOD(Fin_Nuit-Début_Nuit,1),MOD(F16-Début_Nuit,1))),IF(E16&gt;=Début_Nuit,IF(OR(F16&gt;E16,F16&lt;=Fin_Nuit),MOD(F16-E16,1),IF(F16&lt;=Début_Nuit,MOD(Fin_Nuit-E16,1),MOD(Fin_Nuit-E16,1)+MOD(F16-Début_Nuit,1))),IF(OR(F16&lt;E16,F16&gt;Début_Nuit),MOD(Fin_Nuit-E16,1)+MOD(F16-Début_Nuit,1),IF(F16&lt;Fin_Nuit,MOD(F16-E16,1),MOD(Fin_Nuit-E16,1)))))</f>
        <v>0.20833333333333334</v>
      </c>
      <c r="I16" s="9">
        <f t="shared" si="7"/>
        <v>0.20833333333333334</v>
      </c>
      <c r="J16" s="1"/>
      <c r="K16" s="33">
        <v>0.375</v>
      </c>
      <c r="L16" s="8">
        <v>0.41666666666666669</v>
      </c>
      <c r="M16" s="8">
        <f t="shared" si="0"/>
        <v>4.1666666666666685E-2</v>
      </c>
      <c r="N16" s="8">
        <f>IF(AND(K16&lt;Début_Nuit,K16&gt;=Fin_Nuit),IF(L16&gt;K16,IF(L16&lt;=Début_Nuit,0,MOD(L16-Début_Nuit,1)),IF(L16&gt;=Fin_Nuit,MOD(Fin_Nuit-Début_Nuit,1),MOD(L16-Début_Nuit,1))),IF(K16&gt;=Début_Nuit,IF(OR(L16&gt;K16,L16&lt;=Fin_Nuit),MOD(L16-K16,1),IF(L16&lt;=Début_Nuit,MOD(Fin_Nuit-K16,1),MOD(Fin_Nuit-K16,1)+MOD(L16-Début_Nuit,1))),IF(OR(L16&lt;K16,L16&gt;Début_Nuit),MOD(Fin_Nuit-K16,1)+MOD(L16-Début_Nuit,1),IF(L16&lt;Fin_Nuit,MOD(L16-K16,1),MOD(Fin_Nuit-K16,1)))))</f>
        <v>0</v>
      </c>
      <c r="O16" s="9">
        <f t="shared" si="1"/>
        <v>4.1666666666666685E-2</v>
      </c>
      <c r="P16" s="1"/>
      <c r="Q16" s="33"/>
      <c r="R16" s="8"/>
      <c r="S16" s="8">
        <f t="shared" si="2"/>
        <v>0</v>
      </c>
      <c r="T16" s="8">
        <f>IF(AND(Q16&lt;Début_Nuit,Q16&gt;=Fin_Nuit),IF(R16&gt;Q16,IF(R16&lt;=Début_Nuit,0,MOD(R16-Début_Nuit,1)),IF(R16&gt;=Fin_Nuit,MOD(Fin_Nuit-Début_Nuit,1),MOD(R16-Début_Nuit,1))),IF(Q16&gt;=Début_Nuit,IF(OR(R16&gt;Q16,R16&lt;=Fin_Nuit),MOD(R16-Q16,1),IF(R16&lt;=Début_Nuit,MOD(Fin_Nuit-Q16,1),MOD(Fin_Nuit-Q16,1)+MOD(R16-Début_Nuit,1))),IF(OR(R16&lt;Q16,R16&gt;Début_Nuit),MOD(Fin_Nuit-Q16,1)+MOD(R16-Début_Nuit,1),IF(R16&lt;Fin_Nuit,MOD(R16-Q16,1),MOD(Fin_Nuit-Q16,1)))))</f>
        <v>0</v>
      </c>
      <c r="U16" s="9">
        <f t="shared" si="3"/>
        <v>0</v>
      </c>
      <c r="V16" s="1"/>
      <c r="W16" s="48">
        <f t="shared" si="8"/>
        <v>4.1666666666666685E-2</v>
      </c>
      <c r="X16" s="49">
        <f t="shared" si="9"/>
        <v>0.20833333333333334</v>
      </c>
      <c r="Y16" s="50">
        <f t="shared" si="10"/>
        <v>0.25</v>
      </c>
      <c r="Z16" s="1"/>
      <c r="AA16" s="69"/>
      <c r="AB16" s="70"/>
      <c r="AC16" s="71"/>
      <c r="AD16" s="1"/>
      <c r="AE16" s="64"/>
      <c r="AF16" s="64"/>
      <c r="AG16" s="64"/>
      <c r="AH16" s="1"/>
    </row>
    <row r="17" spans="1:36">
      <c r="A17" s="1"/>
      <c r="B17" s="6" t="s">
        <v>12</v>
      </c>
      <c r="C17" s="7">
        <v>42627</v>
      </c>
      <c r="D17" s="1"/>
      <c r="E17" s="33">
        <v>0.375</v>
      </c>
      <c r="F17" s="8">
        <v>0.6875</v>
      </c>
      <c r="G17" s="8">
        <f t="shared" si="6"/>
        <v>0.3125</v>
      </c>
      <c r="H17" s="8">
        <f>IF(AND(E17&lt;Début_Nuit,E17&gt;=Fin_Nuit),IF(F17&gt;E17,IF(F17&lt;=Début_Nuit,0,MOD(F17-Début_Nuit,1)),IF(F17&gt;=Fin_Nuit,MOD(Fin_Nuit-Début_Nuit,1),MOD(F17-Début_Nuit,1))),IF(E17&gt;=Début_Nuit,IF(OR(F17&gt;E17,F17&lt;=Fin_Nuit),MOD(F17-E17,1),IF(F17&lt;=Début_Nuit,MOD(Fin_Nuit-E17,1),MOD(Fin_Nuit-E17,1)+MOD(F17-Début_Nuit,1))),IF(OR(F17&lt;E17,F17&gt;Début_Nuit),MOD(Fin_Nuit-E17,1)+MOD(F17-Début_Nuit,1),IF(F17&lt;Fin_Nuit,MOD(F17-E17,1),MOD(Fin_Nuit-E17,1)))))</f>
        <v>0</v>
      </c>
      <c r="I17" s="9">
        <f t="shared" si="7"/>
        <v>0.3125</v>
      </c>
      <c r="J17" s="1"/>
      <c r="K17" s="33"/>
      <c r="L17" s="8"/>
      <c r="M17" s="8">
        <f t="shared" si="0"/>
        <v>0</v>
      </c>
      <c r="N17" s="8">
        <f>IF(AND(K17&lt;Début_Nuit,K17&gt;=Fin_Nuit),IF(L17&gt;K17,IF(L17&lt;=Début_Nuit,0,MOD(L17-Début_Nuit,1)),IF(L17&gt;=Fin_Nuit,MOD(Fin_Nuit-Début_Nuit,1),MOD(L17-Début_Nuit,1))),IF(K17&gt;=Début_Nuit,IF(OR(L17&gt;K17,L17&lt;=Fin_Nuit),MOD(L17-K17,1),IF(L17&lt;=Début_Nuit,MOD(Fin_Nuit-K17,1),MOD(Fin_Nuit-K17,1)+MOD(L17-Début_Nuit,1))),IF(OR(L17&lt;K17,L17&gt;Début_Nuit),MOD(Fin_Nuit-K17,1)+MOD(L17-Début_Nuit,1),IF(L17&lt;Fin_Nuit,MOD(L17-K17,1),MOD(Fin_Nuit-K17,1)))))</f>
        <v>0</v>
      </c>
      <c r="O17" s="9">
        <f t="shared" si="1"/>
        <v>0</v>
      </c>
      <c r="P17" s="1"/>
      <c r="Q17" s="33"/>
      <c r="R17" s="8"/>
      <c r="S17" s="8">
        <f t="shared" si="2"/>
        <v>0</v>
      </c>
      <c r="T17" s="8">
        <f>IF(AND(Q17&lt;Début_Nuit,Q17&gt;=Fin_Nuit),IF(R17&gt;Q17,IF(R17&lt;=Début_Nuit,0,MOD(R17-Début_Nuit,1)),IF(R17&gt;=Fin_Nuit,MOD(Fin_Nuit-Début_Nuit,1),MOD(R17-Début_Nuit,1))),IF(Q17&gt;=Début_Nuit,IF(OR(R17&gt;Q17,R17&lt;=Fin_Nuit),MOD(R17-Q17,1),IF(R17&lt;=Début_Nuit,MOD(Fin_Nuit-Q17,1),MOD(Fin_Nuit-Q17,1)+MOD(R17-Début_Nuit,1))),IF(OR(R17&lt;Q17,R17&gt;Début_Nuit),MOD(Fin_Nuit-Q17,1)+MOD(R17-Début_Nuit,1),IF(R17&lt;Fin_Nuit,MOD(R17-Q17,1),MOD(Fin_Nuit-Q17,1)))))</f>
        <v>0</v>
      </c>
      <c r="U17" s="9">
        <f t="shared" si="3"/>
        <v>0</v>
      </c>
      <c r="V17" s="1"/>
      <c r="W17" s="48">
        <f t="shared" si="8"/>
        <v>0.3125</v>
      </c>
      <c r="X17" s="49">
        <f t="shared" si="9"/>
        <v>0</v>
      </c>
      <c r="Y17" s="50">
        <f t="shared" si="10"/>
        <v>0.3125</v>
      </c>
      <c r="Z17" s="1"/>
      <c r="AA17" s="69"/>
      <c r="AB17" s="70"/>
      <c r="AC17" s="71"/>
      <c r="AD17" s="1"/>
      <c r="AE17" s="64"/>
      <c r="AF17" s="64"/>
      <c r="AG17" s="64"/>
      <c r="AH17" s="1"/>
    </row>
    <row r="18" spans="1:36">
      <c r="A18" s="1"/>
      <c r="B18" s="6" t="s">
        <v>6</v>
      </c>
      <c r="C18" s="7">
        <v>42628</v>
      </c>
      <c r="D18" s="1"/>
      <c r="E18" s="33">
        <v>0.4375</v>
      </c>
      <c r="F18" s="8">
        <v>0.6875</v>
      </c>
      <c r="G18" s="8">
        <f t="shared" si="6"/>
        <v>0.25</v>
      </c>
      <c r="H18" s="8">
        <f>IF(AND(E18&lt;Début_Nuit,E18&gt;=Fin_Nuit),IF(F18&gt;E18,IF(F18&lt;=Début_Nuit,0,MOD(F18-Début_Nuit,1)),IF(F18&gt;=Fin_Nuit,MOD(Fin_Nuit-Début_Nuit,1),MOD(F18-Début_Nuit,1))),IF(E18&gt;=Début_Nuit,IF(OR(F18&gt;E18,F18&lt;=Fin_Nuit),MOD(F18-E18,1),IF(F18&lt;=Début_Nuit,MOD(Fin_Nuit-E18,1),MOD(Fin_Nuit-E18,1)+MOD(F18-Début_Nuit,1))),IF(OR(F18&lt;E18,F18&gt;Début_Nuit),MOD(Fin_Nuit-E18,1)+MOD(F18-Début_Nuit,1),IF(F18&lt;Fin_Nuit,MOD(F18-E18,1),MOD(Fin_Nuit-E18,1)))))</f>
        <v>0</v>
      </c>
      <c r="I18" s="9">
        <f t="shared" si="7"/>
        <v>0.25</v>
      </c>
      <c r="J18" s="1"/>
      <c r="K18" s="33">
        <v>0.75</v>
      </c>
      <c r="L18" s="8">
        <v>0.83333333333333337</v>
      </c>
      <c r="M18" s="8">
        <f t="shared" si="0"/>
        <v>8.333333333333337E-2</v>
      </c>
      <c r="N18" s="8">
        <f>IF(AND(K18&lt;Début_Nuit,K18&gt;=Fin_Nuit),IF(L18&gt;K18,IF(L18&lt;=Début_Nuit,0,MOD(L18-Début_Nuit,1)),IF(L18&gt;=Fin_Nuit,MOD(Fin_Nuit-Début_Nuit,1),MOD(L18-Début_Nuit,1))),IF(K18&gt;=Début_Nuit,IF(OR(L18&gt;K18,L18&lt;=Fin_Nuit),MOD(L18-K18,1),IF(L18&lt;=Début_Nuit,MOD(Fin_Nuit-K18,1),MOD(Fin_Nuit-K18,1)+MOD(L18-Début_Nuit,1))),IF(OR(L18&lt;K18,L18&gt;Début_Nuit),MOD(Fin_Nuit-K18,1)+MOD(L18-Début_Nuit,1),IF(L18&lt;Fin_Nuit,MOD(L18-K18,1),MOD(Fin_Nuit-K18,1)))))</f>
        <v>0</v>
      </c>
      <c r="O18" s="9">
        <f t="shared" si="1"/>
        <v>8.333333333333337E-2</v>
      </c>
      <c r="P18" s="1"/>
      <c r="Q18" s="20"/>
      <c r="R18" s="21"/>
      <c r="S18" s="8">
        <f t="shared" si="2"/>
        <v>0</v>
      </c>
      <c r="T18" s="8">
        <f>IF(AND(Q18&lt;Début_Nuit,Q18&gt;=Fin_Nuit),IF(R18&gt;Q18,IF(R18&lt;=Début_Nuit,0,MOD(R18-Début_Nuit,1)),IF(R18&gt;=Fin_Nuit,MOD(Fin_Nuit-Début_Nuit,1),MOD(R18-Début_Nuit,1))),IF(Q18&gt;=Début_Nuit,IF(OR(R18&gt;Q18,R18&lt;=Fin_Nuit),MOD(R18-Q18,1),IF(R18&lt;=Début_Nuit,MOD(Fin_Nuit-Q18,1),MOD(Fin_Nuit-Q18,1)+MOD(R18-Début_Nuit,1))),IF(OR(R18&lt;Q18,R18&gt;Début_Nuit),MOD(Fin_Nuit-Q18,1)+MOD(R18-Début_Nuit,1),IF(R18&lt;Fin_Nuit,MOD(R18-Q18,1),MOD(Fin_Nuit-Q18,1)))))</f>
        <v>0</v>
      </c>
      <c r="U18" s="9">
        <f t="shared" si="3"/>
        <v>0</v>
      </c>
      <c r="V18" s="1"/>
      <c r="W18" s="48">
        <f t="shared" si="8"/>
        <v>0.33333333333333337</v>
      </c>
      <c r="X18" s="49">
        <f t="shared" si="9"/>
        <v>0</v>
      </c>
      <c r="Y18" s="50">
        <f t="shared" si="10"/>
        <v>0.33333333333333337</v>
      </c>
      <c r="Z18" s="1"/>
      <c r="AA18" s="69"/>
      <c r="AB18" s="70"/>
      <c r="AC18" s="71"/>
      <c r="AD18" s="1"/>
      <c r="AE18" s="64"/>
      <c r="AF18" s="64"/>
      <c r="AG18" s="64"/>
      <c r="AH18" s="1"/>
    </row>
    <row r="19" spans="1:36">
      <c r="A19" s="1"/>
      <c r="B19" s="6" t="s">
        <v>7</v>
      </c>
      <c r="C19" s="7">
        <v>42629</v>
      </c>
      <c r="D19" s="1"/>
      <c r="E19" s="33">
        <v>0.33333333333333331</v>
      </c>
      <c r="F19" s="8">
        <v>0.41666666666666669</v>
      </c>
      <c r="G19" s="8">
        <f t="shared" si="6"/>
        <v>8.333333333333337E-2</v>
      </c>
      <c r="H19" s="8">
        <f>IF(AND(E19&lt;Début_Nuit,E19&gt;=Fin_Nuit),IF(F19&gt;E19,IF(F19&lt;=Début_Nuit,0,MOD(F19-Début_Nuit,1)),IF(F19&gt;=Fin_Nuit,MOD(Fin_Nuit-Début_Nuit,1),MOD(F19-Début_Nuit,1))),IF(E19&gt;=Début_Nuit,IF(OR(F19&gt;E19,F19&lt;=Fin_Nuit),MOD(F19-E19,1),IF(F19&lt;=Début_Nuit,MOD(Fin_Nuit-E19,1),MOD(Fin_Nuit-E19,1)+MOD(F19-Début_Nuit,1))),IF(OR(F19&lt;E19,F19&gt;Début_Nuit),MOD(Fin_Nuit-E19,1)+MOD(F19-Début_Nuit,1),IF(F19&lt;Fin_Nuit,MOD(F19-E19,1),MOD(Fin_Nuit-E19,1)))))</f>
        <v>0</v>
      </c>
      <c r="I19" s="9">
        <f t="shared" si="7"/>
        <v>8.333333333333337E-2</v>
      </c>
      <c r="J19" s="1"/>
      <c r="K19" s="33">
        <v>0.41666666666666669</v>
      </c>
      <c r="L19" s="8">
        <v>0.5</v>
      </c>
      <c r="M19" s="8">
        <f t="shared" si="0"/>
        <v>8.3333333333333315E-2</v>
      </c>
      <c r="N19" s="8">
        <f>IF(AND(K19&lt;Début_Nuit,K19&gt;=Fin_Nuit),IF(L19&gt;K19,IF(L19&lt;=Début_Nuit,0,MOD(L19-Début_Nuit,1)),IF(L19&gt;=Fin_Nuit,MOD(Fin_Nuit-Début_Nuit,1),MOD(L19-Début_Nuit,1))),IF(K19&gt;=Début_Nuit,IF(OR(L19&gt;K19,L19&lt;=Fin_Nuit),MOD(L19-K19,1),IF(L19&lt;=Début_Nuit,MOD(Fin_Nuit-K19,1),MOD(Fin_Nuit-K19,1)+MOD(L19-Début_Nuit,1))),IF(OR(L19&lt;K19,L19&gt;Début_Nuit),MOD(Fin_Nuit-K19,1)+MOD(L19-Début_Nuit,1),IF(L19&lt;Fin_Nuit,MOD(L19-K19,1),MOD(Fin_Nuit-K19,1)))))</f>
        <v>0</v>
      </c>
      <c r="O19" s="9">
        <f t="shared" si="1"/>
        <v>8.3333333333333315E-2</v>
      </c>
      <c r="P19" s="1"/>
      <c r="Q19" s="33">
        <v>0.58333333333333337</v>
      </c>
      <c r="R19" s="8">
        <v>0.66666666666666663</v>
      </c>
      <c r="S19" s="8">
        <f t="shared" si="2"/>
        <v>8.3333333333333259E-2</v>
      </c>
      <c r="T19" s="8">
        <f>IF(AND(Q19&lt;Début_Nuit,Q19&gt;=Fin_Nuit),IF(R19&gt;Q19,IF(R19&lt;=Début_Nuit,0,MOD(R19-Début_Nuit,1)),IF(R19&gt;=Fin_Nuit,MOD(Fin_Nuit-Début_Nuit,1),MOD(R19-Début_Nuit,1))),IF(Q19&gt;=Début_Nuit,IF(OR(R19&gt;Q19,R19&lt;=Fin_Nuit),MOD(R19-Q19,1),IF(R19&lt;=Début_Nuit,MOD(Fin_Nuit-Q19,1),MOD(Fin_Nuit-Q19,1)+MOD(R19-Début_Nuit,1))),IF(OR(R19&lt;Q19,R19&gt;Début_Nuit),MOD(Fin_Nuit-Q19,1)+MOD(R19-Début_Nuit,1),IF(R19&lt;Fin_Nuit,MOD(R19-Q19,1),MOD(Fin_Nuit-Q19,1)))))</f>
        <v>0</v>
      </c>
      <c r="U19" s="9">
        <f t="shared" si="3"/>
        <v>8.3333333333333259E-2</v>
      </c>
      <c r="V19" s="1"/>
      <c r="W19" s="48">
        <f t="shared" si="8"/>
        <v>0.24999999999999994</v>
      </c>
      <c r="X19" s="49">
        <f t="shared" si="9"/>
        <v>0</v>
      </c>
      <c r="Y19" s="50">
        <f t="shared" si="10"/>
        <v>0.24999999999999994</v>
      </c>
      <c r="Z19" s="1"/>
      <c r="AA19" s="69"/>
      <c r="AB19" s="70"/>
      <c r="AC19" s="71"/>
      <c r="AD19" s="1"/>
      <c r="AE19" s="64"/>
      <c r="AF19" s="64"/>
      <c r="AG19" s="64"/>
      <c r="AH19" s="1"/>
    </row>
    <row r="20" spans="1:36">
      <c r="A20" s="1"/>
      <c r="B20" s="6" t="s">
        <v>8</v>
      </c>
      <c r="C20" s="7">
        <v>42630</v>
      </c>
      <c r="D20" s="1"/>
      <c r="E20" s="33"/>
      <c r="F20" s="8"/>
      <c r="G20" s="8">
        <f t="shared" si="6"/>
        <v>0</v>
      </c>
      <c r="H20" s="8">
        <f>IF(AND(E20&lt;Début_Nuit,E20&gt;=Fin_Nuit),IF(F20&gt;E20,IF(F20&lt;=Début_Nuit,0,MOD(F20-Début_Nuit,1)),IF(F20&gt;=Fin_Nuit,MOD(Fin_Nuit-Début_Nuit,1),MOD(F20-Début_Nuit,1))),IF(E20&gt;=Début_Nuit,IF(OR(F20&gt;E20,F20&lt;=Fin_Nuit),MOD(F20-E20,1),IF(F20&lt;=Début_Nuit,MOD(Fin_Nuit-E20,1),MOD(Fin_Nuit-E20,1)+MOD(F20-Début_Nuit,1))),IF(OR(F20&lt;E20,F20&gt;Début_Nuit),MOD(Fin_Nuit-E20,1)+MOD(F20-Début_Nuit,1),IF(F20&lt;Fin_Nuit,MOD(F20-E20,1),MOD(Fin_Nuit-E20,1)))))</f>
        <v>0</v>
      </c>
      <c r="I20" s="9">
        <f t="shared" si="7"/>
        <v>0</v>
      </c>
      <c r="J20" s="1"/>
      <c r="K20" s="33"/>
      <c r="L20" s="8"/>
      <c r="M20" s="8">
        <f t="shared" si="0"/>
        <v>0</v>
      </c>
      <c r="N20" s="8">
        <f>IF(AND(K20&lt;Début_Nuit,K20&gt;=Fin_Nuit),IF(L20&gt;K20,IF(L20&lt;=Début_Nuit,0,MOD(L20-Début_Nuit,1)),IF(L20&gt;=Fin_Nuit,MOD(Fin_Nuit-Début_Nuit,1),MOD(L20-Début_Nuit,1))),IF(K20&gt;=Début_Nuit,IF(OR(L20&gt;K20,L20&lt;=Fin_Nuit),MOD(L20-K20,1),IF(L20&lt;=Début_Nuit,MOD(Fin_Nuit-K20,1),MOD(Fin_Nuit-K20,1)+MOD(L20-Début_Nuit,1))),IF(OR(L20&lt;K20,L20&gt;Début_Nuit),MOD(Fin_Nuit-K20,1)+MOD(L20-Début_Nuit,1),IF(L20&lt;Fin_Nuit,MOD(L20-K20,1),MOD(Fin_Nuit-K20,1)))))</f>
        <v>0</v>
      </c>
      <c r="O20" s="9">
        <f t="shared" si="1"/>
        <v>0</v>
      </c>
      <c r="P20" s="1"/>
      <c r="Q20" s="20"/>
      <c r="R20" s="21"/>
      <c r="S20" s="8">
        <f t="shared" si="2"/>
        <v>0</v>
      </c>
      <c r="T20" s="8">
        <f>IF(AND(Q20&lt;Début_Nuit,Q20&gt;=Fin_Nuit),IF(R20&gt;Q20,IF(R20&lt;=Début_Nuit,0,MOD(R20-Début_Nuit,1)),IF(R20&gt;=Fin_Nuit,MOD(Fin_Nuit-Début_Nuit,1),MOD(R20-Début_Nuit,1))),IF(Q20&gt;=Début_Nuit,IF(OR(R20&gt;Q20,R20&lt;=Fin_Nuit),MOD(R20-Q20,1),IF(R20&lt;=Début_Nuit,MOD(Fin_Nuit-Q20,1),MOD(Fin_Nuit-Q20,1)+MOD(R20-Début_Nuit,1))),IF(OR(R20&lt;Q20,R20&gt;Début_Nuit),MOD(Fin_Nuit-Q20,1)+MOD(R20-Début_Nuit,1),IF(R20&lt;Fin_Nuit,MOD(R20-Q20,1),MOD(Fin_Nuit-Q20,1)))))</f>
        <v>0</v>
      </c>
      <c r="U20" s="9">
        <f t="shared" si="3"/>
        <v>0</v>
      </c>
      <c r="V20" s="1"/>
      <c r="W20" s="48">
        <f t="shared" si="8"/>
        <v>0</v>
      </c>
      <c r="X20" s="49">
        <f t="shared" si="9"/>
        <v>0</v>
      </c>
      <c r="Y20" s="50">
        <f t="shared" si="10"/>
        <v>0</v>
      </c>
      <c r="Z20" s="1"/>
      <c r="AA20" s="69"/>
      <c r="AB20" s="70"/>
      <c r="AC20" s="71"/>
      <c r="AD20" s="1"/>
      <c r="AE20" s="64"/>
      <c r="AF20" s="64"/>
      <c r="AG20" s="64"/>
      <c r="AH20" s="1"/>
    </row>
    <row r="21" spans="1:36" ht="15" thickBot="1">
      <c r="A21" s="1"/>
      <c r="B21" s="10" t="s">
        <v>9</v>
      </c>
      <c r="C21" s="11">
        <v>42631</v>
      </c>
      <c r="D21" s="1"/>
      <c r="E21" s="34"/>
      <c r="F21" s="12"/>
      <c r="G21" s="12">
        <f t="shared" si="6"/>
        <v>0</v>
      </c>
      <c r="H21" s="12">
        <f>IF(AND(E21&lt;Début_Nuit,E21&gt;=Fin_Nuit),IF(F21&gt;E21,IF(F21&lt;=Début_Nuit,0,MOD(F21-Début_Nuit,1)),IF(F21&gt;=Fin_Nuit,MOD(Fin_Nuit-Début_Nuit,1),MOD(F21-Début_Nuit,1))),IF(E21&gt;=Début_Nuit,IF(OR(F21&gt;E21,F21&lt;=Fin_Nuit),MOD(F21-E21,1),IF(F21&lt;=Début_Nuit,MOD(Fin_Nuit-E21,1),MOD(Fin_Nuit-E21,1)+MOD(F21-Début_Nuit,1))),IF(OR(F21&lt;E21,F21&gt;Début_Nuit),MOD(Fin_Nuit-E21,1)+MOD(F21-Début_Nuit,1),IF(F21&lt;Fin_Nuit,MOD(F21-E21,1),MOD(Fin_Nuit-E21,1)))))</f>
        <v>0</v>
      </c>
      <c r="I21" s="13">
        <f t="shared" si="7"/>
        <v>0</v>
      </c>
      <c r="J21" s="1"/>
      <c r="K21" s="22"/>
      <c r="L21" s="23"/>
      <c r="M21" s="12">
        <f t="shared" si="0"/>
        <v>0</v>
      </c>
      <c r="N21" s="12">
        <f>IF(AND(K21&lt;Début_Nuit,K21&gt;=Fin_Nuit),IF(L21&gt;K21,IF(L21&lt;=Début_Nuit,0,MOD(L21-Début_Nuit,1)),IF(L21&gt;=Fin_Nuit,MOD(Fin_Nuit-Début_Nuit,1),MOD(L21-Début_Nuit,1))),IF(K21&gt;=Début_Nuit,IF(OR(L21&gt;K21,L21&lt;=Fin_Nuit),MOD(L21-K21,1),IF(L21&lt;=Début_Nuit,MOD(Fin_Nuit-K21,1),MOD(Fin_Nuit-K21,1)+MOD(L21-Début_Nuit,1))),IF(OR(L21&lt;K21,L21&gt;Début_Nuit),MOD(Fin_Nuit-K21,1)+MOD(L21-Début_Nuit,1),IF(L21&lt;Fin_Nuit,MOD(L21-K21,1),MOD(Fin_Nuit-K21,1)))))</f>
        <v>0</v>
      </c>
      <c r="O21" s="13">
        <f t="shared" si="1"/>
        <v>0</v>
      </c>
      <c r="P21" s="1"/>
      <c r="Q21" s="22"/>
      <c r="R21" s="23"/>
      <c r="S21" s="12">
        <f t="shared" si="2"/>
        <v>0</v>
      </c>
      <c r="T21" s="12">
        <f>IF(AND(Q21&lt;Début_Nuit,Q21&gt;=Fin_Nuit),IF(R21&gt;Q21,IF(R21&lt;=Début_Nuit,0,MOD(R21-Début_Nuit,1)),IF(R21&gt;=Fin_Nuit,MOD(Fin_Nuit-Début_Nuit,1),MOD(R21-Début_Nuit,1))),IF(Q21&gt;=Début_Nuit,IF(OR(R21&gt;Q21,R21&lt;=Fin_Nuit),MOD(R21-Q21,1),IF(R21&lt;=Début_Nuit,MOD(Fin_Nuit-Q21,1),MOD(Fin_Nuit-Q21,1)+MOD(R21-Début_Nuit,1))),IF(OR(R21&lt;Q21,R21&gt;Début_Nuit),MOD(Fin_Nuit-Q21,1)+MOD(R21-Début_Nuit,1),IF(R21&lt;Fin_Nuit,MOD(R21-Q21,1),MOD(Fin_Nuit-Q21,1)))))</f>
        <v>0</v>
      </c>
      <c r="U21" s="13">
        <f t="shared" si="3"/>
        <v>0</v>
      </c>
      <c r="V21" s="1"/>
      <c r="W21" s="54">
        <f t="shared" si="8"/>
        <v>0</v>
      </c>
      <c r="X21" s="55">
        <f t="shared" si="9"/>
        <v>0</v>
      </c>
      <c r="Y21" s="56">
        <f t="shared" si="10"/>
        <v>0</v>
      </c>
      <c r="Z21" s="1"/>
      <c r="AA21" s="72"/>
      <c r="AB21" s="73"/>
      <c r="AC21" s="74"/>
      <c r="AD21" s="1"/>
      <c r="AE21" s="64"/>
      <c r="AF21" s="64"/>
      <c r="AG21" s="64"/>
      <c r="AH21" s="1"/>
    </row>
    <row r="22" spans="1:36" ht="15" thickTop="1">
      <c r="A22" s="1"/>
      <c r="B22" s="14" t="s">
        <v>10</v>
      </c>
      <c r="C22" s="15">
        <v>42632</v>
      </c>
      <c r="D22" s="1"/>
      <c r="E22" s="32">
        <v>0.375</v>
      </c>
      <c r="F22" s="4">
        <v>0.6875</v>
      </c>
      <c r="G22" s="4">
        <f t="shared" si="6"/>
        <v>0.3125</v>
      </c>
      <c r="H22" s="4">
        <f>IF(AND(E22&lt;Début_Nuit,E22&gt;=Fin_Nuit),IF(F22&gt;E22,IF(F22&lt;=Début_Nuit,0,MOD(F22-Début_Nuit,1)),IF(F22&gt;=Fin_Nuit,MOD(Fin_Nuit-Début_Nuit,1),MOD(F22-Début_Nuit,1))),IF(E22&gt;=Début_Nuit,IF(OR(F22&gt;E22,F22&lt;=Fin_Nuit),MOD(F22-E22,1),IF(F22&lt;=Début_Nuit,MOD(Fin_Nuit-E22,1),MOD(Fin_Nuit-E22,1)+MOD(F22-Début_Nuit,1))),IF(OR(F22&lt;E22,F22&gt;Début_Nuit),MOD(Fin_Nuit-E22,1)+MOD(F22-Début_Nuit,1),IF(F22&lt;Fin_Nuit,MOD(F22-E22,1),MOD(Fin_Nuit-E22,1)))))</f>
        <v>0</v>
      </c>
      <c r="I22" s="5">
        <f t="shared" si="7"/>
        <v>0.3125</v>
      </c>
      <c r="J22" s="1"/>
      <c r="K22" s="24"/>
      <c r="L22" s="25"/>
      <c r="M22" s="4">
        <f t="shared" si="0"/>
        <v>0</v>
      </c>
      <c r="N22" s="4">
        <f>IF(AND(K22&lt;Début_Nuit,K22&gt;=Fin_Nuit),IF(L22&gt;K22,IF(L22&lt;=Début_Nuit,0,MOD(L22-Début_Nuit,1)),IF(L22&gt;=Fin_Nuit,MOD(Fin_Nuit-Début_Nuit,1),MOD(L22-Début_Nuit,1))),IF(K22&gt;=Début_Nuit,IF(OR(L22&gt;K22,L22&lt;=Fin_Nuit),MOD(L22-K22,1),IF(L22&lt;=Début_Nuit,MOD(Fin_Nuit-K22,1),MOD(Fin_Nuit-K22,1)+MOD(L22-Début_Nuit,1))),IF(OR(L22&lt;K22,L22&gt;Début_Nuit),MOD(Fin_Nuit-K22,1)+MOD(L22-Début_Nuit,1),IF(L22&lt;Fin_Nuit,MOD(L22-K22,1),MOD(Fin_Nuit-K22,1)))))</f>
        <v>0</v>
      </c>
      <c r="O22" s="5">
        <f t="shared" si="1"/>
        <v>0</v>
      </c>
      <c r="P22" s="1"/>
      <c r="Q22" s="24"/>
      <c r="R22" s="25"/>
      <c r="S22" s="4">
        <f t="shared" si="2"/>
        <v>0</v>
      </c>
      <c r="T22" s="4">
        <f>IF(AND(Q22&lt;Début_Nuit,Q22&gt;=Fin_Nuit),IF(R22&gt;Q22,IF(R22&lt;=Début_Nuit,0,MOD(R22-Début_Nuit,1)),IF(R22&gt;=Fin_Nuit,MOD(Fin_Nuit-Début_Nuit,1),MOD(R22-Début_Nuit,1))),IF(Q22&gt;=Début_Nuit,IF(OR(R22&gt;Q22,R22&lt;=Fin_Nuit),MOD(R22-Q22,1),IF(R22&lt;=Début_Nuit,MOD(Fin_Nuit-Q22,1),MOD(Fin_Nuit-Q22,1)+MOD(R22-Début_Nuit,1))),IF(OR(R22&lt;Q22,R22&gt;Début_Nuit),MOD(Fin_Nuit-Q22,1)+MOD(R22-Début_Nuit,1),IF(R22&lt;Fin_Nuit,MOD(R22-Q22,1),MOD(Fin_Nuit-Q22,1)))))</f>
        <v>0</v>
      </c>
      <c r="U22" s="5">
        <f t="shared" si="3"/>
        <v>0</v>
      </c>
      <c r="V22" s="1"/>
      <c r="W22" s="57">
        <f t="shared" si="8"/>
        <v>0.3125</v>
      </c>
      <c r="X22" s="58">
        <f t="shared" si="9"/>
        <v>0</v>
      </c>
      <c r="Y22" s="59">
        <f t="shared" si="10"/>
        <v>0.3125</v>
      </c>
      <c r="Z22" s="1"/>
      <c r="AA22" s="75">
        <f t="shared" ref="AA22" si="15">SUM(W22:W28)</f>
        <v>0.47916666666666669</v>
      </c>
      <c r="AB22" s="76">
        <f t="shared" ref="AB22" si="16">SUM(X22:X28)</f>
        <v>0</v>
      </c>
      <c r="AC22" s="77">
        <f t="shared" ref="AC22" si="17">SUM(Y22:Y28)</f>
        <v>0.47916666666666669</v>
      </c>
      <c r="AD22" s="1"/>
      <c r="AE22" s="64"/>
      <c r="AF22" s="64"/>
      <c r="AG22" s="64"/>
      <c r="AH22" s="1"/>
    </row>
    <row r="23" spans="1:36">
      <c r="A23" s="1"/>
      <c r="B23" s="16" t="s">
        <v>11</v>
      </c>
      <c r="C23" s="17">
        <v>42633</v>
      </c>
      <c r="D23" s="1"/>
      <c r="E23" s="33"/>
      <c r="F23" s="21"/>
      <c r="G23" s="8">
        <f t="shared" si="6"/>
        <v>0</v>
      </c>
      <c r="H23" s="8">
        <f>IF(AND(E23&lt;Début_Nuit,E23&gt;=Fin_Nuit),IF(F23&gt;E23,IF(F23&lt;=Début_Nuit,0,MOD(F23-Début_Nuit,1)),IF(F23&gt;=Fin_Nuit,MOD(Fin_Nuit-Début_Nuit,1),MOD(F23-Début_Nuit,1))),IF(E23&gt;=Début_Nuit,IF(OR(F23&gt;E23,F23&lt;=Fin_Nuit),MOD(F23-E23,1),IF(F23&lt;=Début_Nuit,MOD(Fin_Nuit-E23,1),MOD(Fin_Nuit-E23,1)+MOD(F23-Début_Nuit,1))),IF(OR(F23&lt;E23,F23&gt;Début_Nuit),MOD(Fin_Nuit-E23,1)+MOD(F23-Début_Nuit,1),IF(F23&lt;Fin_Nuit,MOD(F23-E23,1),MOD(Fin_Nuit-E23,1)))))</f>
        <v>0</v>
      </c>
      <c r="I23" s="9">
        <f t="shared" si="7"/>
        <v>0</v>
      </c>
      <c r="J23" s="1"/>
      <c r="K23" s="20"/>
      <c r="L23" s="21"/>
      <c r="M23" s="8">
        <f t="shared" si="0"/>
        <v>0</v>
      </c>
      <c r="N23" s="8">
        <f>IF(AND(K23&lt;Début_Nuit,K23&gt;=Fin_Nuit),IF(L23&gt;K23,IF(L23&lt;=Début_Nuit,0,MOD(L23-Début_Nuit,1)),IF(L23&gt;=Fin_Nuit,MOD(Fin_Nuit-Début_Nuit,1),MOD(L23-Début_Nuit,1))),IF(K23&gt;=Début_Nuit,IF(OR(L23&gt;K23,L23&lt;=Fin_Nuit),MOD(L23-K23,1),IF(L23&lt;=Début_Nuit,MOD(Fin_Nuit-K23,1),MOD(Fin_Nuit-K23,1)+MOD(L23-Début_Nuit,1))),IF(OR(L23&lt;K23,L23&gt;Début_Nuit),MOD(Fin_Nuit-K23,1)+MOD(L23-Début_Nuit,1),IF(L23&lt;Fin_Nuit,MOD(L23-K23,1),MOD(Fin_Nuit-K23,1)))))</f>
        <v>0</v>
      </c>
      <c r="O23" s="9">
        <f t="shared" si="1"/>
        <v>0</v>
      </c>
      <c r="P23" s="1"/>
      <c r="Q23" s="20"/>
      <c r="R23" s="21"/>
      <c r="S23" s="8">
        <f t="shared" si="2"/>
        <v>0</v>
      </c>
      <c r="T23" s="8">
        <f>IF(AND(Q23&lt;Début_Nuit,Q23&gt;=Fin_Nuit),IF(R23&gt;Q23,IF(R23&lt;=Début_Nuit,0,MOD(R23-Début_Nuit,1)),IF(R23&gt;=Fin_Nuit,MOD(Fin_Nuit-Début_Nuit,1),MOD(R23-Début_Nuit,1))),IF(Q23&gt;=Début_Nuit,IF(OR(R23&gt;Q23,R23&lt;=Fin_Nuit),MOD(R23-Q23,1),IF(R23&lt;=Début_Nuit,MOD(Fin_Nuit-Q23,1),MOD(Fin_Nuit-Q23,1)+MOD(R23-Début_Nuit,1))),IF(OR(R23&lt;Q23,R23&gt;Début_Nuit),MOD(Fin_Nuit-Q23,1)+MOD(R23-Début_Nuit,1),IF(R23&lt;Fin_Nuit,MOD(R23-Q23,1),MOD(Fin_Nuit-Q23,1)))))</f>
        <v>0</v>
      </c>
      <c r="U23" s="9">
        <f t="shared" si="3"/>
        <v>0</v>
      </c>
      <c r="V23" s="1"/>
      <c r="W23" s="51">
        <f t="shared" si="8"/>
        <v>0</v>
      </c>
      <c r="X23" s="52">
        <f t="shared" si="9"/>
        <v>0</v>
      </c>
      <c r="Y23" s="53">
        <f t="shared" si="10"/>
        <v>0</v>
      </c>
      <c r="Z23" s="1"/>
      <c r="AA23" s="78"/>
      <c r="AB23" s="79"/>
      <c r="AC23" s="80"/>
      <c r="AD23" s="1"/>
      <c r="AE23" s="64"/>
      <c r="AF23" s="64"/>
      <c r="AG23" s="64"/>
      <c r="AH23" s="1"/>
    </row>
    <row r="24" spans="1:36">
      <c r="A24" s="1"/>
      <c r="B24" s="16" t="s">
        <v>12</v>
      </c>
      <c r="C24" s="17">
        <v>42634</v>
      </c>
      <c r="D24" s="1"/>
      <c r="E24" s="33"/>
      <c r="F24" s="21"/>
      <c r="G24" s="8">
        <f t="shared" si="6"/>
        <v>0</v>
      </c>
      <c r="H24" s="8">
        <f>IF(AND(E24&lt;Début_Nuit,E24&gt;=Fin_Nuit),IF(F24&gt;E24,IF(F24&lt;=Début_Nuit,0,MOD(F24-Début_Nuit,1)),IF(F24&gt;=Fin_Nuit,MOD(Fin_Nuit-Début_Nuit,1),MOD(F24-Début_Nuit,1))),IF(E24&gt;=Début_Nuit,IF(OR(F24&gt;E24,F24&lt;=Fin_Nuit),MOD(F24-E24,1),IF(F24&lt;=Début_Nuit,MOD(Fin_Nuit-E24,1),MOD(Fin_Nuit-E24,1)+MOD(F24-Début_Nuit,1))),IF(OR(F24&lt;E24,F24&gt;Début_Nuit),MOD(Fin_Nuit-E24,1)+MOD(F24-Début_Nuit,1),IF(F24&lt;Fin_Nuit,MOD(F24-E24,1),MOD(Fin_Nuit-E24,1)))))</f>
        <v>0</v>
      </c>
      <c r="I24" s="9">
        <f t="shared" si="7"/>
        <v>0</v>
      </c>
      <c r="J24" s="1"/>
      <c r="K24" s="20"/>
      <c r="L24" s="21"/>
      <c r="M24" s="8">
        <f t="shared" si="0"/>
        <v>0</v>
      </c>
      <c r="N24" s="8">
        <f>IF(AND(K24&lt;Début_Nuit,K24&gt;=Fin_Nuit),IF(L24&gt;K24,IF(L24&lt;=Début_Nuit,0,MOD(L24-Début_Nuit,1)),IF(L24&gt;=Fin_Nuit,MOD(Fin_Nuit-Début_Nuit,1),MOD(L24-Début_Nuit,1))),IF(K24&gt;=Début_Nuit,IF(OR(L24&gt;K24,L24&lt;=Fin_Nuit),MOD(L24-K24,1),IF(L24&lt;=Début_Nuit,MOD(Fin_Nuit-K24,1),MOD(Fin_Nuit-K24,1)+MOD(L24-Début_Nuit,1))),IF(OR(L24&lt;K24,L24&gt;Début_Nuit),MOD(Fin_Nuit-K24,1)+MOD(L24-Début_Nuit,1),IF(L24&lt;Fin_Nuit,MOD(L24-K24,1),MOD(Fin_Nuit-K24,1)))))</f>
        <v>0</v>
      </c>
      <c r="O24" s="9">
        <f t="shared" si="1"/>
        <v>0</v>
      </c>
      <c r="P24" s="1"/>
      <c r="Q24" s="20"/>
      <c r="R24" s="21"/>
      <c r="S24" s="8">
        <f t="shared" si="2"/>
        <v>0</v>
      </c>
      <c r="T24" s="8">
        <f>IF(AND(Q24&lt;Début_Nuit,Q24&gt;=Fin_Nuit),IF(R24&gt;Q24,IF(R24&lt;=Début_Nuit,0,MOD(R24-Début_Nuit,1)),IF(R24&gt;=Fin_Nuit,MOD(Fin_Nuit-Début_Nuit,1),MOD(R24-Début_Nuit,1))),IF(Q24&gt;=Début_Nuit,IF(OR(R24&gt;Q24,R24&lt;=Fin_Nuit),MOD(R24-Q24,1),IF(R24&lt;=Début_Nuit,MOD(Fin_Nuit-Q24,1),MOD(Fin_Nuit-Q24,1)+MOD(R24-Début_Nuit,1))),IF(OR(R24&lt;Q24,R24&gt;Début_Nuit),MOD(Fin_Nuit-Q24,1)+MOD(R24-Début_Nuit,1),IF(R24&lt;Fin_Nuit,MOD(R24-Q24,1),MOD(Fin_Nuit-Q24,1)))))</f>
        <v>0</v>
      </c>
      <c r="U24" s="9">
        <f t="shared" si="3"/>
        <v>0</v>
      </c>
      <c r="V24" s="1"/>
      <c r="W24" s="51">
        <f t="shared" si="8"/>
        <v>0</v>
      </c>
      <c r="X24" s="52">
        <f t="shared" si="9"/>
        <v>0</v>
      </c>
      <c r="Y24" s="53">
        <f t="shared" si="10"/>
        <v>0</v>
      </c>
      <c r="Z24" s="1"/>
      <c r="AA24" s="78"/>
      <c r="AB24" s="79"/>
      <c r="AC24" s="80"/>
      <c r="AD24" s="1"/>
      <c r="AE24" s="64"/>
      <c r="AF24" s="64"/>
      <c r="AG24" s="64"/>
      <c r="AH24" s="1"/>
    </row>
    <row r="25" spans="1:36">
      <c r="A25" s="1"/>
      <c r="B25" s="16" t="s">
        <v>6</v>
      </c>
      <c r="C25" s="17">
        <v>42635</v>
      </c>
      <c r="D25" s="1"/>
      <c r="E25" s="33">
        <v>0.41666666666666669</v>
      </c>
      <c r="F25" s="8">
        <v>0.5</v>
      </c>
      <c r="G25" s="8">
        <f t="shared" si="6"/>
        <v>8.3333333333333315E-2</v>
      </c>
      <c r="H25" s="8">
        <f>IF(AND(E25&lt;Début_Nuit,E25&gt;=Fin_Nuit),IF(F25&gt;E25,IF(F25&lt;=Début_Nuit,0,MOD(F25-Début_Nuit,1)),IF(F25&gt;=Fin_Nuit,MOD(Fin_Nuit-Début_Nuit,1),MOD(F25-Début_Nuit,1))),IF(E25&gt;=Début_Nuit,IF(OR(F25&gt;E25,F25&lt;=Fin_Nuit),MOD(F25-E25,1),IF(F25&lt;=Début_Nuit,MOD(Fin_Nuit-E25,1),MOD(Fin_Nuit-E25,1)+MOD(F25-Début_Nuit,1))),IF(OR(F25&lt;E25,F25&gt;Début_Nuit),MOD(Fin_Nuit-E25,1)+MOD(F25-Début_Nuit,1),IF(F25&lt;Fin_Nuit,MOD(F25-E25,1),MOD(Fin_Nuit-E25,1)))))</f>
        <v>0</v>
      </c>
      <c r="I25" s="9">
        <f t="shared" si="7"/>
        <v>8.3333333333333315E-2</v>
      </c>
      <c r="J25" s="1"/>
      <c r="K25" s="33">
        <v>0.66666666666666663</v>
      </c>
      <c r="L25" s="8">
        <v>0.75</v>
      </c>
      <c r="M25" s="8">
        <f t="shared" si="0"/>
        <v>8.333333333333337E-2</v>
      </c>
      <c r="N25" s="8">
        <f>IF(AND(K25&lt;Début_Nuit,K25&gt;=Fin_Nuit),IF(L25&gt;K25,IF(L25&lt;=Début_Nuit,0,MOD(L25-Début_Nuit,1)),IF(L25&gt;=Fin_Nuit,MOD(Fin_Nuit-Début_Nuit,1),MOD(L25-Début_Nuit,1))),IF(K25&gt;=Début_Nuit,IF(OR(L25&gt;K25,L25&lt;=Fin_Nuit),MOD(L25-K25,1),IF(L25&lt;=Début_Nuit,MOD(Fin_Nuit-K25,1),MOD(Fin_Nuit-K25,1)+MOD(L25-Début_Nuit,1))),IF(OR(L25&lt;K25,L25&gt;Début_Nuit),MOD(Fin_Nuit-K25,1)+MOD(L25-Début_Nuit,1),IF(L25&lt;Fin_Nuit,MOD(L25-K25,1),MOD(Fin_Nuit-K25,1)))))</f>
        <v>0</v>
      </c>
      <c r="O25" s="9">
        <f t="shared" si="1"/>
        <v>8.333333333333337E-2</v>
      </c>
      <c r="P25" s="1"/>
      <c r="Q25" s="20"/>
      <c r="R25" s="21"/>
      <c r="S25" s="8">
        <f t="shared" si="2"/>
        <v>0</v>
      </c>
      <c r="T25" s="8">
        <f>IF(AND(Q25&lt;Début_Nuit,Q25&gt;=Fin_Nuit),IF(R25&gt;Q25,IF(R25&lt;=Début_Nuit,0,MOD(R25-Début_Nuit,1)),IF(R25&gt;=Fin_Nuit,MOD(Fin_Nuit-Début_Nuit,1),MOD(R25-Début_Nuit,1))),IF(Q25&gt;=Début_Nuit,IF(OR(R25&gt;Q25,R25&lt;=Fin_Nuit),MOD(R25-Q25,1),IF(R25&lt;=Début_Nuit,MOD(Fin_Nuit-Q25,1),MOD(Fin_Nuit-Q25,1)+MOD(R25-Début_Nuit,1))),IF(OR(R25&lt;Q25,R25&gt;Début_Nuit),MOD(Fin_Nuit-Q25,1)+MOD(R25-Début_Nuit,1),IF(R25&lt;Fin_Nuit,MOD(R25-Q25,1),MOD(Fin_Nuit-Q25,1)))))</f>
        <v>0</v>
      </c>
      <c r="U25" s="9">
        <f t="shared" si="3"/>
        <v>0</v>
      </c>
      <c r="V25" s="1"/>
      <c r="W25" s="51">
        <f t="shared" si="8"/>
        <v>0.16666666666666669</v>
      </c>
      <c r="X25" s="52">
        <f t="shared" si="9"/>
        <v>0</v>
      </c>
      <c r="Y25" s="53">
        <f t="shared" si="10"/>
        <v>0.16666666666666669</v>
      </c>
      <c r="Z25" s="1"/>
      <c r="AA25" s="78"/>
      <c r="AB25" s="79"/>
      <c r="AC25" s="80"/>
      <c r="AD25" s="1"/>
      <c r="AE25" s="64"/>
      <c r="AF25" s="64"/>
      <c r="AG25" s="64"/>
      <c r="AH25" s="1"/>
    </row>
    <row r="26" spans="1:36">
      <c r="A26" s="1"/>
      <c r="B26" s="16" t="s">
        <v>7</v>
      </c>
      <c r="C26" s="17">
        <v>42636</v>
      </c>
      <c r="D26" s="1"/>
      <c r="E26" s="33"/>
      <c r="F26" s="8"/>
      <c r="G26" s="8">
        <f t="shared" si="6"/>
        <v>0</v>
      </c>
      <c r="H26" s="8">
        <f>IF(AND(E26&lt;Début_Nuit,E26&gt;=Fin_Nuit),IF(F26&gt;E26,IF(F26&lt;=Début_Nuit,0,MOD(F26-Début_Nuit,1)),IF(F26&gt;=Fin_Nuit,MOD(Fin_Nuit-Début_Nuit,1),MOD(F26-Début_Nuit,1))),IF(E26&gt;=Début_Nuit,IF(OR(F26&gt;E26,F26&lt;=Fin_Nuit),MOD(F26-E26,1),IF(F26&lt;=Début_Nuit,MOD(Fin_Nuit-E26,1),MOD(Fin_Nuit-E26,1)+MOD(F26-Début_Nuit,1))),IF(OR(F26&lt;E26,F26&gt;Début_Nuit),MOD(Fin_Nuit-E26,1)+MOD(F26-Début_Nuit,1),IF(F26&lt;Fin_Nuit,MOD(F26-E26,1),MOD(Fin_Nuit-E26,1)))))</f>
        <v>0</v>
      </c>
      <c r="I26" s="9">
        <f t="shared" si="7"/>
        <v>0</v>
      </c>
      <c r="J26" s="1"/>
      <c r="K26" s="20"/>
      <c r="L26" s="21"/>
      <c r="M26" s="8">
        <f t="shared" si="0"/>
        <v>0</v>
      </c>
      <c r="N26" s="8">
        <f>IF(AND(K26&lt;Début_Nuit,K26&gt;=Fin_Nuit),IF(L26&gt;K26,IF(L26&lt;=Début_Nuit,0,MOD(L26-Début_Nuit,1)),IF(L26&gt;=Fin_Nuit,MOD(Fin_Nuit-Début_Nuit,1),MOD(L26-Début_Nuit,1))),IF(K26&gt;=Début_Nuit,IF(OR(L26&gt;K26,L26&lt;=Fin_Nuit),MOD(L26-K26,1),IF(L26&lt;=Début_Nuit,MOD(Fin_Nuit-K26,1),MOD(Fin_Nuit-K26,1)+MOD(L26-Début_Nuit,1))),IF(OR(L26&lt;K26,L26&gt;Début_Nuit),MOD(Fin_Nuit-K26,1)+MOD(L26-Début_Nuit,1),IF(L26&lt;Fin_Nuit,MOD(L26-K26,1),MOD(Fin_Nuit-K26,1)))))</f>
        <v>0</v>
      </c>
      <c r="O26" s="9">
        <f t="shared" si="1"/>
        <v>0</v>
      </c>
      <c r="P26" s="1"/>
      <c r="Q26" s="20"/>
      <c r="R26" s="21"/>
      <c r="S26" s="8">
        <f t="shared" si="2"/>
        <v>0</v>
      </c>
      <c r="T26" s="8">
        <f>IF(AND(Q26&lt;Début_Nuit,Q26&gt;=Fin_Nuit),IF(R26&gt;Q26,IF(R26&lt;=Début_Nuit,0,MOD(R26-Début_Nuit,1)),IF(R26&gt;=Fin_Nuit,MOD(Fin_Nuit-Début_Nuit,1),MOD(R26-Début_Nuit,1))),IF(Q26&gt;=Début_Nuit,IF(OR(R26&gt;Q26,R26&lt;=Fin_Nuit),MOD(R26-Q26,1),IF(R26&lt;=Début_Nuit,MOD(Fin_Nuit-Q26,1),MOD(Fin_Nuit-Q26,1)+MOD(R26-Début_Nuit,1))),IF(OR(R26&lt;Q26,R26&gt;Début_Nuit),MOD(Fin_Nuit-Q26,1)+MOD(R26-Début_Nuit,1),IF(R26&lt;Fin_Nuit,MOD(R26-Q26,1),MOD(Fin_Nuit-Q26,1)))))</f>
        <v>0</v>
      </c>
      <c r="U26" s="9">
        <f t="shared" si="3"/>
        <v>0</v>
      </c>
      <c r="V26" s="1"/>
      <c r="W26" s="51">
        <f t="shared" si="8"/>
        <v>0</v>
      </c>
      <c r="X26" s="52">
        <f t="shared" si="9"/>
        <v>0</v>
      </c>
      <c r="Y26" s="53">
        <f t="shared" si="10"/>
        <v>0</v>
      </c>
      <c r="Z26" s="1"/>
      <c r="AA26" s="78"/>
      <c r="AB26" s="79"/>
      <c r="AC26" s="80"/>
      <c r="AD26" s="1"/>
      <c r="AE26" s="64"/>
      <c r="AF26" s="64"/>
      <c r="AG26" s="64"/>
      <c r="AH26" s="1"/>
    </row>
    <row r="27" spans="1:36">
      <c r="A27" s="1"/>
      <c r="B27" s="16" t="s">
        <v>8</v>
      </c>
      <c r="C27" s="17">
        <v>42637</v>
      </c>
      <c r="D27" s="1"/>
      <c r="E27" s="33"/>
      <c r="F27" s="8"/>
      <c r="G27" s="8">
        <f t="shared" si="6"/>
        <v>0</v>
      </c>
      <c r="H27" s="8">
        <f>IF(AND(E27&lt;Début_Nuit,E27&gt;=Fin_Nuit),IF(F27&gt;E27,IF(F27&lt;=Début_Nuit,0,MOD(F27-Début_Nuit,1)),IF(F27&gt;=Fin_Nuit,MOD(Fin_Nuit-Début_Nuit,1),MOD(F27-Début_Nuit,1))),IF(E27&gt;=Début_Nuit,IF(OR(F27&gt;E27,F27&lt;=Fin_Nuit),MOD(F27-E27,1),IF(F27&lt;=Début_Nuit,MOD(Fin_Nuit-E27,1),MOD(Fin_Nuit-E27,1)+MOD(F27-Début_Nuit,1))),IF(OR(F27&lt;E27,F27&gt;Début_Nuit),MOD(Fin_Nuit-E27,1)+MOD(F27-Début_Nuit,1),IF(F27&lt;Fin_Nuit,MOD(F27-E27,1),MOD(Fin_Nuit-E27,1)))))</f>
        <v>0</v>
      </c>
      <c r="I27" s="9">
        <f t="shared" si="7"/>
        <v>0</v>
      </c>
      <c r="J27" s="1"/>
      <c r="K27" s="20"/>
      <c r="L27" s="21"/>
      <c r="M27" s="8">
        <f t="shared" si="0"/>
        <v>0</v>
      </c>
      <c r="N27" s="8">
        <f>IF(AND(K27&lt;Début_Nuit,K27&gt;=Fin_Nuit),IF(L27&gt;K27,IF(L27&lt;=Début_Nuit,0,MOD(L27-Début_Nuit,1)),IF(L27&gt;=Fin_Nuit,MOD(Fin_Nuit-Début_Nuit,1),MOD(L27-Début_Nuit,1))),IF(K27&gt;=Début_Nuit,IF(OR(L27&gt;K27,L27&lt;=Fin_Nuit),MOD(L27-K27,1),IF(L27&lt;=Début_Nuit,MOD(Fin_Nuit-K27,1),MOD(Fin_Nuit-K27,1)+MOD(L27-Début_Nuit,1))),IF(OR(L27&lt;K27,L27&gt;Début_Nuit),MOD(Fin_Nuit-K27,1)+MOD(L27-Début_Nuit,1),IF(L27&lt;Fin_Nuit,MOD(L27-K27,1),MOD(Fin_Nuit-K27,1)))))</f>
        <v>0</v>
      </c>
      <c r="O27" s="9">
        <f t="shared" si="1"/>
        <v>0</v>
      </c>
      <c r="P27" s="1"/>
      <c r="Q27" s="20"/>
      <c r="R27" s="21"/>
      <c r="S27" s="8">
        <f t="shared" si="2"/>
        <v>0</v>
      </c>
      <c r="T27" s="8">
        <f>IF(AND(Q27&lt;Début_Nuit,Q27&gt;=Fin_Nuit),IF(R27&gt;Q27,IF(R27&lt;=Début_Nuit,0,MOD(R27-Début_Nuit,1)),IF(R27&gt;=Fin_Nuit,MOD(Fin_Nuit-Début_Nuit,1),MOD(R27-Début_Nuit,1))),IF(Q27&gt;=Début_Nuit,IF(OR(R27&gt;Q27,R27&lt;=Fin_Nuit),MOD(R27-Q27,1),IF(R27&lt;=Début_Nuit,MOD(Fin_Nuit-Q27,1),MOD(Fin_Nuit-Q27,1)+MOD(R27-Début_Nuit,1))),IF(OR(R27&lt;Q27,R27&gt;Début_Nuit),MOD(Fin_Nuit-Q27,1)+MOD(R27-Début_Nuit,1),IF(R27&lt;Fin_Nuit,MOD(R27-Q27,1),MOD(Fin_Nuit-Q27,1)))))</f>
        <v>0</v>
      </c>
      <c r="U27" s="9">
        <f t="shared" si="3"/>
        <v>0</v>
      </c>
      <c r="V27" s="1"/>
      <c r="W27" s="51">
        <f t="shared" si="8"/>
        <v>0</v>
      </c>
      <c r="X27" s="52">
        <f t="shared" si="9"/>
        <v>0</v>
      </c>
      <c r="Y27" s="53">
        <f t="shared" si="10"/>
        <v>0</v>
      </c>
      <c r="Z27" s="1"/>
      <c r="AA27" s="78"/>
      <c r="AB27" s="79"/>
      <c r="AC27" s="80"/>
      <c r="AD27" s="1"/>
      <c r="AE27" s="64"/>
      <c r="AF27" s="64"/>
      <c r="AG27" s="64"/>
      <c r="AH27" s="1"/>
    </row>
    <row r="28" spans="1:36" ht="15" thickBot="1">
      <c r="A28" s="1"/>
      <c r="B28" s="18" t="s">
        <v>9</v>
      </c>
      <c r="C28" s="19">
        <v>42638</v>
      </c>
      <c r="D28" s="1"/>
      <c r="E28" s="34"/>
      <c r="F28" s="12"/>
      <c r="G28" s="12">
        <f t="shared" si="6"/>
        <v>0</v>
      </c>
      <c r="H28" s="12">
        <f>IF(AND(E28&lt;Début_Nuit,E28&gt;=Fin_Nuit),IF(F28&gt;E28,IF(F28&lt;=Début_Nuit,0,MOD(F28-Début_Nuit,1)),IF(F28&gt;=Fin_Nuit,MOD(Fin_Nuit-Début_Nuit,1),MOD(F28-Début_Nuit,1))),IF(E28&gt;=Début_Nuit,IF(OR(F28&gt;E28,F28&lt;=Fin_Nuit),MOD(F28-E28,1),IF(F28&lt;=Début_Nuit,MOD(Fin_Nuit-E28,1),MOD(Fin_Nuit-E28,1)+MOD(F28-Début_Nuit,1))),IF(OR(F28&lt;E28,F28&gt;Début_Nuit),MOD(Fin_Nuit-E28,1)+MOD(F28-Début_Nuit,1),IF(F28&lt;Fin_Nuit,MOD(F28-E28,1),MOD(Fin_Nuit-E28,1)))))</f>
        <v>0</v>
      </c>
      <c r="I28" s="13">
        <f t="shared" si="7"/>
        <v>0</v>
      </c>
      <c r="J28" s="1"/>
      <c r="K28" s="34"/>
      <c r="L28" s="12"/>
      <c r="M28" s="12">
        <f t="shared" si="0"/>
        <v>0</v>
      </c>
      <c r="N28" s="12">
        <f>IF(AND(K28&lt;Début_Nuit,K28&gt;=Fin_Nuit),IF(L28&gt;K28,IF(L28&lt;=Début_Nuit,0,MOD(L28-Début_Nuit,1)),IF(L28&gt;=Fin_Nuit,MOD(Fin_Nuit-Début_Nuit,1),MOD(L28-Début_Nuit,1))),IF(K28&gt;=Début_Nuit,IF(OR(L28&gt;K28,L28&lt;=Fin_Nuit),MOD(L28-K28,1),IF(L28&lt;=Début_Nuit,MOD(Fin_Nuit-K28,1),MOD(Fin_Nuit-K28,1)+MOD(L28-Début_Nuit,1))),IF(OR(L28&lt;K28,L28&gt;Début_Nuit),MOD(Fin_Nuit-K28,1)+MOD(L28-Début_Nuit,1),IF(L28&lt;Fin_Nuit,MOD(L28-K28,1),MOD(Fin_Nuit-K28,1)))))</f>
        <v>0</v>
      </c>
      <c r="O28" s="13">
        <f t="shared" si="1"/>
        <v>0</v>
      </c>
      <c r="P28" s="1"/>
      <c r="Q28" s="22"/>
      <c r="R28" s="23"/>
      <c r="S28" s="12">
        <f t="shared" si="2"/>
        <v>0</v>
      </c>
      <c r="T28" s="12">
        <f>IF(AND(Q28&lt;Début_Nuit,Q28&gt;=Fin_Nuit),IF(R28&gt;Q28,IF(R28&lt;=Début_Nuit,0,MOD(R28-Début_Nuit,1)),IF(R28&gt;=Fin_Nuit,MOD(Fin_Nuit-Début_Nuit,1),MOD(R28-Début_Nuit,1))),IF(Q28&gt;=Début_Nuit,IF(OR(R28&gt;Q28,R28&lt;=Fin_Nuit),MOD(R28-Q28,1),IF(R28&lt;=Début_Nuit,MOD(Fin_Nuit-Q28,1),MOD(Fin_Nuit-Q28,1)+MOD(R28-Début_Nuit,1))),IF(OR(R28&lt;Q28,R28&gt;Début_Nuit),MOD(Fin_Nuit-Q28,1)+MOD(R28-Début_Nuit,1),IF(R28&lt;Fin_Nuit,MOD(R28-Q28,1),MOD(Fin_Nuit-Q28,1)))))</f>
        <v>0</v>
      </c>
      <c r="U28" s="13">
        <f t="shared" si="3"/>
        <v>0</v>
      </c>
      <c r="V28" s="1"/>
      <c r="W28" s="60">
        <f t="shared" si="8"/>
        <v>0</v>
      </c>
      <c r="X28" s="61">
        <f t="shared" si="9"/>
        <v>0</v>
      </c>
      <c r="Y28" s="62">
        <f t="shared" si="10"/>
        <v>0</v>
      </c>
      <c r="Z28" s="1"/>
      <c r="AA28" s="81"/>
      <c r="AB28" s="82"/>
      <c r="AC28" s="83"/>
      <c r="AD28" s="1"/>
      <c r="AE28" s="64"/>
      <c r="AF28" s="64"/>
      <c r="AG28" s="64"/>
      <c r="AH28" s="1"/>
    </row>
    <row r="29" spans="1:36" ht="15" thickTop="1">
      <c r="A29" s="1"/>
      <c r="B29" s="2" t="s">
        <v>10</v>
      </c>
      <c r="C29" s="3">
        <v>42639</v>
      </c>
      <c r="D29" s="1"/>
      <c r="E29" s="32">
        <v>0.58333333333333337</v>
      </c>
      <c r="F29" s="4">
        <v>0.66666666666666663</v>
      </c>
      <c r="G29" s="4">
        <f t="shared" si="6"/>
        <v>8.3333333333333259E-2</v>
      </c>
      <c r="H29" s="4">
        <f>IF(AND(E29&lt;Début_Nuit,E29&gt;=Fin_Nuit),IF(F29&gt;E29,IF(F29&lt;=Début_Nuit,0,MOD(F29-Début_Nuit,1)),IF(F29&gt;=Fin_Nuit,MOD(Fin_Nuit-Début_Nuit,1),MOD(F29-Début_Nuit,1))),IF(E29&gt;=Début_Nuit,IF(OR(F29&gt;E29,F29&lt;=Fin_Nuit),MOD(F29-E29,1),IF(F29&lt;=Début_Nuit,MOD(Fin_Nuit-E29,1),MOD(Fin_Nuit-E29,1)+MOD(F29-Début_Nuit,1))),IF(OR(F29&lt;E29,F29&gt;Début_Nuit),MOD(Fin_Nuit-E29,1)+MOD(F29-Début_Nuit,1),IF(F29&lt;Fin_Nuit,MOD(F29-E29,1),MOD(Fin_Nuit-E29,1)))))</f>
        <v>0</v>
      </c>
      <c r="I29" s="5">
        <f t="shared" si="7"/>
        <v>8.3333333333333259E-2</v>
      </c>
      <c r="J29" s="1"/>
      <c r="K29" s="24"/>
      <c r="L29" s="25"/>
      <c r="M29" s="4">
        <f t="shared" si="0"/>
        <v>0</v>
      </c>
      <c r="N29" s="4">
        <f>IF(AND(K29&lt;Début_Nuit,K29&gt;=Fin_Nuit),IF(L29&gt;K29,IF(L29&lt;=Début_Nuit,0,MOD(L29-Début_Nuit,1)),IF(L29&gt;=Fin_Nuit,MOD(Fin_Nuit-Début_Nuit,1),MOD(L29-Début_Nuit,1))),IF(K29&gt;=Début_Nuit,IF(OR(L29&gt;K29,L29&lt;=Fin_Nuit),MOD(L29-K29,1),IF(L29&lt;=Début_Nuit,MOD(Fin_Nuit-K29,1),MOD(Fin_Nuit-K29,1)+MOD(L29-Début_Nuit,1))),IF(OR(L29&lt;K29,L29&gt;Début_Nuit),MOD(Fin_Nuit-K29,1)+MOD(L29-Début_Nuit,1),IF(L29&lt;Fin_Nuit,MOD(L29-K29,1),MOD(Fin_Nuit-K29,1)))))</f>
        <v>0</v>
      </c>
      <c r="O29" s="5">
        <f t="shared" si="1"/>
        <v>0</v>
      </c>
      <c r="P29" s="1"/>
      <c r="Q29" s="24"/>
      <c r="R29" s="25"/>
      <c r="S29" s="4">
        <f t="shared" si="2"/>
        <v>0</v>
      </c>
      <c r="T29" s="4">
        <f>IF(AND(Q29&lt;Début_Nuit,Q29&gt;=Fin_Nuit),IF(R29&gt;Q29,IF(R29&lt;=Début_Nuit,0,MOD(R29-Début_Nuit,1)),IF(R29&gt;=Fin_Nuit,MOD(Fin_Nuit-Début_Nuit,1),MOD(R29-Début_Nuit,1))),IF(Q29&gt;=Début_Nuit,IF(OR(R29&gt;Q29,R29&lt;=Fin_Nuit),MOD(R29-Q29,1),IF(R29&lt;=Début_Nuit,MOD(Fin_Nuit-Q29,1),MOD(Fin_Nuit-Q29,1)+MOD(R29-Début_Nuit,1))),IF(OR(R29&lt;Q29,R29&gt;Début_Nuit),MOD(Fin_Nuit-Q29,1)+MOD(R29-Début_Nuit,1),IF(R29&lt;Fin_Nuit,MOD(R29-Q29,1),MOD(Fin_Nuit-Q29,1)))))</f>
        <v>0</v>
      </c>
      <c r="U29" s="5">
        <f t="shared" si="3"/>
        <v>0</v>
      </c>
      <c r="V29" s="1"/>
      <c r="W29" s="45">
        <f t="shared" si="8"/>
        <v>8.3333333333333259E-2</v>
      </c>
      <c r="X29" s="46">
        <f t="shared" si="9"/>
        <v>0</v>
      </c>
      <c r="Y29" s="47">
        <f t="shared" si="10"/>
        <v>8.3333333333333259E-2</v>
      </c>
      <c r="Z29" s="1"/>
      <c r="AA29" s="66">
        <f>SUM(W29:W33)</f>
        <v>0.24999999999999983</v>
      </c>
      <c r="AB29" s="67">
        <f t="shared" ref="AB29:AC29" si="18">SUM(X29:X33)</f>
        <v>8.3333333333333343E-2</v>
      </c>
      <c r="AC29" s="68">
        <f t="shared" si="18"/>
        <v>0.33333333333333315</v>
      </c>
      <c r="AD29" s="1"/>
      <c r="AE29" s="64"/>
      <c r="AF29" s="64"/>
      <c r="AG29" s="64"/>
      <c r="AH29" s="1"/>
    </row>
    <row r="30" spans="1:36">
      <c r="A30" s="1"/>
      <c r="B30" s="6" t="s">
        <v>11</v>
      </c>
      <c r="C30" s="7">
        <v>42640</v>
      </c>
      <c r="D30" s="1"/>
      <c r="E30" s="33"/>
      <c r="F30" s="21"/>
      <c r="G30" s="8">
        <f t="shared" si="6"/>
        <v>0</v>
      </c>
      <c r="H30" s="8">
        <f>IF(AND(E30&lt;Début_Nuit,E30&gt;=Fin_Nuit),IF(F30&gt;E30,IF(F30&lt;=Début_Nuit,0,MOD(F30-Début_Nuit,1)),IF(F30&gt;=Fin_Nuit,MOD(Fin_Nuit-Début_Nuit,1),MOD(F30-Début_Nuit,1))),IF(E30&gt;=Début_Nuit,IF(OR(F30&gt;E30,F30&lt;=Fin_Nuit),MOD(F30-E30,1),IF(F30&lt;=Début_Nuit,MOD(Fin_Nuit-E30,1),MOD(Fin_Nuit-E30,1)+MOD(F30-Début_Nuit,1))),IF(OR(F30&lt;E30,F30&gt;Début_Nuit),MOD(Fin_Nuit-E30,1)+MOD(F30-Début_Nuit,1),IF(F30&lt;Fin_Nuit,MOD(F30-E30,1),MOD(Fin_Nuit-E30,1)))))</f>
        <v>0</v>
      </c>
      <c r="I30" s="9">
        <f t="shared" si="7"/>
        <v>0</v>
      </c>
      <c r="J30" s="1"/>
      <c r="K30" s="20"/>
      <c r="L30" s="21"/>
      <c r="M30" s="8">
        <f t="shared" si="0"/>
        <v>0</v>
      </c>
      <c r="N30" s="8">
        <f>IF(AND(K30&lt;Début_Nuit,K30&gt;=Fin_Nuit),IF(L30&gt;K30,IF(L30&lt;=Début_Nuit,0,MOD(L30-Début_Nuit,1)),IF(L30&gt;=Fin_Nuit,MOD(Fin_Nuit-Début_Nuit,1),MOD(L30-Début_Nuit,1))),IF(K30&gt;=Début_Nuit,IF(OR(L30&gt;K30,L30&lt;=Fin_Nuit),MOD(L30-K30,1),IF(L30&lt;=Début_Nuit,MOD(Fin_Nuit-K30,1),MOD(Fin_Nuit-K30,1)+MOD(L30-Début_Nuit,1))),IF(OR(L30&lt;K30,L30&gt;Début_Nuit),MOD(Fin_Nuit-K30,1)+MOD(L30-Début_Nuit,1),IF(L30&lt;Fin_Nuit,MOD(L30-K30,1),MOD(Fin_Nuit-K30,1)))))</f>
        <v>0</v>
      </c>
      <c r="O30" s="9">
        <f t="shared" si="1"/>
        <v>0</v>
      </c>
      <c r="P30" s="1"/>
      <c r="Q30" s="20"/>
      <c r="R30" s="21"/>
      <c r="S30" s="8">
        <f t="shared" si="2"/>
        <v>0</v>
      </c>
      <c r="T30" s="8">
        <f>IF(AND(Q30&lt;Début_Nuit,Q30&gt;=Fin_Nuit),IF(R30&gt;Q30,IF(R30&lt;=Début_Nuit,0,MOD(R30-Début_Nuit,1)),IF(R30&gt;=Fin_Nuit,MOD(Fin_Nuit-Début_Nuit,1),MOD(R30-Début_Nuit,1))),IF(Q30&gt;=Début_Nuit,IF(OR(R30&gt;Q30,R30&lt;=Fin_Nuit),MOD(R30-Q30,1),IF(R30&lt;=Début_Nuit,MOD(Fin_Nuit-Q30,1),MOD(Fin_Nuit-Q30,1)+MOD(R30-Début_Nuit,1))),IF(OR(R30&lt;Q30,R30&gt;Début_Nuit),MOD(Fin_Nuit-Q30,1)+MOD(R30-Début_Nuit,1),IF(R30&lt;Fin_Nuit,MOD(R30-Q30,1),MOD(Fin_Nuit-Q30,1)))))</f>
        <v>0</v>
      </c>
      <c r="U30" s="9">
        <f t="shared" si="3"/>
        <v>0</v>
      </c>
      <c r="V30" s="1"/>
      <c r="W30" s="48">
        <f t="shared" si="8"/>
        <v>0</v>
      </c>
      <c r="X30" s="49">
        <f t="shared" si="9"/>
        <v>0</v>
      </c>
      <c r="Y30" s="50">
        <f t="shared" si="10"/>
        <v>0</v>
      </c>
      <c r="Z30" s="1"/>
      <c r="AA30" s="69"/>
      <c r="AB30" s="70"/>
      <c r="AC30" s="71"/>
      <c r="AD30" s="1"/>
      <c r="AE30" s="64"/>
      <c r="AF30" s="64"/>
      <c r="AG30" s="64"/>
      <c r="AH30" s="1"/>
      <c r="AJ30" s="92"/>
    </row>
    <row r="31" spans="1:36">
      <c r="A31" s="1"/>
      <c r="B31" s="6" t="s">
        <v>12</v>
      </c>
      <c r="C31" s="7">
        <v>42641</v>
      </c>
      <c r="D31" s="1"/>
      <c r="E31" s="33"/>
      <c r="F31" s="21"/>
      <c r="G31" s="8">
        <f t="shared" si="6"/>
        <v>0</v>
      </c>
      <c r="H31" s="8">
        <f>IF(AND(E31&lt;Début_Nuit,E31&gt;=Fin_Nuit),IF(F31&gt;E31,IF(F31&lt;=Début_Nuit,0,MOD(F31-Début_Nuit,1)),IF(F31&gt;=Fin_Nuit,MOD(Fin_Nuit-Début_Nuit,1),MOD(F31-Début_Nuit,1))),IF(E31&gt;=Début_Nuit,IF(OR(F31&gt;E31,F31&lt;=Fin_Nuit),MOD(F31-E31,1),IF(F31&lt;=Début_Nuit,MOD(Fin_Nuit-E31,1),MOD(Fin_Nuit-E31,1)+MOD(F31-Début_Nuit,1))),IF(OR(F31&lt;E31,F31&gt;Début_Nuit),MOD(Fin_Nuit-E31,1)+MOD(F31-Début_Nuit,1),IF(F31&lt;Fin_Nuit,MOD(F31-E31,1),MOD(Fin_Nuit-E31,1)))))</f>
        <v>0</v>
      </c>
      <c r="I31" s="9">
        <f t="shared" si="7"/>
        <v>0</v>
      </c>
      <c r="J31" s="1"/>
      <c r="K31" s="20"/>
      <c r="L31" s="21"/>
      <c r="M31" s="8">
        <f t="shared" si="0"/>
        <v>0</v>
      </c>
      <c r="N31" s="8">
        <f>IF(AND(K31&lt;Début_Nuit,K31&gt;=Fin_Nuit),IF(L31&gt;K31,IF(L31&lt;=Début_Nuit,0,MOD(L31-Début_Nuit,1)),IF(L31&gt;=Fin_Nuit,MOD(Fin_Nuit-Début_Nuit,1),MOD(L31-Début_Nuit,1))),IF(K31&gt;=Début_Nuit,IF(OR(L31&gt;K31,L31&lt;=Fin_Nuit),MOD(L31-K31,1),IF(L31&lt;=Début_Nuit,MOD(Fin_Nuit-K31,1),MOD(Fin_Nuit-K31,1)+MOD(L31-Début_Nuit,1))),IF(OR(L31&lt;K31,L31&gt;Début_Nuit),MOD(Fin_Nuit-K31,1)+MOD(L31-Début_Nuit,1),IF(L31&lt;Fin_Nuit,MOD(L31-K31,1),MOD(Fin_Nuit-K31,1)))))</f>
        <v>0</v>
      </c>
      <c r="O31" s="9">
        <f t="shared" si="1"/>
        <v>0</v>
      </c>
      <c r="P31" s="1"/>
      <c r="Q31" s="20"/>
      <c r="R31" s="21"/>
      <c r="S31" s="8">
        <f t="shared" si="2"/>
        <v>0</v>
      </c>
      <c r="T31" s="8">
        <f>IF(AND(Q31&lt;Début_Nuit,Q31&gt;=Fin_Nuit),IF(R31&gt;Q31,IF(R31&lt;=Début_Nuit,0,MOD(R31-Début_Nuit,1)),IF(R31&gt;=Fin_Nuit,MOD(Fin_Nuit-Début_Nuit,1),MOD(R31-Début_Nuit,1))),IF(Q31&gt;=Début_Nuit,IF(OR(R31&gt;Q31,R31&lt;=Fin_Nuit),MOD(R31-Q31,1),IF(R31&lt;=Début_Nuit,MOD(Fin_Nuit-Q31,1),MOD(Fin_Nuit-Q31,1)+MOD(R31-Début_Nuit,1))),IF(OR(R31&lt;Q31,R31&gt;Début_Nuit),MOD(Fin_Nuit-Q31,1)+MOD(R31-Début_Nuit,1),IF(R31&lt;Fin_Nuit,MOD(R31-Q31,1),MOD(Fin_Nuit-Q31,1)))))</f>
        <v>0</v>
      </c>
      <c r="U31" s="9">
        <f t="shared" si="3"/>
        <v>0</v>
      </c>
      <c r="V31" s="1"/>
      <c r="W31" s="48">
        <f t="shared" si="8"/>
        <v>0</v>
      </c>
      <c r="X31" s="49">
        <f t="shared" si="9"/>
        <v>0</v>
      </c>
      <c r="Y31" s="50">
        <f t="shared" si="10"/>
        <v>0</v>
      </c>
      <c r="Z31" s="1"/>
      <c r="AA31" s="69"/>
      <c r="AB31" s="70"/>
      <c r="AC31" s="71"/>
      <c r="AD31" s="1"/>
      <c r="AE31" s="64"/>
      <c r="AF31" s="64"/>
      <c r="AG31" s="64"/>
      <c r="AH31" s="1"/>
      <c r="AJ31" s="92"/>
    </row>
    <row r="32" spans="1:36">
      <c r="A32" s="1"/>
      <c r="B32" s="6" t="s">
        <v>6</v>
      </c>
      <c r="C32" s="7">
        <v>42642</v>
      </c>
      <c r="D32" s="1"/>
      <c r="E32" s="33">
        <v>0.16666666666666666</v>
      </c>
      <c r="F32" s="8">
        <v>0.33333333333333331</v>
      </c>
      <c r="G32" s="8">
        <f t="shared" si="6"/>
        <v>8.3333333333333315E-2</v>
      </c>
      <c r="H32" s="8">
        <f>IF(AND(E32&lt;Début_Nuit,E32&gt;=Fin_Nuit),IF(F32&gt;E32,IF(F32&lt;=Début_Nuit,0,MOD(F32-Début_Nuit,1)),IF(F32&gt;=Fin_Nuit,MOD(Fin_Nuit-Début_Nuit,1),MOD(F32-Début_Nuit,1))),IF(E32&gt;=Début_Nuit,IF(OR(F32&gt;E32,F32&lt;=Fin_Nuit),MOD(F32-E32,1),IF(F32&lt;=Début_Nuit,MOD(Fin_Nuit-E32,1),MOD(Fin_Nuit-E32,1)+MOD(F32-Début_Nuit,1))),IF(OR(F32&lt;E32,F32&gt;Début_Nuit),MOD(Fin_Nuit-E32,1)+MOD(F32-Début_Nuit,1),IF(F32&lt;Fin_Nuit,MOD(F32-E32,1),MOD(Fin_Nuit-E32,1)))))</f>
        <v>8.3333333333333343E-2</v>
      </c>
      <c r="I32" s="9">
        <f t="shared" si="7"/>
        <v>0.16666666666666666</v>
      </c>
      <c r="J32" s="1"/>
      <c r="K32" s="33"/>
      <c r="L32" s="26"/>
      <c r="M32" s="8">
        <f t="shared" si="0"/>
        <v>0</v>
      </c>
      <c r="N32" s="8">
        <f>IF(AND(K32&lt;Début_Nuit,K32&gt;=Fin_Nuit),IF(L32&gt;K32,IF(L32&lt;=Début_Nuit,0,MOD(L32-Début_Nuit,1)),IF(L32&gt;=Fin_Nuit,MOD(Fin_Nuit-Début_Nuit,1),MOD(L32-Début_Nuit,1))),IF(K32&gt;=Début_Nuit,IF(OR(L32&gt;K32,L32&lt;=Fin_Nuit),MOD(L32-K32,1),IF(L32&lt;=Début_Nuit,MOD(Fin_Nuit-K32,1),MOD(Fin_Nuit-K32,1)+MOD(L32-Début_Nuit,1))),IF(OR(L32&lt;K32,L32&gt;Début_Nuit),MOD(Fin_Nuit-K32,1)+MOD(L32-Début_Nuit,1),IF(L32&lt;Fin_Nuit,MOD(L32-K32,1),MOD(Fin_Nuit-K32,1)))))</f>
        <v>0</v>
      </c>
      <c r="O32" s="9">
        <f t="shared" si="1"/>
        <v>0</v>
      </c>
      <c r="P32" s="1"/>
      <c r="Q32" s="20"/>
      <c r="R32" s="21"/>
      <c r="S32" s="8">
        <f t="shared" si="2"/>
        <v>0</v>
      </c>
      <c r="T32" s="8">
        <f>IF(AND(Q32&lt;Début_Nuit,Q32&gt;=Fin_Nuit),IF(R32&gt;Q32,IF(R32&lt;=Début_Nuit,0,MOD(R32-Début_Nuit,1)),IF(R32&gt;=Fin_Nuit,MOD(Fin_Nuit-Début_Nuit,1),MOD(R32-Début_Nuit,1))),IF(Q32&gt;=Début_Nuit,IF(OR(R32&gt;Q32,R32&lt;=Fin_Nuit),MOD(R32-Q32,1),IF(R32&lt;=Début_Nuit,MOD(Fin_Nuit-Q32,1),MOD(Fin_Nuit-Q32,1)+MOD(R32-Début_Nuit,1))),IF(OR(R32&lt;Q32,R32&gt;Début_Nuit),MOD(Fin_Nuit-Q32,1)+MOD(R32-Début_Nuit,1),IF(R32&lt;Fin_Nuit,MOD(R32-Q32,1),MOD(Fin_Nuit-Q32,1)))))</f>
        <v>0</v>
      </c>
      <c r="U32" s="9">
        <f t="shared" si="3"/>
        <v>0</v>
      </c>
      <c r="V32" s="1"/>
      <c r="W32" s="48">
        <f t="shared" si="8"/>
        <v>8.3333333333333315E-2</v>
      </c>
      <c r="X32" s="49">
        <f t="shared" si="9"/>
        <v>8.3333333333333343E-2</v>
      </c>
      <c r="Y32" s="50">
        <f t="shared" si="10"/>
        <v>0.16666666666666666</v>
      </c>
      <c r="Z32" s="1"/>
      <c r="AA32" s="69"/>
      <c r="AB32" s="70"/>
      <c r="AC32" s="71"/>
      <c r="AD32" s="1"/>
      <c r="AE32" s="64"/>
      <c r="AF32" s="64"/>
      <c r="AG32" s="64"/>
      <c r="AH32" s="1"/>
      <c r="AJ32" s="92"/>
    </row>
    <row r="33" spans="1:38" ht="15" thickBot="1">
      <c r="A33" s="1"/>
      <c r="B33" s="10" t="s">
        <v>7</v>
      </c>
      <c r="C33" s="11">
        <v>42643</v>
      </c>
      <c r="D33" s="1"/>
      <c r="E33" s="34">
        <v>0.70833333333333337</v>
      </c>
      <c r="F33" s="12">
        <v>0.79166666666666663</v>
      </c>
      <c r="G33" s="12">
        <f t="shared" si="6"/>
        <v>8.3333333333333259E-2</v>
      </c>
      <c r="H33" s="12">
        <f>IF(AND(E33&lt;Début_Nuit,E33&gt;=Fin_Nuit),IF(F33&gt;E33,IF(F33&lt;=Début_Nuit,0,MOD(F33-Début_Nuit,1)),IF(F33&gt;=Fin_Nuit,MOD(Fin_Nuit-Début_Nuit,1),MOD(F33-Début_Nuit,1))),IF(E33&gt;=Début_Nuit,IF(OR(F33&gt;E33,F33&lt;=Fin_Nuit),MOD(F33-E33,1),IF(F33&lt;=Début_Nuit,MOD(Fin_Nuit-E33,1),MOD(Fin_Nuit-E33,1)+MOD(F33-Début_Nuit,1))),IF(OR(F33&lt;E33,F33&gt;Début_Nuit),MOD(Fin_Nuit-E33,1)+MOD(F33-Début_Nuit,1),IF(F33&lt;Fin_Nuit,MOD(F33-E33,1),MOD(Fin_Nuit-E33,1)))))</f>
        <v>0</v>
      </c>
      <c r="I33" s="13">
        <f t="shared" si="7"/>
        <v>8.3333333333333259E-2</v>
      </c>
      <c r="J33" s="1"/>
      <c r="K33" s="34"/>
      <c r="L33" s="12"/>
      <c r="M33" s="12">
        <f t="shared" si="0"/>
        <v>0</v>
      </c>
      <c r="N33" s="12">
        <f>IF(AND(K33&lt;Début_Nuit,K33&gt;=Fin_Nuit),IF(L33&gt;K33,IF(L33&lt;=Début_Nuit,0,MOD(L33-Début_Nuit,1)),IF(L33&gt;=Fin_Nuit,MOD(Fin_Nuit-Début_Nuit,1),MOD(L33-Début_Nuit,1))),IF(K33&gt;=Début_Nuit,IF(OR(L33&gt;K33,L33&lt;=Fin_Nuit),MOD(L33-K33,1),IF(L33&lt;=Début_Nuit,MOD(Fin_Nuit-K33,1),MOD(Fin_Nuit-K33,1)+MOD(L33-Début_Nuit,1))),IF(OR(L33&lt;K33,L33&gt;Début_Nuit),MOD(Fin_Nuit-K33,1)+MOD(L33-Début_Nuit,1),IF(L33&lt;Fin_Nuit,MOD(L33-K33,1),MOD(Fin_Nuit-K33,1)))))</f>
        <v>0</v>
      </c>
      <c r="O33" s="13">
        <f t="shared" si="1"/>
        <v>0</v>
      </c>
      <c r="P33" s="1"/>
      <c r="Q33" s="22"/>
      <c r="R33" s="23"/>
      <c r="S33" s="12">
        <f t="shared" si="2"/>
        <v>0</v>
      </c>
      <c r="T33" s="12">
        <f>IF(AND(Q33&lt;Début_Nuit,Q33&gt;=Fin_Nuit),IF(R33&gt;Q33,IF(R33&lt;=Début_Nuit,0,MOD(R33-Début_Nuit,1)),IF(R33&gt;=Fin_Nuit,MOD(Fin_Nuit-Début_Nuit,1),MOD(R33-Début_Nuit,1))),IF(Q33&gt;=Début_Nuit,IF(OR(R33&gt;Q33,R33&lt;=Fin_Nuit),MOD(R33-Q33,1),IF(R33&lt;=Début_Nuit,MOD(Fin_Nuit-Q33,1),MOD(Fin_Nuit-Q33,1)+MOD(R33-Début_Nuit,1))),IF(OR(R33&lt;Q33,R33&gt;Début_Nuit),MOD(Fin_Nuit-Q33,1)+MOD(R33-Début_Nuit,1),IF(R33&lt;Fin_Nuit,MOD(R33-Q33,1),MOD(Fin_Nuit-Q33,1)))))</f>
        <v>0</v>
      </c>
      <c r="U33" s="13">
        <f t="shared" si="3"/>
        <v>0</v>
      </c>
      <c r="V33" s="1"/>
      <c r="W33" s="54">
        <f t="shared" si="8"/>
        <v>8.3333333333333259E-2</v>
      </c>
      <c r="X33" s="55">
        <f t="shared" si="9"/>
        <v>0</v>
      </c>
      <c r="Y33" s="56">
        <f t="shared" si="10"/>
        <v>8.3333333333333259E-2</v>
      </c>
      <c r="Z33" s="1"/>
      <c r="AA33" s="72"/>
      <c r="AB33" s="73"/>
      <c r="AC33" s="74"/>
      <c r="AD33" s="1"/>
      <c r="AE33" s="65"/>
      <c r="AF33" s="65"/>
      <c r="AG33" s="65"/>
      <c r="AH33" s="1"/>
      <c r="AJ33" s="92"/>
    </row>
    <row r="34" spans="1:38" ht="15.6" thickTop="1" thickBot="1">
      <c r="A34" s="1"/>
      <c r="B34" s="1"/>
      <c r="C34" s="1"/>
      <c r="D34" s="1"/>
      <c r="E34" s="1"/>
      <c r="F34" s="1"/>
      <c r="G34" s="1"/>
      <c r="H34" s="28"/>
      <c r="I34" s="35"/>
      <c r="J34" s="1"/>
      <c r="K34" s="1"/>
      <c r="L34" s="1"/>
      <c r="M34" s="1"/>
      <c r="N34" s="31"/>
      <c r="O34" s="35"/>
      <c r="P34" s="1"/>
      <c r="Q34" s="1"/>
      <c r="R34" s="1"/>
      <c r="S34" s="1"/>
      <c r="T34" s="35"/>
      <c r="U34" s="35"/>
      <c r="V34" s="1"/>
      <c r="W34" s="35"/>
      <c r="X34" s="35"/>
      <c r="Y34" s="35"/>
      <c r="Z34" s="1"/>
      <c r="AA34" s="1"/>
      <c r="AB34" s="35"/>
      <c r="AC34" s="1"/>
      <c r="AD34" s="1"/>
      <c r="AE34" s="1"/>
      <c r="AF34" s="35"/>
      <c r="AG34" s="1"/>
      <c r="AH34" s="1"/>
    </row>
    <row r="35" spans="1:38" ht="15.6" thickTop="1" thickBot="1">
      <c r="A35" s="1"/>
      <c r="B35" s="1"/>
      <c r="C35" s="1"/>
      <c r="D35" s="1"/>
      <c r="E35" s="1"/>
      <c r="F35" s="1"/>
      <c r="G35" s="35"/>
      <c r="H35" s="35"/>
      <c r="I35" s="35"/>
      <c r="J35" s="35"/>
      <c r="K35" s="35"/>
      <c r="L35" s="30"/>
      <c r="M35" s="1"/>
      <c r="N35" s="31"/>
      <c r="O35" s="35"/>
      <c r="P35" s="1"/>
      <c r="Q35" s="1"/>
      <c r="R35" s="1"/>
      <c r="S35" s="1"/>
      <c r="T35" s="35"/>
      <c r="U35" s="35"/>
      <c r="V35" s="1"/>
      <c r="W35" s="35"/>
      <c r="X35" s="35"/>
      <c r="Y35" s="35"/>
      <c r="Z35" s="1"/>
      <c r="AA35" s="38" t="s">
        <v>13</v>
      </c>
      <c r="AB35" s="42"/>
      <c r="AC35" s="39"/>
      <c r="AD35" s="1"/>
      <c r="AE35" s="84">
        <f>AG4</f>
        <v>3.9374999999999996</v>
      </c>
      <c r="AF35" s="85"/>
      <c r="AG35" s="86"/>
      <c r="AH35" s="1"/>
      <c r="AL35" s="90"/>
    </row>
    <row r="36" spans="1:38" ht="15.6" thickTop="1" thickBot="1">
      <c r="A36" s="1"/>
      <c r="B36" s="1"/>
      <c r="C36" s="1"/>
      <c r="D36" s="1"/>
      <c r="E36" s="1"/>
      <c r="F36" s="1"/>
      <c r="G36" s="1"/>
      <c r="H36" s="28"/>
      <c r="I36" s="35"/>
      <c r="J36" s="1"/>
      <c r="K36" s="29" t="s">
        <v>19</v>
      </c>
      <c r="L36" s="1"/>
      <c r="M36" s="1"/>
      <c r="N36" s="31"/>
      <c r="O36" s="35"/>
      <c r="P36" s="1"/>
      <c r="Q36" s="1"/>
      <c r="R36" s="1"/>
      <c r="S36" s="1"/>
      <c r="T36" s="35"/>
      <c r="U36" s="35"/>
      <c r="V36" s="1"/>
      <c r="W36" s="35"/>
      <c r="X36" s="35"/>
      <c r="Y36" s="35"/>
      <c r="Z36" s="1"/>
      <c r="AA36" s="1"/>
      <c r="AB36" s="35"/>
      <c r="AC36" s="1"/>
      <c r="AD36" s="1"/>
      <c r="AE36" s="1"/>
      <c r="AF36" s="35"/>
      <c r="AG36" s="1"/>
      <c r="AH36" s="1"/>
    </row>
    <row r="37" spans="1:38" ht="15.6" thickTop="1" thickBot="1">
      <c r="A37" s="1"/>
      <c r="B37" s="1"/>
      <c r="C37" s="1"/>
      <c r="D37" s="1"/>
      <c r="E37" s="1"/>
      <c r="F37" s="1"/>
      <c r="G37" s="1"/>
      <c r="H37" s="28"/>
      <c r="I37" s="35"/>
      <c r="J37" s="1"/>
      <c r="K37" s="1"/>
      <c r="L37" s="1"/>
      <c r="M37" s="1"/>
      <c r="N37" s="31"/>
      <c r="O37" s="35"/>
      <c r="P37" s="1"/>
      <c r="Q37" s="1"/>
      <c r="R37" s="1"/>
      <c r="S37" s="1"/>
      <c r="T37" s="35"/>
      <c r="U37" s="35"/>
      <c r="V37" s="1"/>
      <c r="W37" s="94" t="s">
        <v>26</v>
      </c>
      <c r="X37" s="95"/>
      <c r="Y37" s="96">
        <v>9.67</v>
      </c>
      <c r="Z37" s="1"/>
      <c r="AA37" s="38" t="s">
        <v>14</v>
      </c>
      <c r="AB37" s="42"/>
      <c r="AC37" s="39"/>
      <c r="AD37" s="1"/>
      <c r="AE37" s="84">
        <f>AE4</f>
        <v>3.0416666666666665</v>
      </c>
      <c r="AF37" s="85"/>
      <c r="AG37" s="86"/>
      <c r="AH37" s="1"/>
      <c r="AL37" s="90"/>
    </row>
    <row r="38" spans="1:38" ht="15.6" thickTop="1" thickBot="1">
      <c r="A38" s="1"/>
      <c r="B38" s="1"/>
      <c r="C38" s="1"/>
      <c r="D38" s="1"/>
      <c r="E38" s="1"/>
      <c r="F38" s="1"/>
      <c r="G38" s="1"/>
      <c r="H38" s="28"/>
      <c r="I38" s="35"/>
      <c r="J38" s="1"/>
      <c r="K38" s="1"/>
      <c r="L38" s="1"/>
      <c r="M38" s="1"/>
      <c r="N38" s="31"/>
      <c r="O38" s="35"/>
      <c r="P38" s="1"/>
      <c r="Q38" s="1"/>
      <c r="R38" s="1"/>
      <c r="S38" s="1"/>
      <c r="T38" s="35"/>
      <c r="U38" s="35"/>
      <c r="V38" s="1"/>
      <c r="W38" s="35"/>
      <c r="X38" s="35"/>
      <c r="Y38" s="35"/>
      <c r="Z38" s="1"/>
      <c r="AA38" s="1"/>
      <c r="AB38" s="35"/>
      <c r="AC38" s="1"/>
      <c r="AD38" s="1"/>
      <c r="AE38" s="1"/>
      <c r="AF38" s="35"/>
      <c r="AG38" s="1"/>
      <c r="AH38" s="1"/>
    </row>
    <row r="39" spans="1:38" ht="15.6" thickTop="1" thickBot="1">
      <c r="A39" s="1"/>
      <c r="B39" s="1"/>
      <c r="C39" s="1"/>
      <c r="D39" s="1"/>
      <c r="E39" s="1"/>
      <c r="F39" s="1"/>
      <c r="G39" s="1"/>
      <c r="H39" s="28"/>
      <c r="I39" s="35"/>
      <c r="J39" s="1"/>
      <c r="K39" s="1"/>
      <c r="L39" s="1"/>
      <c r="M39" s="1"/>
      <c r="N39" s="31"/>
      <c r="O39" s="35"/>
      <c r="P39" s="1"/>
      <c r="Q39" s="1"/>
      <c r="R39" s="1"/>
      <c r="S39" s="1"/>
      <c r="T39" s="35"/>
      <c r="U39" s="35"/>
      <c r="V39" s="1"/>
      <c r="W39" s="94" t="s">
        <v>25</v>
      </c>
      <c r="X39" s="95"/>
      <c r="Y39" s="96">
        <v>14.51</v>
      </c>
      <c r="Z39" s="1"/>
      <c r="AA39" s="38" t="s">
        <v>15</v>
      </c>
      <c r="AB39" s="42"/>
      <c r="AC39" s="39"/>
      <c r="AD39" s="1"/>
      <c r="AE39" s="84">
        <f>AF4</f>
        <v>0.89583333333333348</v>
      </c>
      <c r="AF39" s="85"/>
      <c r="AG39" s="86"/>
      <c r="AH39" s="1"/>
      <c r="AL39" s="91"/>
    </row>
    <row r="40" spans="1:38" ht="15.6" thickTop="1" thickBot="1">
      <c r="A40" s="1"/>
      <c r="B40" s="1"/>
      <c r="C40" s="1"/>
      <c r="D40" s="1"/>
      <c r="E40" s="1"/>
      <c r="F40" s="1"/>
      <c r="G40" s="1"/>
      <c r="H40" s="28"/>
      <c r="I40" s="35"/>
      <c r="J40" s="1"/>
      <c r="K40" s="1"/>
      <c r="L40" s="1"/>
      <c r="M40" s="1"/>
      <c r="N40" s="31"/>
      <c r="O40" s="35"/>
      <c r="P40" s="1"/>
      <c r="Q40" s="1"/>
      <c r="R40" s="1"/>
      <c r="S40" s="1"/>
      <c r="T40" s="35"/>
      <c r="U40" s="35"/>
      <c r="V40" s="1"/>
      <c r="W40" s="35"/>
      <c r="X40" s="35"/>
      <c r="Y40" s="35"/>
      <c r="Z40" s="1"/>
      <c r="AA40" s="1"/>
      <c r="AB40" s="35"/>
      <c r="AC40" s="1"/>
      <c r="AD40" s="1"/>
      <c r="AE40" s="1"/>
      <c r="AF40" s="35"/>
      <c r="AG40" s="1"/>
      <c r="AH40" s="1"/>
    </row>
    <row r="41" spans="1:38" ht="15.6" thickTop="1" thickBot="1">
      <c r="A41" s="1"/>
      <c r="B41" s="1"/>
      <c r="C41" s="1"/>
      <c r="D41" s="1"/>
      <c r="E41" s="1"/>
      <c r="F41" s="1"/>
      <c r="G41" s="1"/>
      <c r="H41" s="28"/>
      <c r="I41" s="35"/>
      <c r="J41" s="1"/>
      <c r="K41" s="1"/>
      <c r="L41" s="1"/>
      <c r="M41" s="1"/>
      <c r="N41" s="31"/>
      <c r="O41" s="35"/>
      <c r="P41" s="1"/>
      <c r="Q41" s="1"/>
      <c r="R41" s="1"/>
      <c r="S41" s="1"/>
      <c r="T41" s="35"/>
      <c r="U41" s="35"/>
      <c r="V41" s="1"/>
      <c r="W41" s="35"/>
      <c r="X41" s="35"/>
      <c r="Y41" s="35"/>
      <c r="Z41" s="1"/>
      <c r="AA41" s="38" t="s">
        <v>16</v>
      </c>
      <c r="AB41" s="42"/>
      <c r="AC41" s="39"/>
      <c r="AD41" s="1"/>
      <c r="AE41" s="87">
        <f>AE37*24*Y37</f>
        <v>705.91</v>
      </c>
      <c r="AF41" s="88"/>
      <c r="AG41" s="89"/>
      <c r="AH41" s="1"/>
    </row>
    <row r="42" spans="1:38" ht="15.6" thickTop="1" thickBot="1">
      <c r="A42" s="1"/>
      <c r="B42" s="1"/>
      <c r="C42" s="1"/>
      <c r="D42" s="1"/>
      <c r="E42" s="1"/>
      <c r="F42" s="1"/>
      <c r="G42" s="1"/>
      <c r="H42" s="28"/>
      <c r="I42" s="35"/>
      <c r="J42" s="1"/>
      <c r="K42" s="1"/>
      <c r="L42" s="1"/>
      <c r="M42" s="1"/>
      <c r="N42" s="31"/>
      <c r="O42" s="35"/>
      <c r="P42" s="1"/>
      <c r="Q42" s="1"/>
      <c r="R42" s="1"/>
      <c r="S42" s="1"/>
      <c r="T42" s="35"/>
      <c r="U42" s="35"/>
      <c r="V42" s="1"/>
      <c r="W42" s="35"/>
      <c r="X42" s="35"/>
      <c r="Y42" s="35"/>
      <c r="Z42" s="1"/>
      <c r="AA42" s="1"/>
      <c r="AB42" s="35"/>
      <c r="AC42" s="1"/>
      <c r="AD42" s="1"/>
      <c r="AE42" s="1"/>
      <c r="AF42" s="35"/>
      <c r="AG42" s="1"/>
      <c r="AH42" s="1"/>
    </row>
    <row r="43" spans="1:38" ht="15.6" thickTop="1" thickBot="1">
      <c r="A43" s="1"/>
      <c r="B43" s="1"/>
      <c r="C43" s="1"/>
      <c r="D43" s="1"/>
      <c r="E43" s="1"/>
      <c r="F43" s="1"/>
      <c r="G43" s="1"/>
      <c r="H43" s="28"/>
      <c r="I43" s="35"/>
      <c r="J43" s="1"/>
      <c r="K43" s="1"/>
      <c r="L43" s="1"/>
      <c r="M43" s="1"/>
      <c r="N43" s="31"/>
      <c r="O43" s="35"/>
      <c r="P43" s="1"/>
      <c r="Q43" s="1"/>
      <c r="R43" s="1"/>
      <c r="S43" s="1"/>
      <c r="T43" s="35"/>
      <c r="U43" s="35"/>
      <c r="V43" s="1"/>
      <c r="W43" s="35"/>
      <c r="X43" s="35"/>
      <c r="Y43" s="35"/>
      <c r="Z43" s="1"/>
      <c r="AA43" s="38" t="s">
        <v>17</v>
      </c>
      <c r="AB43" s="42"/>
      <c r="AC43" s="39"/>
      <c r="AD43" s="1"/>
      <c r="AE43" s="87">
        <f>AE39*24*Y39</f>
        <v>311.96500000000003</v>
      </c>
      <c r="AF43" s="88"/>
      <c r="AG43" s="89"/>
      <c r="AH43" s="1"/>
    </row>
    <row r="44" spans="1:38" ht="15.6" thickTop="1" thickBot="1">
      <c r="A44" s="1"/>
      <c r="B44" s="1"/>
      <c r="C44" s="1"/>
      <c r="D44" s="1"/>
      <c r="E44" s="1"/>
      <c r="F44" s="1"/>
      <c r="G44" s="1"/>
      <c r="H44" s="28"/>
      <c r="I44" s="35"/>
      <c r="J44" s="1"/>
      <c r="K44" s="1"/>
      <c r="L44" s="1"/>
      <c r="M44" s="1"/>
      <c r="N44" s="31"/>
      <c r="O44" s="35"/>
      <c r="P44" s="1"/>
      <c r="Q44" s="1"/>
      <c r="R44" s="1"/>
      <c r="S44" s="1"/>
      <c r="T44" s="35"/>
      <c r="U44" s="35"/>
      <c r="V44" s="1"/>
      <c r="W44" s="35"/>
      <c r="X44" s="35"/>
      <c r="Y44" s="35"/>
      <c r="Z44" s="1"/>
      <c r="AA44" s="1"/>
      <c r="AB44" s="35"/>
      <c r="AC44" s="1"/>
      <c r="AD44" s="1"/>
      <c r="AE44" s="1"/>
      <c r="AF44" s="35"/>
      <c r="AG44" s="1"/>
      <c r="AH44" s="1"/>
    </row>
    <row r="45" spans="1:38" ht="15.6" thickTop="1" thickBot="1">
      <c r="A45" s="1"/>
      <c r="B45" s="1"/>
      <c r="C45" s="1"/>
      <c r="D45" s="1"/>
      <c r="E45" s="1"/>
      <c r="F45" s="1"/>
      <c r="G45" s="1"/>
      <c r="H45" s="28"/>
      <c r="I45" s="35"/>
      <c r="J45" s="1"/>
      <c r="K45" s="1"/>
      <c r="L45" s="1"/>
      <c r="M45" s="1"/>
      <c r="N45" s="31"/>
      <c r="O45" s="35"/>
      <c r="P45" s="1"/>
      <c r="Q45" s="1"/>
      <c r="R45" s="1"/>
      <c r="S45" s="1"/>
      <c r="T45" s="35"/>
      <c r="U45" s="35"/>
      <c r="V45" s="1"/>
      <c r="W45" s="94" t="s">
        <v>27</v>
      </c>
      <c r="X45" s="95"/>
      <c r="Y45" s="97">
        <v>0.23</v>
      </c>
      <c r="Z45" s="1"/>
      <c r="AA45" s="38" t="s">
        <v>18</v>
      </c>
      <c r="AB45" s="42"/>
      <c r="AC45" s="39"/>
      <c r="AD45" s="1"/>
      <c r="AE45" s="87">
        <f>SUM((AE41+AE43)-(AE41+AE43)*Y45)</f>
        <v>783.76374999999996</v>
      </c>
      <c r="AF45" s="88"/>
      <c r="AG45" s="89"/>
      <c r="AH45" s="1"/>
    </row>
    <row r="46" spans="1:38" ht="15" thickTop="1">
      <c r="A46" s="1"/>
      <c r="B46" s="1"/>
      <c r="C46" s="1"/>
      <c r="D46" s="1"/>
      <c r="E46" s="1"/>
      <c r="F46" s="1"/>
      <c r="G46" s="1"/>
      <c r="H46" s="28"/>
      <c r="I46" s="35"/>
      <c r="J46" s="1"/>
      <c r="K46" s="1"/>
      <c r="L46" s="1"/>
      <c r="M46" s="1"/>
      <c r="N46" s="31"/>
      <c r="O46" s="35"/>
      <c r="P46" s="1"/>
      <c r="Q46" s="1"/>
      <c r="R46" s="1"/>
      <c r="S46" s="1"/>
      <c r="T46" s="35"/>
      <c r="U46" s="35"/>
      <c r="V46" s="1"/>
      <c r="W46" s="35"/>
      <c r="X46" s="35"/>
      <c r="Y46" s="35"/>
      <c r="Z46" s="1"/>
      <c r="AA46" s="1"/>
      <c r="AB46" s="35"/>
      <c r="AC46" s="1"/>
      <c r="AD46" s="1"/>
      <c r="AE46" s="1"/>
      <c r="AF46" s="35"/>
      <c r="AG46" s="1"/>
      <c r="AH46" s="1"/>
    </row>
    <row r="48" spans="1:38">
      <c r="AF48" s="93"/>
    </row>
    <row r="50" spans="5:5">
      <c r="E50" s="40"/>
    </row>
  </sheetData>
  <mergeCells count="39">
    <mergeCell ref="W37:X37"/>
    <mergeCell ref="W39:X39"/>
    <mergeCell ref="W45:X45"/>
    <mergeCell ref="AE4:AE33"/>
    <mergeCell ref="AF4:AF33"/>
    <mergeCell ref="AG4:AG33"/>
    <mergeCell ref="AB15:AB21"/>
    <mergeCell ref="AC15:AC21"/>
    <mergeCell ref="AA22:AA28"/>
    <mergeCell ref="AB22:AB28"/>
    <mergeCell ref="AC22:AC28"/>
    <mergeCell ref="AA4:AA7"/>
    <mergeCell ref="AB4:AB7"/>
    <mergeCell ref="AC4:AC7"/>
    <mergeCell ref="AA8:AA14"/>
    <mergeCell ref="AB8:AB14"/>
    <mergeCell ref="AC8:AC14"/>
    <mergeCell ref="AA43:AC43"/>
    <mergeCell ref="AE43:AG43"/>
    <mergeCell ref="AA45:AC45"/>
    <mergeCell ref="AE45:AG45"/>
    <mergeCell ref="AA39:AC39"/>
    <mergeCell ref="AE39:AG39"/>
    <mergeCell ref="AA41:AC41"/>
    <mergeCell ref="AE41:AG41"/>
    <mergeCell ref="AA35:AC35"/>
    <mergeCell ref="AE35:AG35"/>
    <mergeCell ref="AA37:AC37"/>
    <mergeCell ref="AE37:AG37"/>
    <mergeCell ref="AA29:AA33"/>
    <mergeCell ref="AB29:AB33"/>
    <mergeCell ref="AC29:AC33"/>
    <mergeCell ref="AA15:AA21"/>
    <mergeCell ref="AE2:AG2"/>
    <mergeCell ref="AA2:AC2"/>
    <mergeCell ref="E2:I2"/>
    <mergeCell ref="K2:O2"/>
    <mergeCell ref="Q2:U2"/>
    <mergeCell ref="W2:Y2"/>
  </mergeCells>
  <hyperlinks>
    <hyperlink ref="K36" r:id="rId1" display="http://forum.excel-pratique.com/excel/calcul-salaire-t83261.htm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Romeo59181</dc:creator>
  <cp:lastModifiedBy>mdo100</cp:lastModifiedBy>
  <dcterms:created xsi:type="dcterms:W3CDTF">2016-09-27T23:12:38Z</dcterms:created>
  <dcterms:modified xsi:type="dcterms:W3CDTF">2016-09-28T09:50:00Z</dcterms:modified>
</cp:coreProperties>
</file>