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36" yWindow="0" windowWidth="23256" windowHeight="10680"/>
  </bookViews>
  <sheets>
    <sheet name="Recap" sheetId="4" r:id="rId1"/>
    <sheet name="Journal" sheetId="1" r:id="rId2"/>
  </sheets>
  <definedNames>
    <definedName name="_xlnm._FilterDatabase" localSheetId="1" hidden="1">Journal!$K$1:$K$19</definedName>
    <definedName name="baseclients">OFFSET(#REF!,,,COUNTA(#REF!),3)</definedName>
    <definedName name="commercial">OFFSET(#REF!,,,COUNTA(#REF!))</definedName>
    <definedName name="compte">OFFSET(#REF!,,,COUNTA(#REF!))</definedName>
    <definedName name="Date">OFFSET(Journal!$A$2,,,COUNTA(Journal!$C:$C)-1)</definedName>
    <definedName name="Montt">OFFSET(Journal!$I$2,,,COUNTA(Journal!$C:$C)-1)</definedName>
    <definedName name="Nom">OFFSET(Journal!$C$2,,,COUNTA(Journal!$C:$C)-1)</definedName>
    <definedName name="NomCli">OFFSET(#REF!,,,COUNTA(#REF!))</definedName>
  </definedNames>
  <calcPr calcId="125725" concurrentCalc="0"/>
</workbook>
</file>

<file path=xl/calcChain.xml><?xml version="1.0" encoding="utf-8"?>
<calcChain xmlns="http://schemas.openxmlformats.org/spreadsheetml/2006/main">
  <c r="O31" i="4"/>
  <c r="O30"/>
  <c r="B16"/>
  <c r="B17"/>
  <c r="B18"/>
  <c r="B19"/>
  <c r="B20"/>
  <c r="B21"/>
  <c r="B22"/>
  <c r="B23"/>
  <c r="B24"/>
  <c r="B25"/>
  <c r="B10"/>
  <c r="B11"/>
  <c r="B12"/>
  <c r="B13"/>
  <c r="B14"/>
  <c r="B15"/>
  <c r="B4"/>
  <c r="B5"/>
  <c r="B6"/>
  <c r="B7"/>
  <c r="B8"/>
  <c r="B9"/>
  <c r="B3"/>
  <c r="D27" i="1"/>
  <c r="I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7"/>
  <c r="C3" i="4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9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9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9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9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9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9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9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9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9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9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9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9"/>
</calcChain>
</file>

<file path=xl/sharedStrings.xml><?xml version="1.0" encoding="utf-8"?>
<sst xmlns="http://schemas.openxmlformats.org/spreadsheetml/2006/main" count="55" uniqueCount="39">
  <si>
    <t>N° client</t>
  </si>
  <si>
    <t xml:space="preserve"> Nom</t>
  </si>
  <si>
    <t>Total annuel</t>
  </si>
  <si>
    <t xml:space="preserve">Nom </t>
  </si>
  <si>
    <t xml:space="preserve">Heures supp </t>
  </si>
  <si>
    <t>Commande supp</t>
  </si>
  <si>
    <t>TOTAL</t>
  </si>
  <si>
    <t>Prestation</t>
  </si>
  <si>
    <t>TOTAL MENSUEL</t>
  </si>
  <si>
    <t xml:space="preserve">date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</si>
  <si>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</si>
  <si>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</si>
  <si>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</si>
  <si>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</si>
  <si>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</si>
  <si>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</si>
  <si>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</si>
  <si>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</si>
  <si>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</si>
  <si>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</si>
  <si>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</si>
  <si>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</si>
  <si>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</si>
  <si>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</si>
  <si>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</si>
  <si>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</si>
  <si>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</si>
  <si>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</si>
  <si>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Presta supp: 1</t>
  </si>
  <si>
    <t>Presta supp: 2</t>
  </si>
  <si>
    <t>Dépenses fournisseur</t>
  </si>
  <si>
    <t>Vente</t>
  </si>
  <si>
    <t>Service</t>
  </si>
  <si>
    <t>MONTANT FINAL</t>
  </si>
  <si>
    <t>Montant contrat</t>
  </si>
  <si>
    <t>2. Je voudrais que dans la feuille Recap, apparaisse également un total pour VENTE et un total pour SERVICE (cf colonne PRESTATION de la feuille Journal).</t>
  </si>
  <si>
    <t>Problème calcul total mensuel par rapport à la date</t>
  </si>
  <si>
    <t>TOTAL VENTE</t>
  </si>
  <si>
    <t>TOTAL SERVICE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</si>
</sst>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mmmm"/>
    <numFmt numFmtId="165" formatCode="#,##0.00\ &quot;€&quot;;\-\ #,##0.00\ &quot;€&quot;;"/>
    <numFmt numFmtId="166" formatCode="#,##0.00\ &quot;€&quot;;[Red]#,##0.00\ &quot;€&quot;"/>
    <numFmt numFmtId="167" formatCode="_-* #,##0.00\ [$€-40C]_-;\-* #,##0.00\ [$€-40C]_-;_-* &quot;-&quot;??\ [$€-40C]_-;_-@_-"/>
    <numFmt numFmtId="168" formatCode="#,##0.00\ &quot;€&quot;"/>
  </numFmts>
  <fonts count="11">
    <font>
      <sz val="11"/>
      <name val="Times New Roman"/>
    </font>
    <font>
      <sz val="11"/>
      <name val="Times New Roman"/>
      <family val="1"/>
    </font>
    <font>
      <sz val="10"/>
      <color indexed="18"/>
      <name val="Arial"/>
      <family val="2"/>
    </font>
    <font>
      <sz val="10"/>
      <name val="Arial"/>
      <family val="2"/>
    </font>
    <font>
      <b/>
      <sz val="10"/>
      <color indexed="18"/>
      <name val="Arial"/>
      <family val="2"/>
    </font>
    <font>
      <b/>
      <sz val="12"/>
      <color indexed="18"/>
      <name val="Arial"/>
      <family val="2"/>
    </font>
    <font>
      <b/>
      <sz val="11"/>
      <color indexed="18"/>
      <name val="Arial"/>
      <family val="2"/>
    </font>
    <font>
      <sz val="14"/>
      <name val="Times New Roman"/>
      <family val="1"/>
    </font>
    <font>
      <u/>
      <sz val="11"/>
      <color theme="10"/>
      <name val="Times New Roman"/>
      <family val="1"/>
    </font>
    <font>
      <sz val="10"/>
      <color rgb="FF141414"/>
      <name val="Trebuchet MS"/>
      <family val="2"/>
    </font>
    <font>
      <sz val="1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0" xfId="0" quotePrefix="1" applyFont="1"/>
    <xf numFmtId="0" fontId="3" fillId="0" borderId="0" xfId="0" applyFont="1" applyAlignment="1">
      <alignment horizontal="center" vertical="top" wrapText="1"/>
    </xf>
    <xf numFmtId="0" fontId="3" fillId="0" borderId="0" xfId="0" applyFont="1"/>
    <xf numFmtId="14" fontId="3" fillId="0" borderId="0" xfId="0" applyNumberFormat="1" applyFont="1" applyFill="1"/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65" fontId="2" fillId="0" borderId="1" xfId="1" quotePrefix="1" applyNumberFormat="1" applyFont="1" applyBorder="1"/>
    <xf numFmtId="0" fontId="0" fillId="0" borderId="0" xfId="0" applyAlignment="1">
      <alignment horizontal="center" vertical="center"/>
    </xf>
    <xf numFmtId="167" fontId="3" fillId="0" borderId="0" xfId="0" applyNumberFormat="1" applyFont="1"/>
    <xf numFmtId="166" fontId="3" fillId="0" borderId="0" xfId="0" applyNumberFormat="1" applyFont="1" applyAlignment="1">
      <alignment horizontal="center"/>
    </xf>
    <xf numFmtId="167" fontId="3" fillId="0" borderId="0" xfId="0" applyNumberFormat="1" applyFont="1" applyFill="1"/>
    <xf numFmtId="14" fontId="3" fillId="2" borderId="0" xfId="0" applyNumberFormat="1" applyFont="1" applyFill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167" fontId="3" fillId="2" borderId="0" xfId="0" applyNumberFormat="1" applyFont="1" applyFill="1"/>
    <xf numFmtId="166" fontId="3" fillId="2" borderId="0" xfId="0" applyNumberFormat="1" applyFont="1" applyFill="1" applyAlignment="1">
      <alignment horizontal="center"/>
    </xf>
    <xf numFmtId="14" fontId="3" fillId="3" borderId="0" xfId="0" applyNumberFormat="1" applyFont="1" applyFill="1"/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167" fontId="3" fillId="3" borderId="0" xfId="0" applyNumberFormat="1" applyFont="1" applyFill="1"/>
    <xf numFmtId="166" fontId="3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Border="1"/>
    <xf numFmtId="165" fontId="6" fillId="0" borderId="0" xfId="0" applyNumberFormat="1" applyFont="1" applyBorder="1"/>
    <xf numFmtId="165" fontId="6" fillId="0" borderId="0" xfId="0" applyNumberFormat="1" applyFont="1" applyBorder="1" applyAlignment="1">
      <alignment horizontal="right"/>
    </xf>
    <xf numFmtId="165" fontId="6" fillId="0" borderId="0" xfId="0" quotePrefix="1" applyNumberFormat="1" applyFont="1"/>
    <xf numFmtId="165" fontId="5" fillId="0" borderId="1" xfId="1" applyNumberFormat="1" applyFont="1" applyBorder="1"/>
    <xf numFmtId="167" fontId="2" fillId="0" borderId="0" xfId="0" quotePrefix="1" applyNumberFormat="1" applyFont="1"/>
    <xf numFmtId="0" fontId="7" fillId="0" borderId="0" xfId="0" applyFont="1"/>
    <xf numFmtId="0" fontId="8" fillId="0" borderId="0" xfId="2" applyAlignment="1" applyProtection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left" indent="1"/>
    </xf>
    <xf numFmtId="0" fontId="4" fillId="0" borderId="2" xfId="0" applyFont="1" applyFill="1" applyBorder="1" applyAlignment="1">
      <alignment horizontal="center"/>
    </xf>
    <xf numFmtId="165" fontId="5" fillId="0" borderId="2" xfId="1" applyNumberFormat="1" applyFont="1" applyBorder="1"/>
    <xf numFmtId="0" fontId="10" fillId="0" borderId="0" xfId="0" applyFont="1"/>
    <xf numFmtId="0" fontId="6" fillId="4" borderId="0" xfId="0" applyFont="1" applyFill="1" applyBorder="1"/>
    <xf numFmtId="0" fontId="2" fillId="4" borderId="0" xfId="0" applyFont="1" applyFill="1" applyBorder="1"/>
    <xf numFmtId="0" fontId="2" fillId="4" borderId="0" xfId="0" applyFont="1" applyFill="1" applyBorder="1" applyAlignment="1">
      <alignment horizontal="right"/>
    </xf>
    <xf numFmtId="0" fontId="2" fillId="4" borderId="0" xfId="0" quotePrefix="1" applyFont="1" applyFill="1"/>
    <xf numFmtId="168" fontId="6" fillId="4" borderId="0" xfId="0" applyNumberFormat="1" applyFont="1" applyFill="1" applyBorder="1" applyAlignment="1">
      <alignment horizontal="right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calcul-total-mensuel-par-rapport-a-la-date-t832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34"/>
  <sheetViews>
    <sheetView tabSelected="1" workbookViewId="0">
      <pane xSplit="2" ySplit="2" topLeftCell="C6" activePane="bottomRight" state="frozen"/>
      <selection pane="topRight" activeCell="C1" sqref="C1"/>
      <selection pane="bottomLeft" activeCell="A3" sqref="A3"/>
      <selection pane="bottomRight" activeCell="F33" sqref="F33"/>
    </sheetView>
  </sheetViews>
  <sheetFormatPr baseColWidth="10" defaultColWidth="11.44140625" defaultRowHeight="13.2"/>
  <cols>
    <col min="1" max="1" width="1.44140625" style="1" customWidth="1"/>
    <col min="2" max="2" width="14" style="1" customWidth="1"/>
    <col min="3" max="14" width="10.88671875" style="1" customWidth="1"/>
    <col min="15" max="15" width="13" style="1" customWidth="1"/>
    <col min="16" max="16384" width="11.44140625" style="1"/>
  </cols>
  <sheetData>
    <row r="2" spans="2:15">
      <c r="B2" s="36" t="s">
        <v>1</v>
      </c>
      <c r="C2" s="37">
        <v>39083</v>
      </c>
      <c r="D2" s="37">
        <v>39114</v>
      </c>
      <c r="E2" s="37">
        <v>39142</v>
      </c>
      <c r="F2" s="37">
        <v>39173</v>
      </c>
      <c r="G2" s="37">
        <v>39203</v>
      </c>
      <c r="H2" s="37">
        <v>39234</v>
      </c>
      <c r="I2" s="37">
        <v>39264</v>
      </c>
      <c r="J2" s="37">
        <v>39295</v>
      </c>
      <c r="K2" s="37">
        <v>39326</v>
      </c>
      <c r="L2" s="37">
        <v>39356</v>
      </c>
      <c r="M2" s="37">
        <v>39387</v>
      </c>
      <c r="N2" s="37">
        <v>39417</v>
      </c>
      <c r="O2" s="39" t="s">
        <v>2</v>
      </c>
    </row>
    <row r="3" spans="2:15" ht="15.6">
      <c r="B3" s="27" t="str">
        <f>Journal!C2</f>
        <v>A</v>
      </c>
      <c r="C3" s="11">
        <f t="shared" ref="C3:N12" ca="1" si="0">SUMPRODUCT((Nom=$B3)*(MONTH(Date)=MONTH(C$2)),Montt)</f>
        <v>600</v>
      </c>
      <c r="D3" s="11">
        <f t="shared" ca="1" si="0"/>
        <v>0</v>
      </c>
      <c r="E3" s="11">
        <f t="shared" ca="1" si="0"/>
        <v>0</v>
      </c>
      <c r="F3" s="11">
        <f t="shared" ca="1" si="0"/>
        <v>0</v>
      </c>
      <c r="G3" s="11">
        <f t="shared" ca="1" si="0"/>
        <v>0</v>
      </c>
      <c r="H3" s="11">
        <f t="shared" ca="1" si="0"/>
        <v>0</v>
      </c>
      <c r="I3" s="11">
        <f t="shared" ca="1" si="0"/>
        <v>0</v>
      </c>
      <c r="J3" s="11">
        <f t="shared" ca="1" si="0"/>
        <v>0</v>
      </c>
      <c r="K3" s="11">
        <f t="shared" ca="1" si="0"/>
        <v>0</v>
      </c>
      <c r="L3" s="11">
        <f t="shared" ca="1" si="0"/>
        <v>0</v>
      </c>
      <c r="M3" s="11">
        <f t="shared" ca="1" si="0"/>
        <v>0</v>
      </c>
      <c r="N3" s="11">
        <f t="shared" ca="1" si="0"/>
        <v>0</v>
      </c>
      <c r="O3" s="40">
        <f ca="1">SUM(C3:N3)</f>
        <v>600</v>
      </c>
    </row>
    <row r="4" spans="2:15" ht="15.6">
      <c r="B4" s="27" t="str">
        <f>Journal!C3</f>
        <v>B</v>
      </c>
      <c r="C4" s="11">
        <f t="shared" ca="1" si="0"/>
        <v>0</v>
      </c>
      <c r="D4" s="11">
        <f t="shared" ca="1" si="0"/>
        <v>550</v>
      </c>
      <c r="E4" s="11">
        <f t="shared" ca="1" si="0"/>
        <v>0</v>
      </c>
      <c r="F4" s="11">
        <f t="shared" ca="1" si="0"/>
        <v>0</v>
      </c>
      <c r="G4" s="11">
        <f t="shared" ca="1" si="0"/>
        <v>0</v>
      </c>
      <c r="H4" s="11">
        <f t="shared" ca="1" si="0"/>
        <v>0</v>
      </c>
      <c r="I4" s="11">
        <f t="shared" ca="1" si="0"/>
        <v>0</v>
      </c>
      <c r="J4" s="11">
        <f t="shared" ca="1" si="0"/>
        <v>0</v>
      </c>
      <c r="K4" s="11">
        <f t="shared" ca="1" si="0"/>
        <v>0</v>
      </c>
      <c r="L4" s="11">
        <f t="shared" ca="1" si="0"/>
        <v>0</v>
      </c>
      <c r="M4" s="11">
        <f t="shared" ca="1" si="0"/>
        <v>0</v>
      </c>
      <c r="N4" s="11">
        <f t="shared" ca="1" si="0"/>
        <v>0</v>
      </c>
      <c r="O4" s="32">
        <f t="shared" ref="O4:O25" ca="1" si="1">SUM(C4:N4)</f>
        <v>550</v>
      </c>
    </row>
    <row r="5" spans="2:15" ht="15.6">
      <c r="B5" s="27" t="str">
        <f>Journal!C4</f>
        <v>C</v>
      </c>
      <c r="C5" s="11">
        <f t="shared" ca="1" si="0"/>
        <v>0</v>
      </c>
      <c r="D5" s="11">
        <f t="shared" ca="1" si="0"/>
        <v>0</v>
      </c>
      <c r="E5" s="11">
        <f t="shared" ca="1" si="0"/>
        <v>600</v>
      </c>
      <c r="F5" s="11">
        <f t="shared" ca="1" si="0"/>
        <v>0</v>
      </c>
      <c r="G5" s="11">
        <f t="shared" ca="1" si="0"/>
        <v>0</v>
      </c>
      <c r="H5" s="11">
        <f t="shared" ca="1" si="0"/>
        <v>0</v>
      </c>
      <c r="I5" s="11">
        <f t="shared" ca="1" si="0"/>
        <v>0</v>
      </c>
      <c r="J5" s="11">
        <f t="shared" ca="1" si="0"/>
        <v>0</v>
      </c>
      <c r="K5" s="11">
        <f t="shared" ca="1" si="0"/>
        <v>0</v>
      </c>
      <c r="L5" s="11">
        <f t="shared" ca="1" si="0"/>
        <v>0</v>
      </c>
      <c r="M5" s="11">
        <f t="shared" ca="1" si="0"/>
        <v>0</v>
      </c>
      <c r="N5" s="11">
        <f t="shared" ca="1" si="0"/>
        <v>0</v>
      </c>
      <c r="O5" s="32">
        <f t="shared" ca="1" si="1"/>
        <v>600</v>
      </c>
    </row>
    <row r="6" spans="2:15" ht="15.6">
      <c r="B6" s="27" t="str">
        <f>Journal!C5</f>
        <v>D</v>
      </c>
      <c r="C6" s="11">
        <f t="shared" ca="1" si="0"/>
        <v>0</v>
      </c>
      <c r="D6" s="11">
        <f t="shared" ca="1" si="0"/>
        <v>0</v>
      </c>
      <c r="E6" s="11">
        <f t="shared" ca="1" si="0"/>
        <v>0</v>
      </c>
      <c r="F6" s="11">
        <f t="shared" ca="1" si="0"/>
        <v>1320</v>
      </c>
      <c r="G6" s="11">
        <f t="shared" ca="1" si="0"/>
        <v>0</v>
      </c>
      <c r="H6" s="11">
        <f t="shared" ca="1" si="0"/>
        <v>0</v>
      </c>
      <c r="I6" s="11">
        <f t="shared" ca="1" si="0"/>
        <v>0</v>
      </c>
      <c r="J6" s="11">
        <f t="shared" ca="1" si="0"/>
        <v>0</v>
      </c>
      <c r="K6" s="11">
        <f t="shared" ca="1" si="0"/>
        <v>0</v>
      </c>
      <c r="L6" s="11">
        <f t="shared" ca="1" si="0"/>
        <v>0</v>
      </c>
      <c r="M6" s="11">
        <f t="shared" ca="1" si="0"/>
        <v>0</v>
      </c>
      <c r="N6" s="11">
        <f t="shared" ca="1" si="0"/>
        <v>0</v>
      </c>
      <c r="O6" s="32">
        <f t="shared" ca="1" si="1"/>
        <v>1320</v>
      </c>
    </row>
    <row r="7" spans="2:15" ht="15.6">
      <c r="B7" s="27" t="str">
        <f>Journal!C6</f>
        <v>E</v>
      </c>
      <c r="C7" s="11">
        <f t="shared" ca="1" si="0"/>
        <v>0</v>
      </c>
      <c r="D7" s="11">
        <f t="shared" ca="1" si="0"/>
        <v>0</v>
      </c>
      <c r="E7" s="11">
        <f t="shared" ca="1" si="0"/>
        <v>0</v>
      </c>
      <c r="F7" s="11">
        <f t="shared" ca="1" si="0"/>
        <v>800</v>
      </c>
      <c r="G7" s="11">
        <f t="shared" ca="1" si="0"/>
        <v>0</v>
      </c>
      <c r="H7" s="11">
        <f t="shared" ca="1" si="0"/>
        <v>0</v>
      </c>
      <c r="I7" s="11">
        <f t="shared" ca="1" si="0"/>
        <v>0</v>
      </c>
      <c r="J7" s="11">
        <f t="shared" ca="1" si="0"/>
        <v>0</v>
      </c>
      <c r="K7" s="11">
        <f t="shared" ca="1" si="0"/>
        <v>0</v>
      </c>
      <c r="L7" s="11">
        <f t="shared" ca="1" si="0"/>
        <v>0</v>
      </c>
      <c r="M7" s="11">
        <f t="shared" ca="1" si="0"/>
        <v>0</v>
      </c>
      <c r="N7" s="11">
        <f t="shared" ca="1" si="0"/>
        <v>0</v>
      </c>
      <c r="O7" s="32">
        <f t="shared" ca="1" si="1"/>
        <v>800</v>
      </c>
    </row>
    <row r="8" spans="2:15" ht="15.6">
      <c r="B8" s="27" t="str">
        <f>Journal!C7</f>
        <v>F</v>
      </c>
      <c r="C8" s="11">
        <f t="shared" ca="1" si="0"/>
        <v>0</v>
      </c>
      <c r="D8" s="11">
        <f t="shared" ca="1" si="0"/>
        <v>0</v>
      </c>
      <c r="E8" s="11">
        <f t="shared" ca="1" si="0"/>
        <v>0</v>
      </c>
      <c r="F8" s="11">
        <f t="shared" ca="1" si="0"/>
        <v>1350</v>
      </c>
      <c r="G8" s="11">
        <f t="shared" ca="1" si="0"/>
        <v>0</v>
      </c>
      <c r="H8" s="11">
        <f t="shared" ca="1" si="0"/>
        <v>0</v>
      </c>
      <c r="I8" s="11">
        <f t="shared" ca="1" si="0"/>
        <v>0</v>
      </c>
      <c r="J8" s="11">
        <f t="shared" ca="1" si="0"/>
        <v>0</v>
      </c>
      <c r="K8" s="11">
        <f t="shared" ca="1" si="0"/>
        <v>0</v>
      </c>
      <c r="L8" s="11">
        <f t="shared" ca="1" si="0"/>
        <v>0</v>
      </c>
      <c r="M8" s="11">
        <f t="shared" ca="1" si="0"/>
        <v>0</v>
      </c>
      <c r="N8" s="11">
        <f t="shared" ca="1" si="0"/>
        <v>0</v>
      </c>
      <c r="O8" s="32">
        <f t="shared" ca="1" si="1"/>
        <v>1350</v>
      </c>
    </row>
    <row r="9" spans="2:15" ht="15.6">
      <c r="B9" s="27" t="str">
        <f>Journal!C8</f>
        <v>G</v>
      </c>
      <c r="C9" s="11">
        <f t="shared" ca="1" si="0"/>
        <v>0</v>
      </c>
      <c r="D9" s="11">
        <f t="shared" ca="1" si="0"/>
        <v>0</v>
      </c>
      <c r="E9" s="11">
        <f t="shared" ca="1" si="0"/>
        <v>0</v>
      </c>
      <c r="F9" s="11">
        <f t="shared" ca="1" si="0"/>
        <v>0</v>
      </c>
      <c r="G9" s="11">
        <f t="shared" ca="1" si="0"/>
        <v>150</v>
      </c>
      <c r="H9" s="11">
        <f t="shared" ca="1" si="0"/>
        <v>0</v>
      </c>
      <c r="I9" s="11">
        <f t="shared" ca="1" si="0"/>
        <v>0</v>
      </c>
      <c r="J9" s="11">
        <f t="shared" ca="1" si="0"/>
        <v>0</v>
      </c>
      <c r="K9" s="11">
        <f t="shared" ca="1" si="0"/>
        <v>0</v>
      </c>
      <c r="L9" s="11">
        <f t="shared" ca="1" si="0"/>
        <v>0</v>
      </c>
      <c r="M9" s="11">
        <f t="shared" ca="1" si="0"/>
        <v>0</v>
      </c>
      <c r="N9" s="11">
        <f t="shared" ca="1" si="0"/>
        <v>0</v>
      </c>
      <c r="O9" s="32">
        <f t="shared" ca="1" si="1"/>
        <v>150</v>
      </c>
    </row>
    <row r="10" spans="2:15" ht="15.6">
      <c r="B10" s="27" t="str">
        <f>Journal!C9</f>
        <v>H</v>
      </c>
      <c r="C10" s="11">
        <f t="shared" ca="1" si="0"/>
        <v>0</v>
      </c>
      <c r="D10" s="11">
        <f t="shared" ca="1" si="0"/>
        <v>0</v>
      </c>
      <c r="E10" s="11">
        <f t="shared" ca="1" si="0"/>
        <v>0</v>
      </c>
      <c r="F10" s="11">
        <f t="shared" ca="1" si="0"/>
        <v>0</v>
      </c>
      <c r="G10" s="11">
        <f t="shared" ca="1" si="0"/>
        <v>1370</v>
      </c>
      <c r="H10" s="11">
        <f t="shared" ca="1" si="0"/>
        <v>0</v>
      </c>
      <c r="I10" s="11">
        <f t="shared" ca="1" si="0"/>
        <v>0</v>
      </c>
      <c r="J10" s="11">
        <f t="shared" ca="1" si="0"/>
        <v>0</v>
      </c>
      <c r="K10" s="11">
        <f t="shared" ca="1" si="0"/>
        <v>0</v>
      </c>
      <c r="L10" s="11">
        <f t="shared" ca="1" si="0"/>
        <v>0</v>
      </c>
      <c r="M10" s="11">
        <f t="shared" ca="1" si="0"/>
        <v>0</v>
      </c>
      <c r="N10" s="11">
        <f t="shared" ca="1" si="0"/>
        <v>0</v>
      </c>
      <c r="O10" s="32">
        <f t="shared" ref="O10:O15" ca="1" si="2">SUM(C10:N10)</f>
        <v>1370</v>
      </c>
    </row>
    <row r="11" spans="2:15" ht="15.6">
      <c r="B11" s="27" t="str">
        <f>Journal!C10</f>
        <v>I</v>
      </c>
      <c r="C11" s="11">
        <f t="shared" ca="1" si="0"/>
        <v>0</v>
      </c>
      <c r="D11" s="11">
        <f t="shared" ca="1" si="0"/>
        <v>0</v>
      </c>
      <c r="E11" s="11">
        <f t="shared" ca="1" si="0"/>
        <v>0</v>
      </c>
      <c r="F11" s="11">
        <f t="shared" ca="1" si="0"/>
        <v>0</v>
      </c>
      <c r="G11" s="11">
        <f t="shared" ca="1" si="0"/>
        <v>350</v>
      </c>
      <c r="H11" s="11">
        <f t="shared" ca="1" si="0"/>
        <v>0</v>
      </c>
      <c r="I11" s="11">
        <f t="shared" ca="1" si="0"/>
        <v>0</v>
      </c>
      <c r="J11" s="11">
        <f t="shared" ca="1" si="0"/>
        <v>0</v>
      </c>
      <c r="K11" s="11">
        <f t="shared" ca="1" si="0"/>
        <v>0</v>
      </c>
      <c r="L11" s="11">
        <f t="shared" ca="1" si="0"/>
        <v>0</v>
      </c>
      <c r="M11" s="11">
        <f t="shared" ca="1" si="0"/>
        <v>0</v>
      </c>
      <c r="N11" s="11">
        <f t="shared" ca="1" si="0"/>
        <v>0</v>
      </c>
      <c r="O11" s="32">
        <f t="shared" ca="1" si="2"/>
        <v>350</v>
      </c>
    </row>
    <row r="12" spans="2:15" ht="15.6">
      <c r="B12" s="27" t="str">
        <f>Journal!C11</f>
        <v>J</v>
      </c>
      <c r="C12" s="11">
        <f t="shared" ca="1" si="0"/>
        <v>0</v>
      </c>
      <c r="D12" s="11">
        <f t="shared" ca="1" si="0"/>
        <v>0</v>
      </c>
      <c r="E12" s="11">
        <f t="shared" ca="1" si="0"/>
        <v>0</v>
      </c>
      <c r="F12" s="11">
        <f t="shared" ca="1" si="0"/>
        <v>0</v>
      </c>
      <c r="G12" s="11">
        <f t="shared" ca="1" si="0"/>
        <v>0</v>
      </c>
      <c r="H12" s="11">
        <f t="shared" ca="1" si="0"/>
        <v>950</v>
      </c>
      <c r="I12" s="11">
        <f t="shared" ca="1" si="0"/>
        <v>0</v>
      </c>
      <c r="J12" s="11">
        <f t="shared" ca="1" si="0"/>
        <v>0</v>
      </c>
      <c r="K12" s="11">
        <f t="shared" ca="1" si="0"/>
        <v>0</v>
      </c>
      <c r="L12" s="11">
        <f t="shared" ca="1" si="0"/>
        <v>0</v>
      </c>
      <c r="M12" s="11">
        <f t="shared" ca="1" si="0"/>
        <v>0</v>
      </c>
      <c r="N12" s="11">
        <f t="shared" ca="1" si="0"/>
        <v>0</v>
      </c>
      <c r="O12" s="32">
        <f t="shared" ca="1" si="2"/>
        <v>950</v>
      </c>
    </row>
    <row r="13" spans="2:15" ht="15.6">
      <c r="B13" s="27" t="str">
        <f>Journal!C12</f>
        <v>K</v>
      </c>
      <c r="C13" s="11">
        <f t="shared" ref="C13:N25" ca="1" si="3">SUMPRODUCT((Nom=$B13)*(MONTH(Date)=MONTH(C$2)),Montt)</f>
        <v>0</v>
      </c>
      <c r="D13" s="11">
        <f t="shared" ca="1" si="3"/>
        <v>0</v>
      </c>
      <c r="E13" s="11">
        <f t="shared" ca="1" si="3"/>
        <v>0</v>
      </c>
      <c r="F13" s="11">
        <f t="shared" ca="1" si="3"/>
        <v>0</v>
      </c>
      <c r="G13" s="11">
        <f t="shared" ca="1" si="3"/>
        <v>0</v>
      </c>
      <c r="H13" s="11">
        <f t="shared" ca="1" si="3"/>
        <v>600</v>
      </c>
      <c r="I13" s="11">
        <f t="shared" ca="1" si="3"/>
        <v>0</v>
      </c>
      <c r="J13" s="11">
        <f t="shared" ca="1" si="3"/>
        <v>0</v>
      </c>
      <c r="K13" s="11">
        <f t="shared" ca="1" si="3"/>
        <v>0</v>
      </c>
      <c r="L13" s="11">
        <f t="shared" ca="1" si="3"/>
        <v>0</v>
      </c>
      <c r="M13" s="11">
        <f t="shared" ca="1" si="3"/>
        <v>0</v>
      </c>
      <c r="N13" s="11">
        <f t="shared" ca="1" si="3"/>
        <v>0</v>
      </c>
      <c r="O13" s="32">
        <f t="shared" ca="1" si="2"/>
        <v>600</v>
      </c>
    </row>
    <row r="14" spans="2:15" ht="15.6">
      <c r="B14" s="27" t="str">
        <f>Journal!C13</f>
        <v>L</v>
      </c>
      <c r="C14" s="11">
        <f t="shared" ca="1" si="3"/>
        <v>0</v>
      </c>
      <c r="D14" s="11">
        <f t="shared" ca="1" si="3"/>
        <v>0</v>
      </c>
      <c r="E14" s="11">
        <f t="shared" ca="1" si="3"/>
        <v>0</v>
      </c>
      <c r="F14" s="11">
        <f t="shared" ca="1" si="3"/>
        <v>0</v>
      </c>
      <c r="G14" s="11">
        <f t="shared" ca="1" si="3"/>
        <v>0</v>
      </c>
      <c r="H14" s="11">
        <f t="shared" ca="1" si="3"/>
        <v>1565</v>
      </c>
      <c r="I14" s="11">
        <f t="shared" ca="1" si="3"/>
        <v>0</v>
      </c>
      <c r="J14" s="11">
        <f t="shared" ca="1" si="3"/>
        <v>0</v>
      </c>
      <c r="K14" s="11">
        <f t="shared" ca="1" si="3"/>
        <v>0</v>
      </c>
      <c r="L14" s="11">
        <f t="shared" ca="1" si="3"/>
        <v>0</v>
      </c>
      <c r="M14" s="11">
        <f t="shared" ca="1" si="3"/>
        <v>0</v>
      </c>
      <c r="N14" s="11">
        <f t="shared" ca="1" si="3"/>
        <v>0</v>
      </c>
      <c r="O14" s="32">
        <f t="shared" ca="1" si="2"/>
        <v>1565</v>
      </c>
    </row>
    <row r="15" spans="2:15" ht="15.6">
      <c r="B15" s="27" t="str">
        <f>Journal!C14</f>
        <v>M</v>
      </c>
      <c r="C15" s="11">
        <f t="shared" ca="1" si="3"/>
        <v>0</v>
      </c>
      <c r="D15" s="11">
        <f t="shared" ca="1" si="3"/>
        <v>0</v>
      </c>
      <c r="E15" s="11">
        <f t="shared" ca="1" si="3"/>
        <v>0</v>
      </c>
      <c r="F15" s="11">
        <f t="shared" ca="1" si="3"/>
        <v>0</v>
      </c>
      <c r="G15" s="11">
        <f t="shared" ca="1" si="3"/>
        <v>0</v>
      </c>
      <c r="H15" s="11">
        <f t="shared" ca="1" si="3"/>
        <v>0</v>
      </c>
      <c r="I15" s="11">
        <f t="shared" ca="1" si="3"/>
        <v>1040</v>
      </c>
      <c r="J15" s="11">
        <f t="shared" ca="1" si="3"/>
        <v>0</v>
      </c>
      <c r="K15" s="11">
        <f t="shared" ca="1" si="3"/>
        <v>0</v>
      </c>
      <c r="L15" s="11">
        <f t="shared" ca="1" si="3"/>
        <v>0</v>
      </c>
      <c r="M15" s="11">
        <f t="shared" ca="1" si="3"/>
        <v>0</v>
      </c>
      <c r="N15" s="11">
        <f t="shared" ca="1" si="3"/>
        <v>0</v>
      </c>
      <c r="O15" s="32">
        <f t="shared" ca="1" si="2"/>
        <v>1040</v>
      </c>
    </row>
    <row r="16" spans="2:15" ht="15.6">
      <c r="B16" s="27" t="str">
        <f>Journal!C15</f>
        <v>N</v>
      </c>
      <c r="C16" s="11">
        <f t="shared" ca="1" si="3"/>
        <v>0</v>
      </c>
      <c r="D16" s="11">
        <f t="shared" ca="1" si="3"/>
        <v>0</v>
      </c>
      <c r="E16" s="11">
        <f t="shared" ca="1" si="3"/>
        <v>0</v>
      </c>
      <c r="F16" s="11">
        <f t="shared" ca="1" si="3"/>
        <v>0</v>
      </c>
      <c r="G16" s="11">
        <f t="shared" ca="1" si="3"/>
        <v>0</v>
      </c>
      <c r="H16" s="11">
        <f t="shared" ca="1" si="3"/>
        <v>0</v>
      </c>
      <c r="I16" s="11">
        <f t="shared" ca="1" si="3"/>
        <v>1835</v>
      </c>
      <c r="J16" s="11">
        <f t="shared" ca="1" si="3"/>
        <v>0</v>
      </c>
      <c r="K16" s="11">
        <f t="shared" ca="1" si="3"/>
        <v>0</v>
      </c>
      <c r="L16" s="11">
        <f t="shared" ca="1" si="3"/>
        <v>0</v>
      </c>
      <c r="M16" s="11">
        <f t="shared" ca="1" si="3"/>
        <v>0</v>
      </c>
      <c r="N16" s="11">
        <f t="shared" ca="1" si="3"/>
        <v>0</v>
      </c>
      <c r="O16" s="32">
        <f t="shared" ca="1" si="1"/>
        <v>1835</v>
      </c>
    </row>
    <row r="17" spans="2:15" ht="15.6">
      <c r="B17" s="27" t="str">
        <f>Journal!C16</f>
        <v>O</v>
      </c>
      <c r="C17" s="11">
        <f t="shared" ca="1" si="3"/>
        <v>0</v>
      </c>
      <c r="D17" s="11">
        <f t="shared" ca="1" si="3"/>
        <v>0</v>
      </c>
      <c r="E17" s="11">
        <f t="shared" ca="1" si="3"/>
        <v>0</v>
      </c>
      <c r="F17" s="11">
        <f t="shared" ca="1" si="3"/>
        <v>0</v>
      </c>
      <c r="G17" s="11">
        <f t="shared" ca="1" si="3"/>
        <v>0</v>
      </c>
      <c r="H17" s="11">
        <f t="shared" ca="1" si="3"/>
        <v>0</v>
      </c>
      <c r="I17" s="11">
        <f t="shared" ca="1" si="3"/>
        <v>0</v>
      </c>
      <c r="J17" s="11">
        <f t="shared" ca="1" si="3"/>
        <v>0</v>
      </c>
      <c r="K17" s="11">
        <f t="shared" ca="1" si="3"/>
        <v>520</v>
      </c>
      <c r="L17" s="11">
        <f t="shared" ca="1" si="3"/>
        <v>0</v>
      </c>
      <c r="M17" s="11">
        <f t="shared" ca="1" si="3"/>
        <v>0</v>
      </c>
      <c r="N17" s="11">
        <f t="shared" ca="1" si="3"/>
        <v>0</v>
      </c>
      <c r="O17" s="32">
        <f t="shared" ca="1" si="1"/>
        <v>520</v>
      </c>
    </row>
    <row r="18" spans="2:15" ht="15.6">
      <c r="B18" s="27" t="str">
        <f>Journal!C17</f>
        <v>P</v>
      </c>
      <c r="C18" s="11">
        <f t="shared" ca="1" si="3"/>
        <v>0</v>
      </c>
      <c r="D18" s="11">
        <f t="shared" ca="1" si="3"/>
        <v>0</v>
      </c>
      <c r="E18" s="11">
        <f t="shared" ca="1" si="3"/>
        <v>0</v>
      </c>
      <c r="F18" s="11">
        <f t="shared" ca="1" si="3"/>
        <v>0</v>
      </c>
      <c r="G18" s="11">
        <f t="shared" ca="1" si="3"/>
        <v>0</v>
      </c>
      <c r="H18" s="11">
        <f t="shared" ca="1" si="3"/>
        <v>0</v>
      </c>
      <c r="I18" s="11">
        <f t="shared" ca="1" si="3"/>
        <v>0</v>
      </c>
      <c r="J18" s="11">
        <f t="shared" ca="1" si="3"/>
        <v>0</v>
      </c>
      <c r="K18" s="11">
        <f t="shared" ca="1" si="3"/>
        <v>0</v>
      </c>
      <c r="L18" s="11">
        <f t="shared" ca="1" si="3"/>
        <v>1250</v>
      </c>
      <c r="M18" s="11">
        <f t="shared" ca="1" si="3"/>
        <v>0</v>
      </c>
      <c r="N18" s="11">
        <f t="shared" ca="1" si="3"/>
        <v>0</v>
      </c>
      <c r="O18" s="32">
        <f t="shared" ca="1" si="1"/>
        <v>1250</v>
      </c>
    </row>
    <row r="19" spans="2:15" ht="15.6">
      <c r="B19" s="27" t="str">
        <f>Journal!C18</f>
        <v>Q</v>
      </c>
      <c r="C19" s="11">
        <f t="shared" ca="1" si="3"/>
        <v>0</v>
      </c>
      <c r="D19" s="11">
        <f t="shared" ca="1" si="3"/>
        <v>0</v>
      </c>
      <c r="E19" s="11">
        <f t="shared" ca="1" si="3"/>
        <v>0</v>
      </c>
      <c r="F19" s="11">
        <f t="shared" ca="1" si="3"/>
        <v>0</v>
      </c>
      <c r="G19" s="11">
        <f t="shared" ca="1" si="3"/>
        <v>0</v>
      </c>
      <c r="H19" s="11">
        <f t="shared" ca="1" si="3"/>
        <v>0</v>
      </c>
      <c r="I19" s="11">
        <f t="shared" ca="1" si="3"/>
        <v>0</v>
      </c>
      <c r="J19" s="11">
        <f t="shared" ca="1" si="3"/>
        <v>0</v>
      </c>
      <c r="K19" s="11">
        <f t="shared" ca="1" si="3"/>
        <v>0</v>
      </c>
      <c r="L19" s="11">
        <f t="shared" ca="1" si="3"/>
        <v>500</v>
      </c>
      <c r="M19" s="11">
        <f t="shared" ca="1" si="3"/>
        <v>0</v>
      </c>
      <c r="N19" s="11">
        <f t="shared" ca="1" si="3"/>
        <v>0</v>
      </c>
      <c r="O19" s="32">
        <f t="shared" ca="1" si="1"/>
        <v>500</v>
      </c>
    </row>
    <row r="20" spans="2:15" ht="15" customHeight="1">
      <c r="B20" s="27" t="str">
        <f>Journal!C19</f>
        <v>R</v>
      </c>
      <c r="C20" s="11">
        <f t="shared" ca="1" si="3"/>
        <v>0</v>
      </c>
      <c r="D20" s="11">
        <f t="shared" ca="1" si="3"/>
        <v>0</v>
      </c>
      <c r="E20" s="11">
        <f t="shared" ca="1" si="3"/>
        <v>0</v>
      </c>
      <c r="F20" s="11">
        <f t="shared" ca="1" si="3"/>
        <v>0</v>
      </c>
      <c r="G20" s="11">
        <f t="shared" ca="1" si="3"/>
        <v>0</v>
      </c>
      <c r="H20" s="11">
        <f t="shared" ca="1" si="3"/>
        <v>0</v>
      </c>
      <c r="I20" s="11">
        <f t="shared" ca="1" si="3"/>
        <v>0</v>
      </c>
      <c r="J20" s="11">
        <f t="shared" ca="1" si="3"/>
        <v>0</v>
      </c>
      <c r="K20" s="11">
        <f t="shared" ca="1" si="3"/>
        <v>0</v>
      </c>
      <c r="L20" s="11">
        <f t="shared" ca="1" si="3"/>
        <v>800</v>
      </c>
      <c r="M20" s="11">
        <f t="shared" ca="1" si="3"/>
        <v>0</v>
      </c>
      <c r="N20" s="11">
        <f t="shared" ca="1" si="3"/>
        <v>0</v>
      </c>
      <c r="O20" s="32">
        <f t="shared" ca="1" si="1"/>
        <v>800</v>
      </c>
    </row>
    <row r="21" spans="2:15" ht="15.6">
      <c r="B21" s="27">
        <f>Journal!C20</f>
        <v>0</v>
      </c>
      <c r="C21" s="11">
        <f t="shared" ca="1" si="3"/>
        <v>0</v>
      </c>
      <c r="D21" s="11">
        <f t="shared" ca="1" si="3"/>
        <v>0</v>
      </c>
      <c r="E21" s="11">
        <f t="shared" ca="1" si="3"/>
        <v>0</v>
      </c>
      <c r="F21" s="11">
        <f t="shared" ca="1" si="3"/>
        <v>0</v>
      </c>
      <c r="G21" s="11">
        <f t="shared" ca="1" si="3"/>
        <v>0</v>
      </c>
      <c r="H21" s="11">
        <f t="shared" ca="1" si="3"/>
        <v>0</v>
      </c>
      <c r="I21" s="11">
        <f t="shared" ca="1" si="3"/>
        <v>0</v>
      </c>
      <c r="J21" s="11">
        <f t="shared" ca="1" si="3"/>
        <v>0</v>
      </c>
      <c r="K21" s="11">
        <f t="shared" ca="1" si="3"/>
        <v>0</v>
      </c>
      <c r="L21" s="11">
        <f t="shared" ca="1" si="3"/>
        <v>0</v>
      </c>
      <c r="M21" s="11">
        <f t="shared" ca="1" si="3"/>
        <v>0</v>
      </c>
      <c r="N21" s="11">
        <f t="shared" ca="1" si="3"/>
        <v>0</v>
      </c>
      <c r="O21" s="32">
        <f t="shared" ca="1" si="1"/>
        <v>0</v>
      </c>
    </row>
    <row r="22" spans="2:15" ht="15.6">
      <c r="B22" s="27">
        <f>Journal!C21</f>
        <v>0</v>
      </c>
      <c r="C22" s="11">
        <f t="shared" ca="1" si="3"/>
        <v>0</v>
      </c>
      <c r="D22" s="11">
        <f t="shared" ca="1" si="3"/>
        <v>0</v>
      </c>
      <c r="E22" s="11">
        <f t="shared" ca="1" si="3"/>
        <v>0</v>
      </c>
      <c r="F22" s="11">
        <f t="shared" ca="1" si="3"/>
        <v>0</v>
      </c>
      <c r="G22" s="11">
        <f t="shared" ca="1" si="3"/>
        <v>0</v>
      </c>
      <c r="H22" s="11">
        <f t="shared" ca="1" si="3"/>
        <v>0</v>
      </c>
      <c r="I22" s="11">
        <f t="shared" ca="1" si="3"/>
        <v>0</v>
      </c>
      <c r="J22" s="11">
        <f t="shared" ca="1" si="3"/>
        <v>0</v>
      </c>
      <c r="K22" s="11">
        <f t="shared" ca="1" si="3"/>
        <v>0</v>
      </c>
      <c r="L22" s="11">
        <f t="shared" ca="1" si="3"/>
        <v>0</v>
      </c>
      <c r="M22" s="11">
        <f t="shared" ca="1" si="3"/>
        <v>0</v>
      </c>
      <c r="N22" s="11">
        <f t="shared" ca="1" si="3"/>
        <v>0</v>
      </c>
      <c r="O22" s="32">
        <f t="shared" ca="1" si="1"/>
        <v>0</v>
      </c>
    </row>
    <row r="23" spans="2:15" ht="15.6">
      <c r="B23" s="27">
        <f>Journal!C22</f>
        <v>0</v>
      </c>
      <c r="C23" s="11">
        <f t="shared" ca="1" si="3"/>
        <v>0</v>
      </c>
      <c r="D23" s="11">
        <f t="shared" ca="1" si="3"/>
        <v>0</v>
      </c>
      <c r="E23" s="11">
        <f t="shared" ca="1" si="3"/>
        <v>0</v>
      </c>
      <c r="F23" s="11">
        <f t="shared" ca="1" si="3"/>
        <v>0</v>
      </c>
      <c r="G23" s="11">
        <f t="shared" ca="1" si="3"/>
        <v>0</v>
      </c>
      <c r="H23" s="11">
        <f t="shared" ca="1" si="3"/>
        <v>0</v>
      </c>
      <c r="I23" s="11">
        <f t="shared" ca="1" si="3"/>
        <v>0</v>
      </c>
      <c r="J23" s="11">
        <f t="shared" ca="1" si="3"/>
        <v>0</v>
      </c>
      <c r="K23" s="11">
        <f t="shared" ca="1" si="3"/>
        <v>0</v>
      </c>
      <c r="L23" s="11">
        <f t="shared" ca="1" si="3"/>
        <v>0</v>
      </c>
      <c r="M23" s="11">
        <f t="shared" ca="1" si="3"/>
        <v>0</v>
      </c>
      <c r="N23" s="11">
        <f t="shared" ca="1" si="3"/>
        <v>0</v>
      </c>
      <c r="O23" s="32">
        <f t="shared" ca="1" si="1"/>
        <v>0</v>
      </c>
    </row>
    <row r="24" spans="2:15" ht="15.6">
      <c r="B24" s="27">
        <f>Journal!C23</f>
        <v>0</v>
      </c>
      <c r="C24" s="11">
        <f t="shared" ca="1" si="3"/>
        <v>0</v>
      </c>
      <c r="D24" s="11">
        <f t="shared" ca="1" si="3"/>
        <v>0</v>
      </c>
      <c r="E24" s="11">
        <f t="shared" ca="1" si="3"/>
        <v>0</v>
      </c>
      <c r="F24" s="11">
        <f t="shared" ca="1" si="3"/>
        <v>0</v>
      </c>
      <c r="G24" s="11">
        <f t="shared" ca="1" si="3"/>
        <v>0</v>
      </c>
      <c r="H24" s="11">
        <f t="shared" ca="1" si="3"/>
        <v>0</v>
      </c>
      <c r="I24" s="11">
        <f t="shared" ca="1" si="3"/>
        <v>0</v>
      </c>
      <c r="J24" s="11">
        <f t="shared" ca="1" si="3"/>
        <v>0</v>
      </c>
      <c r="K24" s="11">
        <f t="shared" ca="1" si="3"/>
        <v>0</v>
      </c>
      <c r="L24" s="11">
        <f t="shared" ca="1" si="3"/>
        <v>0</v>
      </c>
      <c r="M24" s="11">
        <f t="shared" ca="1" si="3"/>
        <v>0</v>
      </c>
      <c r="N24" s="11">
        <f t="shared" ca="1" si="3"/>
        <v>0</v>
      </c>
      <c r="O24" s="32">
        <f t="shared" ca="1" si="1"/>
        <v>0</v>
      </c>
    </row>
    <row r="25" spans="2:15" ht="15.6">
      <c r="B25" s="27" t="str">
        <f>Journal!C24</f>
        <v>Problème calcul total mensuel par rapport à la date</v>
      </c>
      <c r="C25" s="11">
        <f t="shared" ca="1" si="3"/>
        <v>0</v>
      </c>
      <c r="D25" s="11">
        <f t="shared" ca="1" si="3"/>
        <v>0</v>
      </c>
      <c r="E25" s="11">
        <f t="shared" ca="1" si="3"/>
        <v>0</v>
      </c>
      <c r="F25" s="11">
        <f t="shared" ca="1" si="3"/>
        <v>0</v>
      </c>
      <c r="G25" s="11">
        <f t="shared" ca="1" si="3"/>
        <v>0</v>
      </c>
      <c r="H25" s="11">
        <f t="shared" ca="1" si="3"/>
        <v>0</v>
      </c>
      <c r="I25" s="11">
        <f t="shared" ca="1" si="3"/>
        <v>0</v>
      </c>
      <c r="J25" s="11">
        <f t="shared" ca="1" si="3"/>
        <v>0</v>
      </c>
      <c r="K25" s="11">
        <f t="shared" ca="1" si="3"/>
        <v>0</v>
      </c>
      <c r="L25" s="11">
        <f t="shared" ca="1" si="3"/>
        <v>0</v>
      </c>
      <c r="M25" s="11">
        <f t="shared" ca="1" si="3"/>
        <v>0</v>
      </c>
      <c r="N25" s="11">
        <f t="shared" ca="1" si="3"/>
        <v>0</v>
      </c>
      <c r="O25" s="32">
        <f t="shared" ca="1" si="1"/>
        <v>0</v>
      </c>
    </row>
    <row r="26" spans="2:15">
      <c r="B26" s="2"/>
      <c r="C26" s="2"/>
      <c r="D26" s="3"/>
      <c r="E26" s="4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2:15" ht="14.4">
      <c r="B27" s="2"/>
      <c r="C27" s="2"/>
      <c r="D27" s="3"/>
      <c r="E27" s="4"/>
      <c r="F27" s="2"/>
      <c r="G27" s="2"/>
      <c r="H27" s="2"/>
      <c r="I27" s="38"/>
      <c r="J27" s="2"/>
      <c r="K27" s="2"/>
      <c r="L27" s="2"/>
      <c r="M27" s="2"/>
      <c r="N27" s="2"/>
      <c r="O27" s="2"/>
    </row>
    <row r="28" spans="2:15">
      <c r="B28" s="2"/>
      <c r="C28" s="2"/>
      <c r="D28" s="3"/>
      <c r="E28" s="4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2:15" ht="13.8">
      <c r="B29" s="28" t="s">
        <v>8</v>
      </c>
      <c r="C29" s="29">
        <f t="shared" ref="C29:O29" ca="1" si="4">SUM(C3:C28)</f>
        <v>600</v>
      </c>
      <c r="D29" s="30">
        <f t="shared" ca="1" si="4"/>
        <v>550</v>
      </c>
      <c r="E29" s="31">
        <f t="shared" ca="1" si="4"/>
        <v>600</v>
      </c>
      <c r="F29" s="29">
        <f t="shared" ca="1" si="4"/>
        <v>3470</v>
      </c>
      <c r="G29" s="29">
        <f t="shared" ca="1" si="4"/>
        <v>1870</v>
      </c>
      <c r="H29" s="29">
        <f t="shared" ca="1" si="4"/>
        <v>3115</v>
      </c>
      <c r="I29" s="29">
        <f t="shared" ca="1" si="4"/>
        <v>2875</v>
      </c>
      <c r="J29" s="29">
        <f t="shared" ca="1" si="4"/>
        <v>0</v>
      </c>
      <c r="K29" s="29">
        <f t="shared" ca="1" si="4"/>
        <v>520</v>
      </c>
      <c r="L29" s="29">
        <f t="shared" ca="1" si="4"/>
        <v>2550</v>
      </c>
      <c r="M29" s="29">
        <f t="shared" ca="1" si="4"/>
        <v>0</v>
      </c>
      <c r="N29" s="29">
        <f t="shared" ca="1" si="4"/>
        <v>0</v>
      </c>
      <c r="O29" s="30">
        <f t="shared" ca="1" si="4"/>
        <v>16150</v>
      </c>
    </row>
    <row r="30" spans="2:15" ht="13.8">
      <c r="B30" s="42" t="s">
        <v>37</v>
      </c>
      <c r="C30" s="43"/>
      <c r="D30" s="44"/>
      <c r="E30" s="45"/>
      <c r="F30" s="43"/>
      <c r="G30" s="43"/>
      <c r="H30" s="43"/>
      <c r="I30" s="43"/>
      <c r="J30" s="43"/>
      <c r="K30" s="43"/>
      <c r="L30" s="43"/>
      <c r="M30" s="43"/>
      <c r="N30" s="43"/>
      <c r="O30" s="46">
        <f>SUMPRODUCT((RIGHT(B30,5)=Journal!$K$2:$K$19)*(Journal!$I$2:$I$19))</f>
        <v>15150</v>
      </c>
    </row>
    <row r="31" spans="2:15" ht="13.8">
      <c r="B31" s="42" t="s">
        <v>38</v>
      </c>
      <c r="C31" s="43"/>
      <c r="D31" s="44"/>
      <c r="E31" s="45"/>
      <c r="F31" s="43"/>
      <c r="G31" s="43"/>
      <c r="H31" s="43"/>
      <c r="I31" s="43"/>
      <c r="J31" s="43"/>
      <c r="K31" s="43"/>
      <c r="L31" s="43"/>
      <c r="M31" s="43"/>
      <c r="N31" s="43"/>
      <c r="O31" s="46">
        <f>SUMPRODUCT((RIGHT(B31,7)=Journal!$K$2:$K$19)*(Journal!$I$2:$I$19))</f>
        <v>1000</v>
      </c>
    </row>
    <row r="32" spans="2:15">
      <c r="B32" s="2"/>
      <c r="C32" s="2"/>
      <c r="D32" s="3"/>
      <c r="E32" s="4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2:15" ht="15">
      <c r="B33" s="2"/>
      <c r="C33" s="2"/>
      <c r="D33" s="3"/>
      <c r="E33" s="4"/>
      <c r="F33" s="41"/>
      <c r="G33" s="2"/>
      <c r="H33" s="2"/>
      <c r="I33" s="2"/>
      <c r="J33" s="2"/>
      <c r="K33" s="2"/>
      <c r="L33" s="2"/>
      <c r="M33" s="2"/>
      <c r="N33" s="2"/>
      <c r="O33" s="2"/>
    </row>
    <row r="34" spans="2:15">
      <c r="B34" s="2"/>
      <c r="C34" s="2"/>
      <c r="D34" s="3"/>
      <c r="E34" s="4"/>
      <c r="F34" s="2"/>
      <c r="G34" s="2"/>
      <c r="H34" s="2"/>
      <c r="I34" s="2"/>
      <c r="J34" s="2"/>
      <c r="K34" s="2"/>
      <c r="L34" s="2"/>
      <c r="M34" s="2"/>
      <c r="N34" s="2"/>
      <c r="O34" s="2"/>
    </row>
  </sheetData>
  <phoneticPr fontId="0" type="noConversion"/>
  <dataValidations count="1">
    <dataValidation type="list" allowBlank="1" showInputMessage="1" showErrorMessage="1" sqref="B3:B25">
      <formula1>OFFSET(NomCli,0,0,COUNTA(NomCli))</formula1>
    </dataValidation>
  </dataValidation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31"/>
  <sheetViews>
    <sheetView workbookViewId="0">
      <pane ySplit="1" topLeftCell="A2" activePane="bottomLeft" state="frozen"/>
      <selection pane="bottomLeft" activeCell="D32" sqref="D32"/>
    </sheetView>
  </sheetViews>
  <sheetFormatPr baseColWidth="10" defaultColWidth="11.44140625" defaultRowHeight="13.2"/>
  <cols>
    <col min="1" max="1" width="12.109375" style="6" customWidth="1"/>
    <col min="2" max="2" width="9.77734375" style="6" customWidth="1"/>
    <col min="3" max="3" width="25.6640625" style="6" customWidth="1"/>
    <col min="4" max="4" width="13.109375" style="6" customWidth="1"/>
    <col min="5" max="5" width="11.77734375" style="9" customWidth="1"/>
    <col min="6" max="6" width="11.44140625" style="6"/>
    <col min="7" max="7" width="12.109375" style="6" customWidth="1"/>
    <col min="8" max="8" width="11.44140625" style="6"/>
    <col min="9" max="9" width="12.109375" style="6" customWidth="1"/>
    <col min="10" max="16384" width="11.44140625" style="6"/>
  </cols>
  <sheetData>
    <row r="1" spans="1:11" ht="47.25" customHeight="1">
      <c r="A1" s="5" t="s">
        <v>9</v>
      </c>
      <c r="B1" s="5" t="s">
        <v>0</v>
      </c>
      <c r="C1" s="5" t="s">
        <v>3</v>
      </c>
      <c r="D1" s="5" t="s">
        <v>34</v>
      </c>
      <c r="E1" s="5" t="s">
        <v>4</v>
      </c>
      <c r="F1" s="5" t="s">
        <v>5</v>
      </c>
      <c r="G1" s="5" t="s">
        <v>28</v>
      </c>
      <c r="H1" s="5" t="s">
        <v>29</v>
      </c>
      <c r="I1" s="5" t="s">
        <v>33</v>
      </c>
      <c r="J1" s="5" t="s">
        <v>30</v>
      </c>
      <c r="K1" s="26" t="s">
        <v>7</v>
      </c>
    </row>
    <row r="2" spans="1:11" ht="13.8">
      <c r="A2" s="16">
        <v>42385</v>
      </c>
      <c r="B2" s="17">
        <v>1</v>
      </c>
      <c r="C2" s="18" t="s">
        <v>10</v>
      </c>
      <c r="D2" s="19">
        <v>600</v>
      </c>
      <c r="E2" s="20"/>
      <c r="F2" s="19"/>
      <c r="G2" s="16"/>
      <c r="H2" s="19"/>
      <c r="I2" s="19">
        <f>D2+E2+F2+G2+H2</f>
        <v>600</v>
      </c>
      <c r="J2" s="19"/>
      <c r="K2" s="17" t="s">
        <v>31</v>
      </c>
    </row>
    <row r="3" spans="1:11" ht="13.8">
      <c r="A3" s="16">
        <v>42420</v>
      </c>
      <c r="B3" s="17">
        <v>2</v>
      </c>
      <c r="C3" s="18" t="s">
        <v>11</v>
      </c>
      <c r="D3" s="19">
        <v>550</v>
      </c>
      <c r="E3" s="20"/>
      <c r="F3" s="19"/>
      <c r="G3" s="19"/>
      <c r="H3" s="19"/>
      <c r="I3" s="19">
        <f t="shared" ref="I3:I24" si="0">D3+E3+F3+G3+H3</f>
        <v>550</v>
      </c>
      <c r="J3" s="19"/>
      <c r="K3" s="17" t="s">
        <v>31</v>
      </c>
    </row>
    <row r="4" spans="1:11" ht="13.8">
      <c r="A4" s="16">
        <v>42455</v>
      </c>
      <c r="B4" s="17">
        <v>3</v>
      </c>
      <c r="C4" s="18" t="s">
        <v>12</v>
      </c>
      <c r="D4" s="19">
        <v>600</v>
      </c>
      <c r="E4" s="20"/>
      <c r="F4" s="19"/>
      <c r="G4" s="19"/>
      <c r="H4" s="19"/>
      <c r="I4" s="19">
        <f t="shared" si="0"/>
        <v>600</v>
      </c>
      <c r="J4" s="19"/>
      <c r="K4" s="17" t="s">
        <v>31</v>
      </c>
    </row>
    <row r="5" spans="1:11" ht="13.8">
      <c r="A5" s="16">
        <v>42462</v>
      </c>
      <c r="B5" s="17">
        <v>4</v>
      </c>
      <c r="C5" s="18" t="s">
        <v>13</v>
      </c>
      <c r="D5" s="19">
        <v>730</v>
      </c>
      <c r="E5" s="20"/>
      <c r="F5" s="19">
        <v>290</v>
      </c>
      <c r="G5" s="19">
        <v>300</v>
      </c>
      <c r="H5" s="19"/>
      <c r="I5" s="19">
        <f t="shared" si="0"/>
        <v>1320</v>
      </c>
      <c r="J5" s="19">
        <v>182.4</v>
      </c>
      <c r="K5" s="17" t="s">
        <v>31</v>
      </c>
    </row>
    <row r="6" spans="1:11" ht="13.8">
      <c r="A6" s="16">
        <v>42476</v>
      </c>
      <c r="B6" s="17">
        <v>5</v>
      </c>
      <c r="C6" s="18" t="s">
        <v>14</v>
      </c>
      <c r="D6" s="19">
        <v>800</v>
      </c>
      <c r="E6" s="20"/>
      <c r="F6" s="19"/>
      <c r="G6" s="19"/>
      <c r="H6" s="19"/>
      <c r="I6" s="19">
        <f t="shared" si="0"/>
        <v>800</v>
      </c>
      <c r="J6" s="19"/>
      <c r="K6" s="17" t="s">
        <v>31</v>
      </c>
    </row>
    <row r="7" spans="1:11" ht="13.8">
      <c r="A7" s="16">
        <v>42483</v>
      </c>
      <c r="B7" s="17">
        <v>6</v>
      </c>
      <c r="C7" s="18" t="s">
        <v>15</v>
      </c>
      <c r="D7" s="19">
        <v>1250</v>
      </c>
      <c r="E7" s="20">
        <v>100</v>
      </c>
      <c r="F7" s="19"/>
      <c r="G7" s="19"/>
      <c r="H7" s="19"/>
      <c r="I7" s="19">
        <f t="shared" si="0"/>
        <v>1350</v>
      </c>
      <c r="J7" s="19"/>
      <c r="K7" s="17" t="s">
        <v>31</v>
      </c>
    </row>
    <row r="8" spans="1:11" ht="13.8">
      <c r="A8" s="21">
        <v>42498</v>
      </c>
      <c r="B8" s="22">
        <v>7</v>
      </c>
      <c r="C8" s="23" t="s">
        <v>16</v>
      </c>
      <c r="D8" s="24">
        <v>150</v>
      </c>
      <c r="E8" s="25"/>
      <c r="F8" s="24"/>
      <c r="G8" s="24"/>
      <c r="H8" s="24"/>
      <c r="I8" s="24">
        <f t="shared" si="0"/>
        <v>150</v>
      </c>
      <c r="J8" s="24"/>
      <c r="K8" s="22" t="s">
        <v>32</v>
      </c>
    </row>
    <row r="9" spans="1:11" ht="13.8">
      <c r="A9" s="16">
        <v>42511</v>
      </c>
      <c r="B9" s="17">
        <v>8</v>
      </c>
      <c r="C9" s="18" t="s">
        <v>17</v>
      </c>
      <c r="D9" s="19">
        <v>1370</v>
      </c>
      <c r="E9" s="20"/>
      <c r="F9" s="19"/>
      <c r="G9" s="19"/>
      <c r="H9" s="19"/>
      <c r="I9" s="19">
        <f t="shared" si="0"/>
        <v>1370</v>
      </c>
      <c r="J9" s="19">
        <v>59.9</v>
      </c>
      <c r="K9" s="17" t="s">
        <v>31</v>
      </c>
    </row>
    <row r="10" spans="1:11" ht="13.8">
      <c r="A10" s="21">
        <v>42512</v>
      </c>
      <c r="B10" s="22">
        <v>9</v>
      </c>
      <c r="C10" s="23" t="s">
        <v>18</v>
      </c>
      <c r="D10" s="24">
        <v>350</v>
      </c>
      <c r="E10" s="25"/>
      <c r="F10" s="24"/>
      <c r="G10" s="24"/>
      <c r="H10" s="24"/>
      <c r="I10" s="24">
        <f t="shared" si="0"/>
        <v>350</v>
      </c>
      <c r="J10" s="24"/>
      <c r="K10" s="22" t="s">
        <v>32</v>
      </c>
    </row>
    <row r="11" spans="1:11" ht="13.8">
      <c r="A11" s="16">
        <v>42525</v>
      </c>
      <c r="B11" s="17">
        <v>10</v>
      </c>
      <c r="C11" s="18" t="s">
        <v>19</v>
      </c>
      <c r="D11" s="19">
        <v>950</v>
      </c>
      <c r="E11" s="20"/>
      <c r="F11" s="19"/>
      <c r="G11" s="19"/>
      <c r="H11" s="19"/>
      <c r="I11" s="19">
        <f t="shared" si="0"/>
        <v>950</v>
      </c>
      <c r="J11" s="19">
        <v>89.9</v>
      </c>
      <c r="K11" s="17" t="s">
        <v>31</v>
      </c>
    </row>
    <row r="12" spans="1:11" ht="13.8">
      <c r="A12" s="16">
        <v>42538</v>
      </c>
      <c r="B12" s="17">
        <v>11</v>
      </c>
      <c r="C12" s="18" t="s">
        <v>20</v>
      </c>
      <c r="D12" s="19">
        <v>600</v>
      </c>
      <c r="E12" s="20"/>
      <c r="F12" s="19"/>
      <c r="G12" s="19"/>
      <c r="H12" s="19"/>
      <c r="I12" s="19">
        <f t="shared" si="0"/>
        <v>600</v>
      </c>
      <c r="J12" s="19"/>
      <c r="K12" s="17" t="s">
        <v>31</v>
      </c>
    </row>
    <row r="13" spans="1:11" ht="13.8">
      <c r="A13" s="16">
        <v>42546</v>
      </c>
      <c r="B13" s="17">
        <v>12</v>
      </c>
      <c r="C13" s="18" t="s">
        <v>21</v>
      </c>
      <c r="D13" s="19">
        <v>1490</v>
      </c>
      <c r="E13" s="20">
        <v>75</v>
      </c>
      <c r="F13" s="19"/>
      <c r="G13" s="19"/>
      <c r="H13" s="19"/>
      <c r="I13" s="19">
        <f t="shared" si="0"/>
        <v>1565</v>
      </c>
      <c r="J13" s="19">
        <v>178.94</v>
      </c>
      <c r="K13" s="17" t="s">
        <v>31</v>
      </c>
    </row>
    <row r="14" spans="1:11" ht="13.8">
      <c r="A14" s="16">
        <v>42553</v>
      </c>
      <c r="B14" s="17">
        <v>13</v>
      </c>
      <c r="C14" s="18" t="s">
        <v>22</v>
      </c>
      <c r="D14" s="19">
        <v>1000</v>
      </c>
      <c r="E14" s="20"/>
      <c r="F14" s="19">
        <v>40</v>
      </c>
      <c r="G14" s="19"/>
      <c r="H14" s="19"/>
      <c r="I14" s="19">
        <f t="shared" si="0"/>
        <v>1040</v>
      </c>
      <c r="J14" s="19">
        <v>51.7</v>
      </c>
      <c r="K14" s="17" t="s">
        <v>31</v>
      </c>
    </row>
    <row r="15" spans="1:11" ht="13.8">
      <c r="A15" s="16">
        <v>42560</v>
      </c>
      <c r="B15" s="17">
        <v>14</v>
      </c>
      <c r="C15" s="18" t="s">
        <v>23</v>
      </c>
      <c r="D15" s="19">
        <v>1835</v>
      </c>
      <c r="E15" s="20"/>
      <c r="F15" s="19"/>
      <c r="G15" s="19"/>
      <c r="H15" s="19"/>
      <c r="I15" s="19">
        <f t="shared" si="0"/>
        <v>1835</v>
      </c>
      <c r="J15" s="19"/>
      <c r="K15" s="17" t="s">
        <v>31</v>
      </c>
    </row>
    <row r="16" spans="1:11" ht="13.8">
      <c r="A16" s="16">
        <v>42623</v>
      </c>
      <c r="B16" s="17">
        <v>15</v>
      </c>
      <c r="C16" s="18" t="s">
        <v>24</v>
      </c>
      <c r="D16" s="19">
        <v>520</v>
      </c>
      <c r="E16" s="20"/>
      <c r="F16" s="19"/>
      <c r="G16" s="19"/>
      <c r="H16" s="19"/>
      <c r="I16" s="19">
        <f t="shared" si="0"/>
        <v>520</v>
      </c>
      <c r="J16" s="19"/>
      <c r="K16" s="17" t="s">
        <v>31</v>
      </c>
    </row>
    <row r="17" spans="1:11" ht="13.8">
      <c r="A17" s="16">
        <v>42644</v>
      </c>
      <c r="B17" s="17">
        <v>16</v>
      </c>
      <c r="C17" s="18" t="s">
        <v>25</v>
      </c>
      <c r="D17" s="19">
        <v>1250</v>
      </c>
      <c r="E17" s="20"/>
      <c r="F17" s="19"/>
      <c r="G17" s="19"/>
      <c r="H17" s="19"/>
      <c r="I17" s="19">
        <f t="shared" si="0"/>
        <v>1250</v>
      </c>
      <c r="J17" s="19"/>
      <c r="K17" s="17" t="s">
        <v>31</v>
      </c>
    </row>
    <row r="18" spans="1:11" ht="13.8">
      <c r="A18" s="21">
        <v>42659</v>
      </c>
      <c r="B18" s="22">
        <v>17</v>
      </c>
      <c r="C18" s="23" t="s">
        <v>26</v>
      </c>
      <c r="D18" s="24">
        <v>500</v>
      </c>
      <c r="E18" s="25"/>
      <c r="F18" s="24"/>
      <c r="G18" s="24"/>
      <c r="H18" s="24"/>
      <c r="I18" s="24">
        <f t="shared" si="0"/>
        <v>500</v>
      </c>
      <c r="J18" s="24"/>
      <c r="K18" s="22" t="s">
        <v>32</v>
      </c>
    </row>
    <row r="19" spans="1:11" ht="13.8">
      <c r="A19" s="16">
        <v>42672</v>
      </c>
      <c r="B19" s="17">
        <v>18</v>
      </c>
      <c r="C19" s="18" t="s">
        <v>27</v>
      </c>
      <c r="D19" s="19">
        <v>800</v>
      </c>
      <c r="E19" s="20"/>
      <c r="F19" s="19"/>
      <c r="G19" s="19"/>
      <c r="H19" s="19"/>
      <c r="I19" s="19">
        <f t="shared" si="0"/>
        <v>800</v>
      </c>
      <c r="J19" s="19"/>
      <c r="K19" s="17" t="s">
        <v>31</v>
      </c>
    </row>
    <row r="20" spans="1:11" ht="13.8">
      <c r="A20" s="7"/>
      <c r="C20" s="12"/>
      <c r="D20" s="13"/>
      <c r="E20" s="14"/>
      <c r="F20" s="13"/>
      <c r="G20" s="15"/>
      <c r="H20" s="8"/>
      <c r="I20" s="15">
        <f t="shared" si="0"/>
        <v>0</v>
      </c>
      <c r="J20" s="15"/>
    </row>
    <row r="21" spans="1:11" ht="13.8">
      <c r="A21" s="7"/>
      <c r="C21" s="12"/>
      <c r="D21" s="13"/>
      <c r="E21" s="14"/>
      <c r="F21" s="13"/>
      <c r="G21" s="15"/>
      <c r="H21" s="8"/>
      <c r="I21" s="15">
        <f t="shared" si="0"/>
        <v>0</v>
      </c>
      <c r="J21" s="15"/>
    </row>
    <row r="22" spans="1:11" ht="13.8">
      <c r="A22" s="7"/>
      <c r="C22" s="12"/>
      <c r="D22" s="13"/>
      <c r="E22" s="14"/>
      <c r="F22" s="13"/>
      <c r="G22" s="15"/>
      <c r="H22" s="8"/>
      <c r="I22" s="15">
        <f t="shared" si="0"/>
        <v>0</v>
      </c>
      <c r="J22" s="15"/>
    </row>
    <row r="23" spans="1:11" ht="13.8">
      <c r="A23" s="7"/>
      <c r="C23" s="12"/>
      <c r="D23" s="8"/>
      <c r="E23" s="14"/>
      <c r="F23" s="13"/>
      <c r="G23" s="15"/>
      <c r="H23" s="8"/>
      <c r="I23" s="15">
        <f t="shared" si="0"/>
        <v>0</v>
      </c>
      <c r="J23" s="15"/>
    </row>
    <row r="24" spans="1:11" ht="13.8">
      <c r="A24" s="7"/>
      <c r="C24" s="35" t="s">
        <v>36</v>
      </c>
      <c r="D24" s="8"/>
      <c r="E24" s="14"/>
      <c r="F24" s="13"/>
      <c r="G24" s="15"/>
      <c r="H24" s="8"/>
      <c r="I24" s="15">
        <f t="shared" si="0"/>
        <v>0</v>
      </c>
      <c r="J24" s="15"/>
    </row>
    <row r="25" spans="1:11">
      <c r="A25" s="10"/>
      <c r="D25" s="1"/>
      <c r="G25" s="13"/>
      <c r="H25" s="8"/>
    </row>
    <row r="26" spans="1:11">
      <c r="A26" s="1"/>
      <c r="D26" s="4"/>
    </row>
    <row r="27" spans="1:11">
      <c r="A27" s="1"/>
      <c r="D27" s="33">
        <f>SUM(D2:D26)</f>
        <v>15345</v>
      </c>
      <c r="H27" s="6" t="s">
        <v>6</v>
      </c>
      <c r="I27" s="13">
        <f>SUM(I2:I26)</f>
        <v>16150</v>
      </c>
    </row>
    <row r="28" spans="1:11">
      <c r="A28" s="1"/>
      <c r="D28" s="4"/>
    </row>
    <row r="29" spans="1:11" ht="18">
      <c r="A29" s="1"/>
      <c r="B29" s="34" t="s">
        <v>35</v>
      </c>
      <c r="D29" s="1"/>
    </row>
    <row r="30" spans="1:11">
      <c r="A30" s="1"/>
      <c r="D30" s="1"/>
    </row>
    <row r="31" spans="1:11">
      <c r="A31" s="1"/>
      <c r="D31" s="1"/>
    </row>
  </sheetData>
  <autoFilter ref="K1:K19"/>
  <phoneticPr fontId="0" type="noConversion"/>
  <dataValidations count="1">
    <dataValidation type="list" allowBlank="1" showInputMessage="1" showErrorMessage="1" sqref="B2:B24">
      <formula1>compte</formula1>
    </dataValidation>
  </dataValidations>
  <hyperlinks>
    <hyperlink ref="C24" r:id="rId1" display="http://forum.excel-pratique.com/excel/probleme-calcul-total-mensuel-par-rapport-a-la-date-t83218.html"/>
  </hyperlinks>
  <pageMargins left="0.59055118110236227" right="0.39370078740157483" top="0.59055118110236227" bottom="0.59055118110236227" header="0.51181102362204722" footer="0.51181102362204722"/>
  <pageSetup paperSize="9" orientation="portrait"/>
  <headerFooter alignWithMargins="0">
    <oddFooter>&amp;R&amp;"Times New Roman,Italique"&amp;8&amp;F &amp;"Times New Roman,Normal"feuille&amp;"Times New Roman,Italique"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Journal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/ www.ideocene.com</dc:creator>
  <cp:lastModifiedBy>mdo100</cp:lastModifiedBy>
  <cp:lastPrinted>2006-06-04T18:33:29Z</cp:lastPrinted>
  <dcterms:created xsi:type="dcterms:W3CDTF">2006-06-04T15:40:01Z</dcterms:created>
  <dcterms:modified xsi:type="dcterms:W3CDTF">2016-09-27T13:03:37Z</dcterms:modified>
</cp:coreProperties>
</file>