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19320" windowHeight="11760" activeTab="1"/>
  </bookViews>
  <sheets>
    <sheet name="Données" sheetId="1" r:id="rId1"/>
    <sheet name="Contrôle Qualité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E2" i="2"/>
  <c r="D31" i="1"/>
  <c r="D22"/>
  <c r="D23"/>
  <c r="D24"/>
  <c r="D25"/>
  <c r="D26"/>
  <c r="D27"/>
  <c r="D28"/>
  <c r="D29"/>
  <c r="D30"/>
  <c r="A30" i="2" s="1"/>
  <c r="D21" i="1"/>
  <c r="D15"/>
  <c r="D16"/>
  <c r="D17"/>
  <c r="D18"/>
  <c r="D19"/>
  <c r="D20"/>
  <c r="D2"/>
  <c r="D3"/>
  <c r="D4"/>
  <c r="D5"/>
  <c r="D6"/>
  <c r="D7"/>
  <c r="D8"/>
  <c r="D9"/>
  <c r="D10"/>
  <c r="D11"/>
  <c r="A11" i="2" s="1"/>
  <c r="D12" i="1"/>
  <c r="D13"/>
  <c r="D14"/>
  <c r="A14" i="2" l="1"/>
  <c r="C14" s="1"/>
  <c r="A31"/>
  <c r="A6"/>
  <c r="B6" s="1"/>
  <c r="A21"/>
  <c r="A12"/>
  <c r="A13"/>
  <c r="B13" s="1"/>
  <c r="A5"/>
  <c r="B5" s="1"/>
  <c r="A16"/>
  <c r="A25"/>
  <c r="C25" s="1"/>
  <c r="A26"/>
  <c r="B26" s="1"/>
  <c r="A18"/>
  <c r="B18" s="1"/>
  <c r="A27"/>
  <c r="A19"/>
  <c r="B19" s="1"/>
  <c r="A17"/>
  <c r="C17" s="1"/>
  <c r="A7"/>
  <c r="B7" s="1"/>
  <c r="A8"/>
  <c r="B8" s="1"/>
  <c r="A9"/>
  <c r="B9" s="1"/>
  <c r="A20"/>
  <c r="B20" s="1"/>
  <c r="A10"/>
  <c r="C10" s="1"/>
  <c r="A23"/>
  <c r="C23" s="1"/>
  <c r="A2"/>
  <c r="B2" s="1"/>
  <c r="A4"/>
  <c r="B4" s="1"/>
  <c r="A15"/>
  <c r="B15" s="1"/>
  <c r="A24"/>
  <c r="B24" s="1"/>
  <c r="A3"/>
  <c r="C3" s="1"/>
  <c r="A28"/>
  <c r="C28" s="1"/>
  <c r="A29"/>
  <c r="C29" s="1"/>
  <c r="A22"/>
  <c r="C22" s="1"/>
  <c r="B31"/>
  <c r="B30"/>
  <c r="B21"/>
  <c r="C27"/>
  <c r="C11"/>
  <c r="B12"/>
  <c r="B16"/>
  <c r="C13"/>
  <c r="B14"/>
  <c r="B28" l="1"/>
  <c r="C31"/>
  <c r="C21"/>
  <c r="C30"/>
  <c r="B23"/>
  <c r="C26"/>
  <c r="B29"/>
  <c r="B25"/>
  <c r="B22"/>
  <c r="C24"/>
  <c r="B27"/>
  <c r="B10"/>
  <c r="B11"/>
  <c r="C15"/>
  <c r="B17"/>
  <c r="C2"/>
  <c r="C18"/>
  <c r="C20"/>
  <c r="C4"/>
  <c r="B3"/>
  <c r="C7"/>
  <c r="C16"/>
  <c r="C12"/>
  <c r="C8"/>
  <c r="C19"/>
  <c r="C9"/>
  <c r="C5"/>
  <c r="C6"/>
</calcChain>
</file>

<file path=xl/sharedStrings.xml><?xml version="1.0" encoding="utf-8"?>
<sst xmlns="http://schemas.openxmlformats.org/spreadsheetml/2006/main" count="39" uniqueCount="36">
  <si>
    <t>Type de produit</t>
  </si>
  <si>
    <t>N°  du lot</t>
  </si>
  <si>
    <t>Date</t>
  </si>
  <si>
    <t>Col_Intermediaire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</si>
  <si>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</si>
  <si>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</si>
  <si>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</si>
  <si>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</si>
  <si>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</si>
  <si>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</si>
  <si>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</si>
  <si>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</si>
  <si>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</si>
  <si>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</si>
  <si>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</si>
  <si>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</si>
  <si>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</si>
  <si>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</si>
  <si>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</si>
  <si>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</si>
  <si>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</si>
  <si>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</si>
  <si>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</si>
  <si>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</si>
  <si>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</si>
  <si>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</si>
  <si>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</si>
  <si>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</si>
  <si>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</si>
  <si>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</si>
  <si>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</si>
  <si>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</si>
  <si>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</si>
  <si>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</si>
  <si>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Nb d'échantillon</t>
  </si>
  <si>
    <t>Nb produits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</si>
</sst>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/>
    <xf numFmtId="49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 diagonalUp="0" diagonalDown="0">
        <left style="thin">
          <color indexed="64"/>
        </left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" displayName="Table" ref="A1:D31" totalsRowShown="0" headerRowDxfId="1" dataDxfId="0" tableBorderDxfId="6">
  <sortState ref="A2:E12">
    <sortCondition ref="B1:B12"/>
  </sortState>
  <tableColumns count="4">
    <tableColumn id="1" name="Type de produit" dataDxfId="5"/>
    <tableColumn id="2" name="N°  du lot" dataDxfId="4"/>
    <tableColumn id="3" name="Date" dataDxfId="3"/>
    <tableColumn id="5" name="Col_Intermediaire" dataDxfId="2">
      <calculatedColumnFormula>RAND()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1"/>
  <sheetViews>
    <sheetView workbookViewId="0">
      <selection activeCell="G23" sqref="G23"/>
    </sheetView>
  </sheetViews>
  <sheetFormatPr baseColWidth="10" defaultRowHeight="13.8"/>
  <cols>
    <col min="1" max="1" width="14.33203125" style="7" bestFit="1" customWidth="1"/>
    <col min="2" max="2" width="8.77734375" style="7" bestFit="1" customWidth="1"/>
    <col min="3" max="3" width="10.5546875" style="7" bestFit="1" customWidth="1"/>
    <col min="4" max="4" width="16.109375" style="7" bestFit="1" customWidth="1"/>
    <col min="5" max="5" width="11.5546875" style="3"/>
    <col min="6" max="6" width="23.88671875" style="7" bestFit="1" customWidth="1"/>
    <col min="7" max="7" width="15.6640625" style="3" bestFit="1" customWidth="1"/>
    <col min="8" max="16384" width="11.5546875" style="3"/>
  </cols>
  <sheetData>
    <row r="1" spans="1:6">
      <c r="A1" s="8" t="s">
        <v>0</v>
      </c>
      <c r="B1" s="8" t="s">
        <v>1</v>
      </c>
      <c r="C1" s="8" t="s">
        <v>2</v>
      </c>
      <c r="D1" s="8" t="s">
        <v>3</v>
      </c>
      <c r="E1" s="9"/>
      <c r="F1" s="13"/>
    </row>
    <row r="2" spans="1:6">
      <c r="A2" s="8">
        <v>1</v>
      </c>
      <c r="B2" s="10" t="s">
        <v>4</v>
      </c>
      <c r="C2" s="11">
        <v>42707</v>
      </c>
      <c r="D2" s="12">
        <f t="shared" ref="D2:D12" ca="1" si="0">RAND()</f>
        <v>0.50364807404868861</v>
      </c>
      <c r="E2" s="9"/>
      <c r="F2" s="14"/>
    </row>
    <row r="3" spans="1:6">
      <c r="A3" s="8">
        <v>2</v>
      </c>
      <c r="B3" s="10" t="s">
        <v>5</v>
      </c>
      <c r="C3" s="11">
        <v>42708</v>
      </c>
      <c r="D3" s="12">
        <f t="shared" ca="1" si="0"/>
        <v>0.15276446599625348</v>
      </c>
      <c r="F3" s="13"/>
    </row>
    <row r="4" spans="1:6">
      <c r="A4" s="8">
        <v>3</v>
      </c>
      <c r="B4" s="10" t="s">
        <v>6</v>
      </c>
      <c r="C4" s="11">
        <v>42709</v>
      </c>
      <c r="D4" s="12">
        <f t="shared" ca="1" si="0"/>
        <v>0.43768022754966118</v>
      </c>
      <c r="F4" s="15"/>
    </row>
    <row r="5" spans="1:6">
      <c r="A5" s="8">
        <v>4</v>
      </c>
      <c r="B5" s="10" t="s">
        <v>7</v>
      </c>
      <c r="C5" s="11">
        <v>42710</v>
      </c>
      <c r="D5" s="12">
        <f t="shared" ca="1" si="0"/>
        <v>0.20840690398328299</v>
      </c>
      <c r="F5" s="13"/>
    </row>
    <row r="6" spans="1:6">
      <c r="A6" s="8">
        <v>5</v>
      </c>
      <c r="B6" s="10" t="s">
        <v>8</v>
      </c>
      <c r="C6" s="11">
        <v>39053</v>
      </c>
      <c r="D6" s="12">
        <f t="shared" ca="1" si="0"/>
        <v>0.41944275858955304</v>
      </c>
    </row>
    <row r="7" spans="1:6">
      <c r="A7" s="8">
        <v>6</v>
      </c>
      <c r="B7" s="10" t="s">
        <v>9</v>
      </c>
      <c r="C7" s="11">
        <v>39054</v>
      </c>
      <c r="D7" s="12">
        <f t="shared" ca="1" si="0"/>
        <v>0.34854848052994791</v>
      </c>
    </row>
    <row r="8" spans="1:6">
      <c r="A8" s="8">
        <v>7</v>
      </c>
      <c r="B8" s="10" t="s">
        <v>10</v>
      </c>
      <c r="C8" s="11">
        <v>41248</v>
      </c>
      <c r="D8" s="12">
        <f t="shared" ca="1" si="0"/>
        <v>0.55647269062234983</v>
      </c>
    </row>
    <row r="9" spans="1:6">
      <c r="A9" s="8">
        <v>8</v>
      </c>
      <c r="B9" s="10" t="s">
        <v>11</v>
      </c>
      <c r="C9" s="11">
        <v>41249</v>
      </c>
      <c r="D9" s="12">
        <f t="shared" ca="1" si="0"/>
        <v>0.31115411135110138</v>
      </c>
    </row>
    <row r="10" spans="1:6">
      <c r="A10" s="8">
        <v>9</v>
      </c>
      <c r="B10" s="10" t="s">
        <v>12</v>
      </c>
      <c r="C10" s="11">
        <v>41250</v>
      </c>
      <c r="D10" s="12">
        <f t="shared" ca="1" si="0"/>
        <v>0.62741699993735889</v>
      </c>
    </row>
    <row r="11" spans="1:6">
      <c r="A11" s="8">
        <v>10</v>
      </c>
      <c r="B11" s="10" t="s">
        <v>13</v>
      </c>
      <c r="C11" s="11">
        <v>41251</v>
      </c>
      <c r="D11" s="12">
        <f t="shared" ca="1" si="0"/>
        <v>0.85571797733848265</v>
      </c>
    </row>
    <row r="12" spans="1:6">
      <c r="A12" s="8">
        <v>11</v>
      </c>
      <c r="B12" s="10" t="s">
        <v>14</v>
      </c>
      <c r="C12" s="11">
        <v>41252</v>
      </c>
      <c r="D12" s="12">
        <f t="shared" ca="1" si="0"/>
        <v>0.68392492919914449</v>
      </c>
    </row>
    <row r="13" spans="1:6">
      <c r="A13" s="8">
        <v>12</v>
      </c>
      <c r="B13" s="10" t="s">
        <v>15</v>
      </c>
      <c r="C13" s="11">
        <v>41253</v>
      </c>
      <c r="D13" s="12">
        <f ca="1">RAND()</f>
        <v>0.83974049318813559</v>
      </c>
    </row>
    <row r="14" spans="1:6">
      <c r="A14" s="8">
        <v>13</v>
      </c>
      <c r="B14" s="10" t="s">
        <v>16</v>
      </c>
      <c r="C14" s="11">
        <v>41254</v>
      </c>
      <c r="D14" s="12">
        <f ca="1">RAND()</f>
        <v>0.37505611928050619</v>
      </c>
    </row>
    <row r="15" spans="1:6">
      <c r="A15" s="8">
        <v>14</v>
      </c>
      <c r="B15" s="10" t="s">
        <v>17</v>
      </c>
      <c r="C15" s="11">
        <v>41255</v>
      </c>
      <c r="D15" s="12">
        <f t="shared" ref="D15:D31" ca="1" si="1">RAND()</f>
        <v>0.50147120257506494</v>
      </c>
    </row>
    <row r="16" spans="1:6">
      <c r="A16" s="8">
        <v>15</v>
      </c>
      <c r="B16" s="10" t="s">
        <v>18</v>
      </c>
      <c r="C16" s="11">
        <v>41256</v>
      </c>
      <c r="D16" s="12">
        <f t="shared" ca="1" si="1"/>
        <v>0.18872699605435628</v>
      </c>
    </row>
    <row r="17" spans="1:4">
      <c r="A17" s="8">
        <v>16</v>
      </c>
      <c r="B17" s="10" t="s">
        <v>19</v>
      </c>
      <c r="C17" s="11">
        <v>41257</v>
      </c>
      <c r="D17" s="12">
        <f t="shared" ca="1" si="1"/>
        <v>5.294293681708595E-2</v>
      </c>
    </row>
    <row r="18" spans="1:4">
      <c r="A18" s="8">
        <v>17</v>
      </c>
      <c r="B18" s="10" t="s">
        <v>20</v>
      </c>
      <c r="C18" s="11">
        <v>41258</v>
      </c>
      <c r="D18" s="12">
        <f t="shared" ca="1" si="1"/>
        <v>0.81265122489437536</v>
      </c>
    </row>
    <row r="19" spans="1:4">
      <c r="A19" s="8">
        <v>18</v>
      </c>
      <c r="B19" s="10" t="s">
        <v>21</v>
      </c>
      <c r="C19" s="11">
        <v>41259</v>
      </c>
      <c r="D19" s="12">
        <f t="shared" ca="1" si="1"/>
        <v>0.13950532380925385</v>
      </c>
    </row>
    <row r="20" spans="1:4">
      <c r="A20" s="8">
        <v>19</v>
      </c>
      <c r="B20" s="10" t="s">
        <v>22</v>
      </c>
      <c r="C20" s="11">
        <v>41260</v>
      </c>
      <c r="D20" s="12">
        <f t="shared" ca="1" si="1"/>
        <v>0.42695805142336329</v>
      </c>
    </row>
    <row r="21" spans="1:4">
      <c r="A21" s="8">
        <v>20</v>
      </c>
      <c r="B21" s="10" t="s">
        <v>23</v>
      </c>
      <c r="C21" s="11">
        <v>41261</v>
      </c>
      <c r="D21" s="12">
        <f t="shared" ca="1" si="1"/>
        <v>6.9232033441595675E-2</v>
      </c>
    </row>
    <row r="22" spans="1:4">
      <c r="A22" s="8">
        <v>21</v>
      </c>
      <c r="B22" s="10" t="s">
        <v>24</v>
      </c>
      <c r="C22" s="11">
        <v>41262</v>
      </c>
      <c r="D22" s="12">
        <f t="shared" ca="1" si="1"/>
        <v>0.93372738106915065</v>
      </c>
    </row>
    <row r="23" spans="1:4">
      <c r="A23" s="8">
        <v>22</v>
      </c>
      <c r="B23" s="10" t="s">
        <v>25</v>
      </c>
      <c r="C23" s="11">
        <v>41263</v>
      </c>
      <c r="D23" s="12">
        <f t="shared" ca="1" si="1"/>
        <v>0.66648616704683428</v>
      </c>
    </row>
    <row r="24" spans="1:4">
      <c r="A24" s="8">
        <v>23</v>
      </c>
      <c r="B24" s="10" t="s">
        <v>26</v>
      </c>
      <c r="C24" s="11">
        <v>41264</v>
      </c>
      <c r="D24" s="12">
        <f t="shared" ca="1" si="1"/>
        <v>0.81956676179254817</v>
      </c>
    </row>
    <row r="25" spans="1:4">
      <c r="A25" s="8">
        <v>24</v>
      </c>
      <c r="B25" s="10" t="s">
        <v>27</v>
      </c>
      <c r="C25" s="11">
        <v>41265</v>
      </c>
      <c r="D25" s="12">
        <f t="shared" ca="1" si="1"/>
        <v>0.79552469293749173</v>
      </c>
    </row>
    <row r="26" spans="1:4">
      <c r="A26" s="8">
        <v>25</v>
      </c>
      <c r="B26" s="10" t="s">
        <v>28</v>
      </c>
      <c r="C26" s="11">
        <v>41266</v>
      </c>
      <c r="D26" s="12">
        <f t="shared" ca="1" si="1"/>
        <v>0.9089602899056215</v>
      </c>
    </row>
    <row r="27" spans="1:4">
      <c r="A27" s="8">
        <v>26</v>
      </c>
      <c r="B27" s="10" t="s">
        <v>29</v>
      </c>
      <c r="C27" s="11">
        <v>41267</v>
      </c>
      <c r="D27" s="12">
        <f t="shared" ca="1" si="1"/>
        <v>7.8442741433316643E-2</v>
      </c>
    </row>
    <row r="28" spans="1:4">
      <c r="A28" s="8">
        <v>27</v>
      </c>
      <c r="B28" s="10" t="s">
        <v>30</v>
      </c>
      <c r="C28" s="11">
        <v>41268</v>
      </c>
      <c r="D28" s="12">
        <f t="shared" ca="1" si="1"/>
        <v>0.49861347659483624</v>
      </c>
    </row>
    <row r="29" spans="1:4">
      <c r="A29" s="8">
        <v>28</v>
      </c>
      <c r="B29" s="10" t="s">
        <v>31</v>
      </c>
      <c r="C29" s="11">
        <v>41269</v>
      </c>
      <c r="D29" s="12">
        <f t="shared" ca="1" si="1"/>
        <v>0.39392142037097067</v>
      </c>
    </row>
    <row r="30" spans="1:4">
      <c r="A30" s="8">
        <v>29</v>
      </c>
      <c r="B30" s="10" t="s">
        <v>32</v>
      </c>
      <c r="C30" s="11">
        <v>41270</v>
      </c>
      <c r="D30" s="12">
        <f t="shared" ca="1" si="1"/>
        <v>0.3343536246655312</v>
      </c>
    </row>
    <row r="31" spans="1:4">
      <c r="A31" s="8">
        <v>30</v>
      </c>
      <c r="B31" s="10" t="s">
        <v>33</v>
      </c>
      <c r="C31" s="11">
        <v>41271</v>
      </c>
      <c r="D31" s="12">
        <f t="shared" ca="1" si="1"/>
        <v>0.2450018322518146</v>
      </c>
    </row>
  </sheetData>
  <dataValidations count="1">
    <dataValidation allowBlank="1" sqref="A2:D31"/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1"/>
  <sheetViews>
    <sheetView tabSelected="1" workbookViewId="0">
      <selection activeCell="G12" sqref="G12"/>
    </sheetView>
  </sheetViews>
  <sheetFormatPr baseColWidth="10" defaultRowHeight="13.8"/>
  <cols>
    <col min="1" max="1" width="14.33203125" style="7" bestFit="1" customWidth="1"/>
    <col min="2" max="2" width="8.77734375" style="7" bestFit="1" customWidth="1"/>
    <col min="3" max="3" width="10.5546875" style="7" bestFit="1" customWidth="1"/>
    <col min="4" max="4" width="11.5546875" style="3"/>
    <col min="5" max="5" width="14.21875" style="7" bestFit="1" customWidth="1"/>
    <col min="6" max="16384" width="11.5546875" style="3"/>
  </cols>
  <sheetData>
    <row r="1" spans="1:5" ht="14.4" thickBot="1">
      <c r="A1" s="1" t="s">
        <v>0</v>
      </c>
      <c r="B1" s="1" t="s">
        <v>1</v>
      </c>
      <c r="C1" s="2" t="s">
        <v>2</v>
      </c>
      <c r="E1" s="4" t="s">
        <v>35</v>
      </c>
    </row>
    <row r="2" spans="1:5" ht="14.4" thickBot="1">
      <c r="A2" s="5">
        <f ca="1">IF(ROW()-1&gt;$E$4,"",INDEX(Table[Type de produit],RANK(Table[[#This Row],[Col_Intermediaire]],Table[Col_Intermediaire],0),1))</f>
        <v>12</v>
      </c>
      <c r="B2" s="5" t="str">
        <f ca="1">IF($A2&lt;&gt;"",INDEX(Table[N°  du lot],MATCH($A2,Table[Type de produit],0),1),"")</f>
        <v>0012</v>
      </c>
      <c r="C2" s="6">
        <f ca="1">IF($A2&lt;&gt;"",INDEX(Table[Date],MATCH($A2,Table[Type de produit],0),1),"")</f>
        <v>41253</v>
      </c>
      <c r="E2" s="4">
        <f>COUNTA(Table[Type de produit])</f>
        <v>30</v>
      </c>
    </row>
    <row r="3" spans="1:5" ht="14.4" thickBot="1">
      <c r="A3" s="5">
        <f ca="1">IF(ROW()-1&gt;$E$4,"",INDEX(Table[Type de produit],RANK(Table[[#This Row],[Col_Intermediaire]],Table[Col_Intermediaire],0),1))</f>
        <v>26</v>
      </c>
      <c r="B3" s="5" t="str">
        <f ca="1">IF($A3&lt;&gt;"",INDEX(Table[N°  du lot],MATCH($A3,Table[Type de produit],0),1),"")</f>
        <v>0026</v>
      </c>
      <c r="C3" s="6">
        <f ca="1">IF($A3&lt;&gt;"",INDEX(Table[Date],MATCH($A3,Table[Type de produit],0),1),"")</f>
        <v>41267</v>
      </c>
      <c r="E3" s="4" t="s">
        <v>34</v>
      </c>
    </row>
    <row r="4" spans="1:5" ht="14.4" thickBot="1">
      <c r="A4" s="5">
        <f ca="1">IF(ROW()-1&gt;$E$4,"",INDEX(Table[Type de produit],RANK(Table[[#This Row],[Col_Intermediaire]],Table[Col_Intermediaire],0),1))</f>
        <v>15</v>
      </c>
      <c r="B4" s="5" t="str">
        <f ca="1">IF($A4&lt;&gt;"",INDEX(Table[N°  du lot],MATCH($A4,Table[Type de produit],0),1),"")</f>
        <v>0015</v>
      </c>
      <c r="C4" s="6">
        <f ca="1">IF($A4&lt;&gt;"",INDEX(Table[Date],MATCH($A4,Table[Type de produit],0),1),"")</f>
        <v>41256</v>
      </c>
      <c r="E4" s="4">
        <v>30</v>
      </c>
    </row>
    <row r="5" spans="1:5" ht="14.4" thickBot="1">
      <c r="A5" s="5">
        <f ca="1">IF(ROW()-1&gt;$E$4,"",INDEX(Table[Type de produit],RANK(Table[[#This Row],[Col_Intermediaire]],Table[Col_Intermediaire],0),1))</f>
        <v>24</v>
      </c>
      <c r="B5" s="5" t="str">
        <f ca="1">IF($A5&lt;&gt;"",INDEX(Table[N°  du lot],MATCH($A5,Table[Type de produit],0),1),"")</f>
        <v>0024</v>
      </c>
      <c r="C5" s="6">
        <f ca="1">IF($A5&lt;&gt;"",INDEX(Table[Date],MATCH($A5,Table[Type de produit],0),1),"")</f>
        <v>41265</v>
      </c>
    </row>
    <row r="6" spans="1:5" ht="14.4" thickBot="1">
      <c r="A6" s="5">
        <f ca="1">IF(ROW()-1&gt;$E$4,"",INDEX(Table[Type de produit],RANK(Table[[#This Row],[Col_Intermediaire]],Table[Col_Intermediaire],0),1))</f>
        <v>17</v>
      </c>
      <c r="B6" s="5" t="str">
        <f ca="1">IF($A6&lt;&gt;"",INDEX(Table[N°  du lot],MATCH($A6,Table[Type de produit],0),1),"")</f>
        <v>0017</v>
      </c>
      <c r="C6" s="6">
        <f ca="1">IF($A6&lt;&gt;"",INDEX(Table[Date],MATCH($A6,Table[Type de produit],0),1),"")</f>
        <v>41258</v>
      </c>
    </row>
    <row r="7" spans="1:5" ht="14.4" thickBot="1">
      <c r="A7" s="5">
        <f ca="1">IF(ROW()-1&gt;$E$4,"",INDEX(Table[Type de produit],RANK(Table[[#This Row],[Col_Intermediaire]],Table[Col_Intermediaire],0),1))</f>
        <v>20</v>
      </c>
      <c r="B7" s="5" t="str">
        <f ca="1">IF($A7&lt;&gt;"",INDEX(Table[N°  du lot],MATCH($A7,Table[Type de produit],0),1),"")</f>
        <v>0020</v>
      </c>
      <c r="C7" s="6">
        <f ca="1">IF($A7&lt;&gt;"",INDEX(Table[Date],MATCH($A7,Table[Type de produit],0),1),"")</f>
        <v>41261</v>
      </c>
    </row>
    <row r="8" spans="1:5" ht="14.4" thickBot="1">
      <c r="A8" s="5">
        <f ca="1">IF(ROW()-1&gt;$E$4,"",INDEX(Table[Type de produit],RANK(Table[[#This Row],[Col_Intermediaire]],Table[Col_Intermediaire],0),1))</f>
        <v>11</v>
      </c>
      <c r="B8" s="5" t="str">
        <f ca="1">IF($A8&lt;&gt;"",INDEX(Table[N°  du lot],MATCH($A8,Table[Type de produit],0),1),"")</f>
        <v>0011</v>
      </c>
      <c r="C8" s="6">
        <f ca="1">IF($A8&lt;&gt;"",INDEX(Table[Date],MATCH($A8,Table[Type de produit],0),1),"")</f>
        <v>41252</v>
      </c>
    </row>
    <row r="9" spans="1:5" ht="14.4" thickBot="1">
      <c r="A9" s="5">
        <f ca="1">IF(ROW()-1&gt;$E$4,"",INDEX(Table[Type de produit],RANK(Table[[#This Row],[Col_Intermediaire]],Table[Col_Intermediaire],0),1))</f>
        <v>22</v>
      </c>
      <c r="B9" s="5" t="str">
        <f ca="1">IF($A9&lt;&gt;"",INDEX(Table[N°  du lot],MATCH($A9,Table[Type de produit],0),1),"")</f>
        <v>0022</v>
      </c>
      <c r="C9" s="6">
        <f ca="1">IF($A9&lt;&gt;"",INDEX(Table[Date],MATCH($A9,Table[Type de produit],0),1),"")</f>
        <v>41263</v>
      </c>
    </row>
    <row r="10" spans="1:5" ht="14.4" thickBot="1">
      <c r="A10" s="5">
        <f ca="1">IF(ROW()-1&gt;$E$4,"",INDEX(Table[Type de produit],RANK(Table[[#This Row],[Col_Intermediaire]],Table[Col_Intermediaire],0),1))</f>
        <v>10</v>
      </c>
      <c r="B10" s="5" t="str">
        <f ca="1">IF($A10&lt;&gt;"",INDEX(Table[N°  du lot],MATCH($A10,Table[Type de produit],0),1),"")</f>
        <v>0010</v>
      </c>
      <c r="C10" s="6">
        <f ca="1">IF($A10&lt;&gt;"",INDEX(Table[Date],MATCH($A10,Table[Type de produit],0),1),"")</f>
        <v>41251</v>
      </c>
    </row>
    <row r="11" spans="1:5" ht="14.4" thickBot="1">
      <c r="A11" s="5">
        <f ca="1">IF(ROW()-1&gt;$E$4,"",INDEX(Table[Type de produit],RANK(Table[[#This Row],[Col_Intermediaire]],Table[Col_Intermediaire],0),1))</f>
        <v>3</v>
      </c>
      <c r="B11" s="5" t="str">
        <f ca="1">IF($A11&lt;&gt;"",INDEX(Table[N°  du lot],MATCH($A11,Table[Type de produit],0),1),"")</f>
        <v>0003</v>
      </c>
      <c r="C11" s="6">
        <f ca="1">IF($A11&lt;&gt;"",INDEX(Table[Date],MATCH($A11,Table[Type de produit],0),1),"")</f>
        <v>42709</v>
      </c>
    </row>
    <row r="12" spans="1:5" ht="14.4" thickBot="1">
      <c r="A12" s="5">
        <f ca="1">IF(ROW()-1&gt;$E$4,"",INDEX(Table[Type de produit],RANK(Table[[#This Row],[Col_Intermediaire]],Table[Col_Intermediaire],0),1))</f>
        <v>8</v>
      </c>
      <c r="B12" s="5" t="str">
        <f ca="1">IF($A12&lt;&gt;"",INDEX(Table[N°  du lot],MATCH($A12,Table[Type de produit],0),1),"")</f>
        <v>0008</v>
      </c>
      <c r="C12" s="6">
        <f ca="1">IF($A12&lt;&gt;"",INDEX(Table[Date],MATCH($A12,Table[Type de produit],0),1),"")</f>
        <v>41249</v>
      </c>
    </row>
    <row r="13" spans="1:5" ht="14.4" thickBot="1">
      <c r="A13" s="5">
        <f ca="1">IF(ROW()-1&gt;$E$4,"",INDEX(Table[Type de produit],RANK(Table[[#This Row],[Col_Intermediaire]],Table[Col_Intermediaire],0),1))</f>
        <v>4</v>
      </c>
      <c r="B13" s="5" t="str">
        <f ca="1">IF($A13&lt;&gt;"",INDEX(Table[N°  du lot],MATCH($A13,Table[Type de produit],0),1),"")</f>
        <v>0004</v>
      </c>
      <c r="C13" s="6">
        <f ca="1">IF($A13&lt;&gt;"",INDEX(Table[Date],MATCH($A13,Table[Type de produit],0),1),"")</f>
        <v>42710</v>
      </c>
    </row>
    <row r="14" spans="1:5" ht="14.4" thickBot="1">
      <c r="A14" s="5">
        <f ca="1">IF(ROW()-1&gt;$E$4,"",INDEX(Table[Type de produit],RANK(Table[[#This Row],[Col_Intermediaire]],Table[Col_Intermediaire],0),1))</f>
        <v>19</v>
      </c>
      <c r="B14" s="5" t="str">
        <f ca="1">IF($A14&lt;&gt;"",INDEX(Table[N°  du lot],MATCH($A14,Table[Type de produit],0),1),"")</f>
        <v>0019</v>
      </c>
      <c r="C14" s="6">
        <f ca="1">IF($A14&lt;&gt;"",INDEX(Table[Date],MATCH($A14,Table[Type de produit],0),1),"")</f>
        <v>41260</v>
      </c>
    </row>
    <row r="15" spans="1:5" ht="14.4" thickBot="1">
      <c r="A15" s="5">
        <f ca="1">IF(ROW()-1&gt;$E$4,"",INDEX(Table[Type de produit],RANK(Table[[#This Row],[Col_Intermediaire]],Table[Col_Intermediaire],0),1))</f>
        <v>13</v>
      </c>
      <c r="B15" s="5" t="str">
        <f ca="1">IF($A15&lt;&gt;"",INDEX(Table[N°  du lot],MATCH($A15,Table[Type de produit],0),1),"")</f>
        <v>0013</v>
      </c>
      <c r="C15" s="6">
        <f ca="1">IF($A15&lt;&gt;"",INDEX(Table[Date],MATCH($A15,Table[Type de produit],0),1),"")</f>
        <v>41254</v>
      </c>
    </row>
    <row r="16" spans="1:5" ht="14.4" thickBot="1">
      <c r="A16" s="5">
        <f ca="1">IF(ROW()-1&gt;$E$4,"",INDEX(Table[Type de produit],RANK(Table[[#This Row],[Col_Intermediaire]],Table[Col_Intermediaire],0),1))</f>
        <v>25</v>
      </c>
      <c r="B16" s="5" t="str">
        <f ca="1">IF($A16&lt;&gt;"",INDEX(Table[N°  du lot],MATCH($A16,Table[Type de produit],0),1),"")</f>
        <v>0025</v>
      </c>
      <c r="C16" s="6">
        <f ca="1">IF($A16&lt;&gt;"",INDEX(Table[Date],MATCH($A16,Table[Type de produit],0),1),"")</f>
        <v>41266</v>
      </c>
    </row>
    <row r="17" spans="1:3" ht="14.4" thickBot="1">
      <c r="A17" s="5">
        <f ca="1">IF(ROW()-1&gt;$E$4,"",INDEX(Table[Type de produit],RANK(Table[[#This Row],[Col_Intermediaire]],Table[Col_Intermediaire],0),1))</f>
        <v>30</v>
      </c>
      <c r="B17" s="5" t="str">
        <f ca="1">IF($A17&lt;&gt;"",INDEX(Table[N°  du lot],MATCH($A17,Table[Type de produit],0),1),"")</f>
        <v>0030</v>
      </c>
      <c r="C17" s="6">
        <f ca="1">IF($A17&lt;&gt;"",INDEX(Table[Date],MATCH($A17,Table[Type de produit],0),1),"")</f>
        <v>41271</v>
      </c>
    </row>
    <row r="18" spans="1:3" ht="14.4" thickBot="1">
      <c r="A18" s="5">
        <f ca="1">IF(ROW()-1&gt;$E$4,"",INDEX(Table[Type de produit],RANK(Table[[#This Row],[Col_Intermediaire]],Table[Col_Intermediaire],0),1))</f>
        <v>6</v>
      </c>
      <c r="B18" s="5" t="str">
        <f ca="1">IF($A18&lt;&gt;"",INDEX(Table[N°  du lot],MATCH($A18,Table[Type de produit],0),1),"")</f>
        <v>0006</v>
      </c>
      <c r="C18" s="6">
        <f ca="1">IF($A18&lt;&gt;"",INDEX(Table[Date],MATCH($A18,Table[Type de produit],0),1),"")</f>
        <v>39054</v>
      </c>
    </row>
    <row r="19" spans="1:3" ht="14.4" thickBot="1">
      <c r="A19" s="5">
        <f ca="1">IF(ROW()-1&gt;$E$4,"",INDEX(Table[Type de produit],RANK(Table[[#This Row],[Col_Intermediaire]],Table[Col_Intermediaire],0),1))</f>
        <v>27</v>
      </c>
      <c r="B19" s="5" t="str">
        <f ca="1">IF($A19&lt;&gt;"",INDEX(Table[N°  du lot],MATCH($A19,Table[Type de produit],0),1),"")</f>
        <v>0027</v>
      </c>
      <c r="C19" s="6">
        <f ca="1">IF($A19&lt;&gt;"",INDEX(Table[Date],MATCH($A19,Table[Type de produit],0),1),"")</f>
        <v>41268</v>
      </c>
    </row>
    <row r="20" spans="1:3" ht="14.4" thickBot="1">
      <c r="A20" s="5">
        <f ca="1">IF(ROW()-1&gt;$E$4,"",INDEX(Table[Type de produit],RANK(Table[[#This Row],[Col_Intermediaire]],Table[Col_Intermediaire],0),1))</f>
        <v>16</v>
      </c>
      <c r="B20" s="5" t="str">
        <f ca="1">IF($A20&lt;&gt;"",INDEX(Table[N°  du lot],MATCH($A20,Table[Type de produit],0),1),"")</f>
        <v>0016</v>
      </c>
      <c r="C20" s="6">
        <f ca="1">IF($A20&lt;&gt;"",INDEX(Table[Date],MATCH($A20,Table[Type de produit],0),1),"")</f>
        <v>41257</v>
      </c>
    </row>
    <row r="21" spans="1:3" ht="14.4" thickBot="1">
      <c r="A21" s="5">
        <f ca="1">IF(ROW()-1&gt;$E$4,"",INDEX(Table[Type de produit],RANK(Table[[#This Row],[Col_Intermediaire]],Table[Col_Intermediaire],0),1))</f>
        <v>29</v>
      </c>
      <c r="B21" s="5" t="str">
        <f ca="1">IF($A21&lt;&gt;"",INDEX(Table[N°  du lot],MATCH($A21,Table[Type de produit],0),1),"")</f>
        <v>0029</v>
      </c>
      <c r="C21" s="6">
        <f ca="1">IF($A21&lt;&gt;"",INDEX(Table[Date],MATCH($A21,Table[Type de produit],0),1),"")</f>
        <v>41270</v>
      </c>
    </row>
    <row r="22" spans="1:3" ht="14.4" thickBot="1">
      <c r="A22" s="5">
        <f ca="1">IF(ROW()-1&gt;$E$4,"",INDEX(Table[Type de produit],RANK(Table[[#This Row],[Col_Intermediaire]],Table[Col_Intermediaire],0),1))</f>
        <v>1</v>
      </c>
      <c r="B22" s="5" t="str">
        <f ca="1">IF($A22&lt;&gt;"",INDEX(Table[N°  du lot],MATCH($A22,Table[Type de produit],0),1),"")</f>
        <v>0001</v>
      </c>
      <c r="C22" s="6">
        <f ca="1">IF($A22&lt;&gt;"",INDEX(Table[Date],MATCH($A22,Table[Type de produit],0),1),"")</f>
        <v>42707</v>
      </c>
    </row>
    <row r="23" spans="1:3" ht="14.4" thickBot="1">
      <c r="A23" s="5">
        <f ca="1">IF(ROW()-1&gt;$E$4,"",INDEX(Table[Type de produit],RANK(Table[[#This Row],[Col_Intermediaire]],Table[Col_Intermediaire],0),1))</f>
        <v>9</v>
      </c>
      <c r="B23" s="5" t="str">
        <f ca="1">IF($A23&lt;&gt;"",INDEX(Table[N°  du lot],MATCH($A23,Table[Type de produit],0),1),"")</f>
        <v>0009</v>
      </c>
      <c r="C23" s="6">
        <f ca="1">IF($A23&lt;&gt;"",INDEX(Table[Date],MATCH($A23,Table[Type de produit],0),1),"")</f>
        <v>41250</v>
      </c>
    </row>
    <row r="24" spans="1:3" ht="14.4" thickBot="1">
      <c r="A24" s="5">
        <f ca="1">IF(ROW()-1&gt;$E$4,"",INDEX(Table[Type de produit],RANK(Table[[#This Row],[Col_Intermediaire]],Table[Col_Intermediaire],0),1))</f>
        <v>5</v>
      </c>
      <c r="B24" s="5" t="str">
        <f ca="1">IF($A24&lt;&gt;"",INDEX(Table[N°  du lot],MATCH($A24,Table[Type de produit],0),1),"")</f>
        <v>0005</v>
      </c>
      <c r="C24" s="6">
        <f ca="1">IF($A24&lt;&gt;"",INDEX(Table[Date],MATCH($A24,Table[Type de produit],0),1),"")</f>
        <v>39053</v>
      </c>
    </row>
    <row r="25" spans="1:3" ht="14.4" thickBot="1">
      <c r="A25" s="5">
        <f ca="1">IF(ROW()-1&gt;$E$4,"",INDEX(Table[Type de produit],RANK(Table[[#This Row],[Col_Intermediaire]],Table[Col_Intermediaire],0),1))</f>
        <v>7</v>
      </c>
      <c r="B25" s="5" t="str">
        <f ca="1">IF($A25&lt;&gt;"",INDEX(Table[N°  du lot],MATCH($A25,Table[Type de produit],0),1),"")</f>
        <v>0007</v>
      </c>
      <c r="C25" s="6">
        <f ca="1">IF($A25&lt;&gt;"",INDEX(Table[Date],MATCH($A25,Table[Type de produit],0),1),"")</f>
        <v>41248</v>
      </c>
    </row>
    <row r="26" spans="1:3" ht="14.4" thickBot="1">
      <c r="A26" s="5">
        <f ca="1">IF(ROW()-1&gt;$E$4,"",INDEX(Table[Type de produit],RANK(Table[[#This Row],[Col_Intermediaire]],Table[Col_Intermediaire],0),1))</f>
        <v>2</v>
      </c>
      <c r="B26" s="5" t="str">
        <f ca="1">IF($A26&lt;&gt;"",INDEX(Table[N°  du lot],MATCH($A26,Table[Type de produit],0),1),"")</f>
        <v>0002</v>
      </c>
      <c r="C26" s="6">
        <f ca="1">IF($A26&lt;&gt;"",INDEX(Table[Date],MATCH($A26,Table[Type de produit],0),1),"")</f>
        <v>42708</v>
      </c>
    </row>
    <row r="27" spans="1:3" ht="14.4" thickBot="1">
      <c r="A27" s="5">
        <f ca="1">IF(ROW()-1&gt;$E$4,"",INDEX(Table[Type de produit],RANK(Table[[#This Row],[Col_Intermediaire]],Table[Col_Intermediaire],0),1))</f>
        <v>28</v>
      </c>
      <c r="B27" s="5" t="str">
        <f ca="1">IF($A27&lt;&gt;"",INDEX(Table[N°  du lot],MATCH($A27,Table[Type de produit],0),1),"")</f>
        <v>0028</v>
      </c>
      <c r="C27" s="6">
        <f ca="1">IF($A27&lt;&gt;"",INDEX(Table[Date],MATCH($A27,Table[Type de produit],0),1),"")</f>
        <v>41269</v>
      </c>
    </row>
    <row r="28" spans="1:3" ht="14.4" thickBot="1">
      <c r="A28" s="5">
        <f ca="1">IF(ROW()-1&gt;$E$4,"",INDEX(Table[Type de produit],RANK(Table[[#This Row],[Col_Intermediaire]],Table[Col_Intermediaire],0),1))</f>
        <v>14</v>
      </c>
      <c r="B28" s="5" t="str">
        <f ca="1">IF($A28&lt;&gt;"",INDEX(Table[N°  du lot],MATCH($A28,Table[Type de produit],0),1),"")</f>
        <v>0014</v>
      </c>
      <c r="C28" s="6">
        <f ca="1">IF($A28&lt;&gt;"",INDEX(Table[Date],MATCH($A28,Table[Type de produit],0),1),"")</f>
        <v>41255</v>
      </c>
    </row>
    <row r="29" spans="1:3" ht="14.4" thickBot="1">
      <c r="A29" s="5">
        <f ca="1">IF(ROW()-1&gt;$E$4,"",INDEX(Table[Type de produit],RANK(Table[[#This Row],[Col_Intermediaire]],Table[Col_Intermediaire],0),1))</f>
        <v>18</v>
      </c>
      <c r="B29" s="5" t="str">
        <f ca="1">IF($A29&lt;&gt;"",INDEX(Table[N°  du lot],MATCH($A29,Table[Type de produit],0),1),"")</f>
        <v>0018</v>
      </c>
      <c r="C29" s="6">
        <f ca="1">IF($A29&lt;&gt;"",INDEX(Table[Date],MATCH($A29,Table[Type de produit],0),1),"")</f>
        <v>41259</v>
      </c>
    </row>
    <row r="30" spans="1:3" ht="14.4" thickBot="1">
      <c r="A30" s="5">
        <f ca="1">IF(ROW()-1&gt;$E$4,"",INDEX(Table[Type de produit],RANK(Table[[#This Row],[Col_Intermediaire]],Table[Col_Intermediaire],0),1))</f>
        <v>21</v>
      </c>
      <c r="B30" s="5" t="str">
        <f ca="1">IF($A30&lt;&gt;"",INDEX(Table[N°  du lot],MATCH($A30,Table[Type de produit],0),1),"")</f>
        <v>0021</v>
      </c>
      <c r="C30" s="6">
        <f ca="1">IF($A30&lt;&gt;"",INDEX(Table[Date],MATCH($A30,Table[Type de produit],0),1),"")</f>
        <v>41262</v>
      </c>
    </row>
    <row r="31" spans="1:3" ht="14.4" thickBot="1">
      <c r="A31" s="5">
        <f ca="1">IF(ROW()-1&gt;$E$4,"",INDEX(Table[Type de produit],RANK(Table[[#This Row],[Col_Intermediaire]],Table[Col_Intermediaire],0),1))</f>
        <v>23</v>
      </c>
      <c r="B31" s="5" t="str">
        <f ca="1">IF($A31&lt;&gt;"",INDEX(Table[N°  du lot],MATCH($A31,Table[Type de produit],0),1),"")</f>
        <v>0023</v>
      </c>
      <c r="C31" s="6">
        <f ca="1">IF($A31&lt;&gt;"",INDEX(Table[Date],MATCH($A31,Table[Type de produit],0),1),"")</f>
        <v>41264</v>
      </c>
    </row>
  </sheetData>
  <dataConsolidate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23" sqref="G23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Contrôle Qualité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Teabox</dc:creator>
  <cp:lastModifiedBy>mdo100</cp:lastModifiedBy>
  <dcterms:created xsi:type="dcterms:W3CDTF">2012-04-16T12:09:27Z</dcterms:created>
  <dcterms:modified xsi:type="dcterms:W3CDTF">2016-08-04T17:58:37Z</dcterms:modified>
</cp:coreProperties>
</file>