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2792" yWindow="3612" windowWidth="8256" windowHeight="12276" tabRatio="887"/>
  </bookViews>
  <sheets>
    <sheet name="Encaissement Phases projets" sheetId="18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V5" i="18" l="1"/>
  <c r="V6" i="18"/>
  <c r="D6" i="18" l="1"/>
  <c r="G6" i="18"/>
  <c r="J6" i="18"/>
  <c r="M6" i="18"/>
  <c r="P6" i="18"/>
  <c r="S6" i="18"/>
  <c r="V3" i="18" l="1"/>
  <c r="D5" i="18" l="1"/>
  <c r="J5" i="18"/>
  <c r="M5" i="18"/>
  <c r="S5" i="18"/>
  <c r="P5" i="18"/>
  <c r="G5" i="18"/>
  <c r="V7" i="18" l="1"/>
  <c r="G7" i="18"/>
</calcChain>
</file>

<file path=xl/sharedStrings.xml><?xml version="1.0" encoding="utf-8"?>
<sst xmlns="http://schemas.openxmlformats.org/spreadsheetml/2006/main" count="29" uniqueCount="25">
  <si>
    <t>Total</t>
  </si>
  <si>
    <t>Date</t>
  </si>
  <si>
    <t>Honoraires</t>
  </si>
  <si>
    <t>Réglé</t>
  </si>
  <si>
    <t>Restant à encaisser</t>
  </si>
  <si>
    <t>Réglé2</t>
  </si>
  <si>
    <t>Date3</t>
  </si>
  <si>
    <t>Réglé5</t>
  </si>
  <si>
    <t>Projet</t>
  </si>
  <si>
    <t>Réglé3</t>
  </si>
  <si>
    <t>Réglé4</t>
  </si>
  <si>
    <t>Date2</t>
  </si>
  <si>
    <t>Date4</t>
  </si>
  <si>
    <t>Date42</t>
  </si>
  <si>
    <t>Réglé54</t>
  </si>
  <si>
    <t>Date5</t>
  </si>
  <si>
    <t>N</t>
  </si>
  <si>
    <t>XXXX</t>
  </si>
  <si>
    <t>Pourcentage</t>
  </si>
  <si>
    <t>Pourcentage2</t>
  </si>
  <si>
    <t>Pourcentage22</t>
  </si>
  <si>
    <t>Pourcentage23</t>
  </si>
  <si>
    <t>Pourcentage24</t>
  </si>
  <si>
    <t>Pourcentage25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</si>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</sst>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$-C09]#,##0.00"/>
    <numFmt numFmtId="165" formatCode="dd/mm/yy;@"/>
  </numFmts>
  <fonts count="6" x14ac:knownFonts="1"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</fills>
  <borders count="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10" fontId="2" fillId="3" borderId="1" xfId="0" applyNumberFormat="1" applyFont="1" applyFill="1" applyBorder="1" applyAlignment="1">
      <alignment horizontal="center" vertical="center" wrapText="1"/>
    </xf>
    <xf numFmtId="2" fontId="3" fillId="4" borderId="2" xfId="0" applyNumberFormat="1" applyFont="1" applyFill="1" applyBorder="1" applyAlignment="1">
      <alignment horizontal="center" vertical="center"/>
    </xf>
    <xf numFmtId="2" fontId="2" fillId="4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14" fontId="3" fillId="4" borderId="3" xfId="0" applyNumberFormat="1" applyFont="1" applyFill="1" applyBorder="1" applyAlignment="1">
      <alignment horizontal="center" vertical="center"/>
    </xf>
    <xf numFmtId="0" fontId="3" fillId="4" borderId="4" xfId="0" applyFont="1" applyFill="1" applyBorder="1"/>
    <xf numFmtId="0" fontId="2" fillId="3" borderId="0" xfId="0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1" fillId="3" borderId="5" xfId="0" applyFont="1" applyFill="1" applyBorder="1"/>
    <xf numFmtId="0" fontId="2" fillId="3" borderId="5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/>
    </xf>
    <xf numFmtId="0" fontId="3" fillId="4" borderId="0" xfId="0" applyFont="1" applyFill="1" applyBorder="1"/>
    <xf numFmtId="0" fontId="3" fillId="4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/>
    <xf numFmtId="0" fontId="0" fillId="0" borderId="0" xfId="0" quotePrefix="1"/>
    <xf numFmtId="165" fontId="4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;@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;@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$-C09]#,##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d/mm/yy;@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theme="0" tint="-0.34998626667073579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34998626667073579"/>
          <bgColor theme="0" tint="-0.34998626667073579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7" name="Tableau7" displayName="Tableau7" ref="B4:V7" totalsRowCount="1" headerRowDxfId="43" tableBorderDxfId="42">
  <autoFilter ref="B4:V6"/>
  <tableColumns count="21">
    <tableColumn id="1" name="Projet" totalsRowLabel="Total" dataDxfId="41" totalsRowDxfId="21"/>
    <tableColumn id="2" name="Honoraires" dataDxfId="40" totalsRowDxfId="20"/>
    <tableColumn id="3" name="Pourcentage" dataDxfId="39" totalsRowDxfId="19">
      <calculatedColumnFormula>C5*$D$3</calculatedColumnFormula>
    </tableColumn>
    <tableColumn id="4" name="Réglé" dataDxfId="38" totalsRowDxfId="18"/>
    <tableColumn id="5" name="Date" dataDxfId="37" totalsRowDxfId="17"/>
    <tableColumn id="6" name="Pourcentage2" totalsRowFunction="sum" dataDxfId="36" totalsRowDxfId="16">
      <calculatedColumnFormula>C5*$G$3</calculatedColumnFormula>
    </tableColumn>
    <tableColumn id="7" name="Réglé2" dataDxfId="35" totalsRowDxfId="15"/>
    <tableColumn id="8" name="Date2" dataDxfId="34" totalsRowDxfId="14"/>
    <tableColumn id="9" name="Pourcentage22" dataDxfId="33" totalsRowDxfId="13">
      <calculatedColumnFormula>$C5*J$3</calculatedColumnFormula>
    </tableColumn>
    <tableColumn id="10" name="Réglé3" dataDxfId="32" totalsRowDxfId="12"/>
    <tableColumn id="11" name="Date3" dataDxfId="31" totalsRowDxfId="11"/>
    <tableColumn id="12" name="Pourcentage23" dataDxfId="30" totalsRowDxfId="10">
      <calculatedColumnFormula>$C5*M$3</calculatedColumnFormula>
    </tableColumn>
    <tableColumn id="13" name="Réglé4" dataDxfId="29" totalsRowDxfId="9"/>
    <tableColumn id="14" name="Date4" dataDxfId="28" totalsRowDxfId="8"/>
    <tableColumn id="15" name="Pourcentage24" dataDxfId="27" totalsRowDxfId="7">
      <calculatedColumnFormula>$C5*P$3</calculatedColumnFormula>
    </tableColumn>
    <tableColumn id="16" name="Réglé5" dataDxfId="26" totalsRowDxfId="6"/>
    <tableColumn id="17" name="Date42" dataDxfId="25" totalsRowDxfId="5"/>
    <tableColumn id="21" name="Pourcentage25" dataDxfId="24" totalsRowDxfId="4">
      <calculatedColumnFormula>$C5*S$3</calculatedColumnFormula>
    </tableColumn>
    <tableColumn id="20" name="Réglé54" dataDxfId="23" totalsRowDxfId="3"/>
    <tableColumn id="19" name="Date5" dataDxfId="22" totalsRowDxfId="2"/>
    <tableColumn id="18" name="Restant à encaisser" totalsRowFunction="sum" dataDxfId="0" totalsRowDxfId="1">
      <calculatedColumnFormula>SUMPRODUCT(($E$5:$T$5="N")*(MOD(COLUMN($D5:$S5),3)=1)*1,$D5:$S5)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X8"/>
  <sheetViews>
    <sheetView tabSelected="1" topLeftCell="I1" workbookViewId="0">
      <selection activeCell="V5" sqref="V5"/>
    </sheetView>
  </sheetViews>
  <sheetFormatPr baseColWidth="10" defaultRowHeight="14.4" x14ac:dyDescent="0.3"/>
  <cols>
    <col min="2" max="2" width="20.6640625" customWidth="1"/>
    <col min="3" max="3" width="12.88671875" customWidth="1"/>
    <col min="4" max="10" width="11.5546875" customWidth="1"/>
    <col min="11" max="18" width="12.5546875" customWidth="1"/>
    <col min="19" max="20" width="12.5546875" style="1" customWidth="1"/>
    <col min="21" max="21" width="12.5546875" style="2" customWidth="1"/>
    <col min="22" max="22" width="20" customWidth="1"/>
  </cols>
  <sheetData>
    <row r="3" spans="2:24" x14ac:dyDescent="0.3">
      <c r="D3" s="4">
        <v>0.2</v>
      </c>
      <c r="G3" s="4">
        <v>0.2</v>
      </c>
      <c r="J3" s="4">
        <v>0.1</v>
      </c>
      <c r="M3" s="4">
        <v>0.1</v>
      </c>
      <c r="P3" s="4">
        <v>0.2</v>
      </c>
      <c r="R3" s="1"/>
      <c r="S3" s="4">
        <v>0.2</v>
      </c>
      <c r="V3" s="3">
        <f>S3+P3+M3+J3+G3+D3</f>
        <v>1</v>
      </c>
    </row>
    <row r="4" spans="2:24" ht="43.5" customHeight="1" x14ac:dyDescent="0.3">
      <c r="B4" s="12" t="s">
        <v>8</v>
      </c>
      <c r="C4" s="13" t="s">
        <v>2</v>
      </c>
      <c r="D4" s="14" t="s">
        <v>18</v>
      </c>
      <c r="E4" s="15" t="s">
        <v>3</v>
      </c>
      <c r="F4" s="16" t="s">
        <v>1</v>
      </c>
      <c r="G4" s="14" t="s">
        <v>19</v>
      </c>
      <c r="H4" s="15" t="s">
        <v>5</v>
      </c>
      <c r="I4" s="16" t="s">
        <v>11</v>
      </c>
      <c r="J4" s="14" t="s">
        <v>20</v>
      </c>
      <c r="K4" s="15" t="s">
        <v>9</v>
      </c>
      <c r="L4" s="16" t="s">
        <v>6</v>
      </c>
      <c r="M4" s="14" t="s">
        <v>21</v>
      </c>
      <c r="N4" s="15" t="s">
        <v>10</v>
      </c>
      <c r="O4" s="16" t="s">
        <v>12</v>
      </c>
      <c r="P4" s="14" t="s">
        <v>22</v>
      </c>
      <c r="Q4" s="15" t="s">
        <v>7</v>
      </c>
      <c r="R4" s="16" t="s">
        <v>13</v>
      </c>
      <c r="S4" s="14" t="s">
        <v>23</v>
      </c>
      <c r="T4" s="15" t="s">
        <v>14</v>
      </c>
      <c r="U4" s="15" t="s">
        <v>15</v>
      </c>
      <c r="V4" s="16" t="s">
        <v>4</v>
      </c>
    </row>
    <row r="5" spans="2:24" x14ac:dyDescent="0.3">
      <c r="B5" s="11" t="s">
        <v>17</v>
      </c>
      <c r="C5" s="5">
        <v>15000</v>
      </c>
      <c r="D5" s="6">
        <f t="shared" ref="D5" si="0">C5*$D$3</f>
        <v>3000</v>
      </c>
      <c r="E5" s="7" t="s">
        <v>16</v>
      </c>
      <c r="F5" s="8"/>
      <c r="G5" s="9">
        <f t="shared" ref="G5" si="1">C5*$G$3</f>
        <v>3000</v>
      </c>
      <c r="H5" s="7" t="s">
        <v>16</v>
      </c>
      <c r="I5" s="8"/>
      <c r="J5" s="9">
        <f t="shared" ref="J5" si="2">$C5*J$3</f>
        <v>1500</v>
      </c>
      <c r="K5" s="7" t="s">
        <v>16</v>
      </c>
      <c r="L5" s="8"/>
      <c r="M5" s="9">
        <f t="shared" ref="M5" si="3">$C5*M$3</f>
        <v>1500</v>
      </c>
      <c r="N5" s="7" t="s">
        <v>16</v>
      </c>
      <c r="O5" s="10"/>
      <c r="P5" s="9">
        <f t="shared" ref="P5" si="4">$C5*P$3</f>
        <v>3000</v>
      </c>
      <c r="Q5" s="7" t="s">
        <v>16</v>
      </c>
      <c r="R5" s="10"/>
      <c r="S5" s="9">
        <f t="shared" ref="S5" si="5">$C5*S$3</f>
        <v>3000</v>
      </c>
      <c r="T5" s="7" t="s">
        <v>24</v>
      </c>
      <c r="U5" s="10"/>
      <c r="V5" s="17">
        <f t="shared" ref="V5:V6" si="6">SUMPRODUCT(($E$5:$T$5="N")*(MOD(COLUMN($D5:$S5),3)=1)*1,$D5:$S5)</f>
        <v>12000</v>
      </c>
      <c r="X5" s="25"/>
    </row>
    <row r="6" spans="2:24" x14ac:dyDescent="0.3">
      <c r="B6" s="11"/>
      <c r="C6" s="5">
        <v>1000</v>
      </c>
      <c r="D6" s="6">
        <f>C6*$D$3</f>
        <v>200</v>
      </c>
      <c r="E6" s="7"/>
      <c r="F6" s="8"/>
      <c r="G6" s="9">
        <f>C6*$G$3</f>
        <v>200</v>
      </c>
      <c r="H6" s="7"/>
      <c r="I6" s="8"/>
      <c r="J6" s="9">
        <f>$C6*J$3</f>
        <v>100</v>
      </c>
      <c r="K6" s="7"/>
      <c r="L6" s="8"/>
      <c r="M6" s="9">
        <f>$C6*M$3</f>
        <v>100</v>
      </c>
      <c r="N6" s="7"/>
      <c r="O6" s="10"/>
      <c r="P6" s="9">
        <f>$C6*P$3</f>
        <v>200</v>
      </c>
      <c r="Q6" s="7"/>
      <c r="R6" s="10"/>
      <c r="S6" s="9">
        <f>$C6*S$3</f>
        <v>200</v>
      </c>
      <c r="T6" s="26"/>
      <c r="U6" s="7"/>
      <c r="V6" s="17">
        <f t="shared" si="6"/>
        <v>800</v>
      </c>
      <c r="X6" s="25"/>
    </row>
    <row r="7" spans="2:24" x14ac:dyDescent="0.3">
      <c r="B7" s="18" t="s">
        <v>0</v>
      </c>
      <c r="C7" s="19"/>
      <c r="D7" s="20"/>
      <c r="E7" s="21"/>
      <c r="F7" s="22"/>
      <c r="G7" s="23">
        <f>SUBTOTAL(109,Tableau7[Pourcentage2])</f>
        <v>3200</v>
      </c>
      <c r="H7" s="21"/>
      <c r="I7" s="22"/>
      <c r="J7" s="19"/>
      <c r="K7" s="21"/>
      <c r="L7" s="22"/>
      <c r="M7" s="19"/>
      <c r="N7" s="21"/>
      <c r="O7" s="22"/>
      <c r="P7" s="19"/>
      <c r="Q7" s="21"/>
      <c r="R7" s="22"/>
      <c r="S7" s="19"/>
      <c r="T7" s="21"/>
      <c r="U7" s="21"/>
      <c r="V7" s="24">
        <f>SUBTOTAL(109,Tableau7[Restant à encaisser])</f>
        <v>12800</v>
      </c>
    </row>
    <row r="8" spans="2:24" x14ac:dyDescent="0.3">
      <c r="V8" s="25"/>
    </row>
  </sheetData>
  <phoneticPr fontId="5" type="noConversion"/>
  <dataValidations count="1">
    <dataValidation type="list" allowBlank="1" showInputMessage="1" showErrorMessage="1" sqref="T5:T6 Q5:Q6 N5:N6 K5:K6 H5:H6 E5:E6">
      <formula1>"O,N, Réglé?"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Encaissement Phases projets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mdo100</cp:lastModifiedBy>
  <dcterms:created xsi:type="dcterms:W3CDTF">2018-10-16T12:23:24Z</dcterms:created>
  <dcterms:modified xsi:type="dcterms:W3CDTF">2019-10-08T11:40:42Z</dcterms:modified>
</cp:coreProperties>
</file>