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96" windowWidth="18912" windowHeight="12336"/>
  </bookViews>
  <sheets>
    <sheet name="Feuil1" sheetId="1" r:id="rId1"/>
    <sheet name="Feuil2" sheetId="2" r:id="rId2"/>
    <sheet name="Feuil3" sheetId="3" r:id="rId3"/>
  </sheets>
  <calcPr calcId="125725" iterate="1"/>
</workbook>
</file>

<file path=xl/calcChain.xml><?xml version="1.0" encoding="utf-8"?>
<calcChain xmlns="http://schemas.openxmlformats.org/spreadsheetml/2006/main">
  <c r="B36" i="1"/>
  <c r="I36" s="1"/>
  <c r="B35"/>
  <c r="I35" s="1"/>
  <c r="B34"/>
  <c r="I34" s="1"/>
  <c r="B33"/>
  <c r="I33" s="1"/>
  <c r="B32"/>
  <c r="I32" s="1"/>
  <c r="B31"/>
  <c r="I31" s="1"/>
  <c r="B30"/>
  <c r="E30" s="1"/>
  <c r="B29"/>
  <c r="E29" s="1"/>
  <c r="B28"/>
  <c r="I28" s="1"/>
  <c r="B27"/>
  <c r="I27" s="1"/>
  <c r="B26"/>
  <c r="I26" s="1"/>
  <c r="B25"/>
  <c r="E25" s="1"/>
  <c r="B24"/>
  <c r="E24" s="1"/>
  <c r="B23"/>
  <c r="I23" s="1"/>
  <c r="B22"/>
  <c r="E22" s="1"/>
  <c r="E36" l="1"/>
  <c r="E35"/>
  <c r="E34"/>
  <c r="E33"/>
  <c r="E32"/>
  <c r="E31"/>
  <c r="I30"/>
  <c r="I29"/>
  <c r="E28"/>
  <c r="E27"/>
  <c r="E26"/>
  <c r="I25"/>
  <c r="I24"/>
  <c r="E23"/>
  <c r="I22"/>
</calcChain>
</file>

<file path=xl/sharedStrings.xml><?xml version="1.0" encoding="utf-8"?>
<sst xmlns="http://schemas.openxmlformats.org/spreadsheetml/2006/main" count="131" uniqueCount="127">
  <si>
    <t>Serie</t>
  </si>
  <si>
    <t>Activité</t>
  </si>
  <si>
    <t>Désignation de l'activité</t>
  </si>
  <si>
    <t>CP</t>
  </si>
  <si>
    <t>Note</t>
  </si>
  <si>
    <t>Indi</t>
  </si>
  <si>
    <t>Date</t>
  </si>
  <si>
    <t>TD1</t>
  </si>
  <si>
    <t>TD2</t>
  </si>
  <si>
    <t>TD3</t>
  </si>
  <si>
    <t>TD4</t>
  </si>
  <si>
    <t>TD5</t>
  </si>
  <si>
    <t>TD6</t>
  </si>
  <si>
    <t>TD7</t>
  </si>
  <si>
    <t>TD8</t>
  </si>
  <si>
    <t>lecture 12</t>
  </si>
  <si>
    <t>lecture 1</t>
  </si>
  <si>
    <t>lecture 2</t>
  </si>
  <si>
    <t>lecture 3</t>
  </si>
  <si>
    <t>lecture 4</t>
  </si>
  <si>
    <t>lecture 5</t>
  </si>
  <si>
    <t>lecture 6</t>
  </si>
  <si>
    <t>lecture 7</t>
  </si>
  <si>
    <t>lecture 8</t>
  </si>
  <si>
    <t>TD9</t>
  </si>
  <si>
    <t>lecture 9</t>
  </si>
  <si>
    <t>TD10</t>
  </si>
  <si>
    <t>lecture 10</t>
  </si>
  <si>
    <t>TD11</t>
  </si>
  <si>
    <t>lecture 11</t>
  </si>
  <si>
    <t>TD12</t>
  </si>
  <si>
    <t>TD13</t>
  </si>
  <si>
    <t>lecture 13</t>
  </si>
  <si>
    <t>TD14</t>
  </si>
  <si>
    <t>lecture 14</t>
  </si>
  <si>
    <t>TD15</t>
  </si>
  <si>
    <t>lecture 15</t>
  </si>
  <si>
    <t>TD16</t>
  </si>
  <si>
    <t>lecture 16</t>
  </si>
  <si>
    <t>TD17</t>
  </si>
  <si>
    <t>lecture 17</t>
  </si>
  <si>
    <t>TD18</t>
  </si>
  <si>
    <t>lecture 18</t>
  </si>
  <si>
    <t>TD19</t>
  </si>
  <si>
    <t>lecture 19</t>
  </si>
  <si>
    <t>TD20</t>
  </si>
  <si>
    <t>lecture 20</t>
  </si>
  <si>
    <t>TD21</t>
  </si>
  <si>
    <t>lecture 21</t>
  </si>
  <si>
    <t>TD22</t>
  </si>
  <si>
    <t>lecture 22</t>
  </si>
  <si>
    <t>TD23</t>
  </si>
  <si>
    <t>lecture 23</t>
  </si>
  <si>
    <t>TD24</t>
  </si>
  <si>
    <t>lecture 24</t>
  </si>
  <si>
    <t>TD25</t>
  </si>
  <si>
    <t>lecture 25</t>
  </si>
  <si>
    <t>TD26</t>
  </si>
  <si>
    <t>lecture 26</t>
  </si>
  <si>
    <t>TD27</t>
  </si>
  <si>
    <t>lecture 27</t>
  </si>
  <si>
    <t>TD28</t>
  </si>
  <si>
    <t>lecture 28</t>
  </si>
  <si>
    <t>TD29</t>
  </si>
  <si>
    <t>lecture 29</t>
  </si>
  <si>
    <t>TD30</t>
  </si>
  <si>
    <t>lecture 30</t>
  </si>
  <si>
    <t>TD31</t>
  </si>
  <si>
    <t>lecture 31</t>
  </si>
  <si>
    <t>TD32</t>
  </si>
  <si>
    <t>lecture 32</t>
  </si>
  <si>
    <t>TD33</t>
  </si>
  <si>
    <t>lecture 33</t>
  </si>
  <si>
    <t>TD34</t>
  </si>
  <si>
    <t>lecture 34</t>
  </si>
  <si>
    <t>TD35</t>
  </si>
  <si>
    <t>lecture 35</t>
  </si>
  <si>
    <t>TD36</t>
  </si>
  <si>
    <t>lecture 36</t>
  </si>
  <si>
    <t>TD37</t>
  </si>
  <si>
    <t>lecture 37</t>
  </si>
  <si>
    <t>TD38</t>
  </si>
  <si>
    <t>lecture 38</t>
  </si>
  <si>
    <t>TD39</t>
  </si>
  <si>
    <t>lecture 39</t>
  </si>
  <si>
    <t>TD40</t>
  </si>
  <si>
    <t>lecture 40</t>
  </si>
  <si>
    <t>TD41</t>
  </si>
  <si>
    <t>lecture 41</t>
  </si>
  <si>
    <t>TD42</t>
  </si>
  <si>
    <t>lecture 42</t>
  </si>
  <si>
    <t>TD43</t>
  </si>
  <si>
    <t>lecture 43</t>
  </si>
  <si>
    <t>TD44</t>
  </si>
  <si>
    <t>lecture 44</t>
  </si>
  <si>
    <t>TD45</t>
  </si>
  <si>
    <t>lecture 45</t>
  </si>
  <si>
    <t>TD46</t>
  </si>
  <si>
    <t>lecture 46</t>
  </si>
  <si>
    <t>TD47</t>
  </si>
  <si>
    <t>lecture 47</t>
  </si>
  <si>
    <t>TD48</t>
  </si>
  <si>
    <t>lecture 48</t>
  </si>
  <si>
    <t>TD49</t>
  </si>
  <si>
    <t>lecture 49</t>
  </si>
  <si>
    <t>TD50</t>
  </si>
  <si>
    <t>lecture 50</t>
  </si>
  <si>
    <t>TD51</t>
  </si>
  <si>
    <t>lecture 51</t>
  </si>
  <si>
    <t>TD52</t>
  </si>
  <si>
    <t>lecture 52</t>
  </si>
  <si>
    <t>TD53</t>
  </si>
  <si>
    <t>lecture 53</t>
  </si>
  <si>
    <t>TD54</t>
  </si>
  <si>
    <t>lecture 54</t>
  </si>
  <si>
    <t>TD55</t>
  </si>
  <si>
    <t>lecture 55</t>
  </si>
  <si>
    <t>TD56</t>
  </si>
  <si>
    <t>lecture 56</t>
  </si>
  <si>
    <t>TD57</t>
  </si>
  <si>
    <t>lecture 57</t>
  </si>
  <si>
    <t>TD58</t>
  </si>
  <si>
    <t>lecture 58</t>
  </si>
  <si>
    <t>TD59</t>
  </si>
  <si>
    <t>lecture 59</t>
  </si>
  <si>
    <t>TD60</t>
  </si>
  <si>
    <t>lecture 60</t>
  </si>
</sst>
</file>

<file path=xl/styles.xml><?xml version="1.0" encoding="utf-8"?>
<styleSheet xmlns="http://schemas.openxmlformats.org/spreadsheetml/2006/main">
  <numFmts count="3">
    <numFmt numFmtId="164" formatCode="dd/mm/yy;@"/>
    <numFmt numFmtId="165" formatCode="0.0"/>
    <numFmt numFmtId="166" formatCode="[$-40C]d\-mmm;@"/>
  </numFmts>
  <fonts count="70">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8"/>
      <color theme="1"/>
      <name val="Calibri"/>
      <family val="2"/>
      <scheme val="minor"/>
    </font>
    <font>
      <b/>
      <sz val="12"/>
      <color theme="1"/>
      <name val="Calibri"/>
      <family val="2"/>
      <scheme val="minor"/>
    </font>
    <font>
      <b/>
      <sz val="10"/>
      <color theme="1"/>
      <name val="Calibri"/>
      <family val="2"/>
      <scheme val="minor"/>
    </font>
    <font>
      <b/>
      <sz val="8"/>
      <color theme="1"/>
      <name val="Calibri"/>
      <family val="2"/>
      <scheme val="minor"/>
    </font>
    <font>
      <sz val="6"/>
      <color theme="0" tint="-0.14999847407452621"/>
      <name val="Calibri"/>
      <family val="2"/>
      <scheme val="minor"/>
    </font>
    <font>
      <b/>
      <sz val="8"/>
      <color rgb="FFFF3333"/>
      <name val="Calibri"/>
      <family val="2"/>
      <scheme val="minor"/>
    </font>
    <font>
      <b/>
      <sz val="8"/>
      <name val="Arial"/>
      <family val="2"/>
    </font>
    <font>
      <sz val="5"/>
      <color theme="0" tint="-0.14999847407452621"/>
      <name val="Calibri"/>
      <family val="2"/>
      <scheme val="minor"/>
    </font>
    <font>
      <b/>
      <sz val="9"/>
      <color theme="6" tint="-0.499984740745262"/>
      <name val="Calibri"/>
      <family val="2"/>
      <scheme val="minor"/>
    </font>
    <font>
      <b/>
      <sz val="8"/>
      <color rgb="FFFF0000"/>
      <name val="Calibri"/>
      <family val="2"/>
      <scheme val="minor"/>
    </font>
    <font>
      <b/>
      <sz val="11"/>
      <color theme="1" tint="0.499984740745262"/>
      <name val="Calibri"/>
      <family val="2"/>
      <scheme val="minor"/>
    </font>
    <font>
      <b/>
      <sz val="6"/>
      <color theme="0" tint="-0.14999847407452621"/>
      <name val="Calibri"/>
      <family val="2"/>
      <scheme val="minor"/>
    </font>
    <font>
      <sz val="5"/>
      <color theme="6" tint="-0.499984740745262"/>
      <name val="Calibri"/>
      <family val="2"/>
      <scheme val="minor"/>
    </font>
    <font>
      <sz val="11"/>
      <color rgb="FFFF2F2F"/>
      <name val="Aharoni"/>
      <charset val="177"/>
    </font>
    <font>
      <sz val="11"/>
      <color theme="0" tint="-0.14999847407452621"/>
      <name val="Wingdings"/>
      <charset val="2"/>
    </font>
    <font>
      <sz val="11"/>
      <color rgb="FFFF3F3F"/>
      <name val="Wingdings"/>
      <charset val="2"/>
    </font>
    <font>
      <sz val="6"/>
      <color theme="6" tint="-0.499984740745262"/>
      <name val="Calibri"/>
      <family val="2"/>
      <scheme val="minor"/>
    </font>
    <font>
      <sz val="6"/>
      <color rgb="FFFF0000"/>
      <name val="Calibri"/>
      <family val="2"/>
      <scheme val="minor"/>
    </font>
    <font>
      <b/>
      <sz val="12"/>
      <color theme="6" tint="-0.249977111117893"/>
      <name val="Aharoni"/>
      <charset val="177"/>
    </font>
    <font>
      <sz val="11"/>
      <color theme="0" tint="-0.14999847407452621"/>
      <name val="Calibri"/>
      <family val="2"/>
      <scheme val="minor"/>
    </font>
    <font>
      <sz val="11"/>
      <color theme="6" tint="-0.249977111117893"/>
      <name val="Wingdings"/>
      <charset val="2"/>
    </font>
    <font>
      <sz val="4"/>
      <color theme="0" tint="-0.14999847407452621"/>
      <name val="Calibri"/>
      <family val="2"/>
      <scheme val="minor"/>
    </font>
    <font>
      <sz val="11"/>
      <color theme="4" tint="-0.249977111117893"/>
      <name val="Aharoni"/>
      <charset val="177"/>
    </font>
    <font>
      <sz val="11"/>
      <color theme="4" tint="-0.249977111117893"/>
      <name val="Wingdings"/>
      <charset val="2"/>
    </font>
    <font>
      <b/>
      <sz val="9"/>
      <name val="Arial"/>
      <family val="2"/>
    </font>
    <font>
      <b/>
      <sz val="8"/>
      <name val="Calibri"/>
      <family val="2"/>
      <scheme val="minor"/>
    </font>
    <font>
      <sz val="6"/>
      <name val="Calibri"/>
      <family val="2"/>
      <scheme val="minor"/>
    </font>
    <font>
      <sz val="8"/>
      <name val="Calibri"/>
      <family val="2"/>
      <scheme val="minor"/>
    </font>
    <font>
      <sz val="11"/>
      <color theme="9" tint="-0.249977111117893"/>
      <name val="Calibri"/>
      <family val="2"/>
      <scheme val="minor"/>
    </font>
    <font>
      <b/>
      <sz val="10"/>
      <color theme="9" tint="-0.249977111117893"/>
      <name val="Calibri"/>
      <family val="2"/>
      <scheme val="minor"/>
    </font>
    <font>
      <b/>
      <sz val="8"/>
      <color theme="9" tint="-0.249977111117893"/>
      <name val="Arial"/>
      <family val="2"/>
    </font>
    <font>
      <sz val="11"/>
      <name val="Calibri"/>
      <family val="2"/>
      <scheme val="minor"/>
    </font>
    <font>
      <b/>
      <sz val="8"/>
      <color theme="7" tint="-0.499984740745262"/>
      <name val="Calibri"/>
      <family val="2"/>
      <scheme val="minor"/>
    </font>
    <font>
      <b/>
      <sz val="10"/>
      <color theme="8" tint="-0.249977111117893"/>
      <name val="Calibri"/>
      <family val="2"/>
      <scheme val="minor"/>
    </font>
    <font>
      <b/>
      <sz val="8"/>
      <color theme="9" tint="-0.249977111117893"/>
      <name val="Calibri"/>
      <family val="2"/>
      <scheme val="minor"/>
    </font>
    <font>
      <sz val="8"/>
      <color theme="0"/>
      <name val="Calibri"/>
      <family val="2"/>
      <scheme val="minor"/>
    </font>
    <font>
      <b/>
      <sz val="8"/>
      <color theme="0"/>
      <name val="Arial"/>
      <family val="2"/>
    </font>
    <font>
      <sz val="14"/>
      <color theme="9" tint="-0.249977111117893"/>
      <name val="Aharoni"/>
      <charset val="177"/>
    </font>
    <font>
      <sz val="11"/>
      <color theme="9" tint="-0.249977111117893"/>
      <name val="Wingdings"/>
      <charset val="2"/>
    </font>
    <font>
      <sz val="6"/>
      <color theme="9" tint="-0.249977111117893"/>
      <name val="Calibri"/>
      <family val="2"/>
      <scheme val="minor"/>
    </font>
    <font>
      <sz val="10"/>
      <color theme="9" tint="-0.249977111117893"/>
      <name val="Calibri"/>
      <family val="2"/>
      <scheme val="minor"/>
    </font>
    <font>
      <sz val="8"/>
      <color theme="0" tint="-0.14999847407452621"/>
      <name val="Calibri"/>
      <family val="2"/>
      <scheme val="minor"/>
    </font>
    <font>
      <sz val="14"/>
      <color theme="7" tint="-0.249977111117893"/>
      <name val="Aharoni"/>
      <charset val="177"/>
    </font>
    <font>
      <sz val="14"/>
      <color theme="3" tint="0.39997558519241921"/>
      <name val="Aharoni"/>
      <charset val="177"/>
    </font>
    <font>
      <sz val="11"/>
      <color theme="8" tint="-0.249977111117893"/>
      <name val="Wingdings"/>
      <charset val="2"/>
    </font>
    <font>
      <sz val="10"/>
      <color theme="0" tint="-0.14999847407452621"/>
      <name val="Calibri"/>
      <family val="2"/>
      <scheme val="minor"/>
    </font>
    <font>
      <b/>
      <shadow/>
      <sz val="12"/>
      <color rgb="FFFF0000"/>
      <name val="Calibri"/>
      <family val="2"/>
      <scheme val="minor"/>
    </font>
    <font>
      <sz val="12"/>
      <color rgb="FFFF0000"/>
      <name val="Calibri"/>
      <family val="2"/>
      <scheme val="minor"/>
    </font>
    <font>
      <sz val="12"/>
      <color theme="1"/>
      <name val="Calibri"/>
      <family val="2"/>
      <scheme val="minor"/>
    </font>
    <font>
      <sz val="8"/>
      <color theme="1"/>
      <name val="Calibri"/>
      <family val="2"/>
      <scheme val="minor"/>
    </font>
    <font>
      <b/>
      <sz val="9"/>
      <color rgb="FFFF0000"/>
      <name val="Arial"/>
      <family val="2"/>
    </font>
    <font>
      <sz val="10"/>
      <color theme="1"/>
      <name val="Calibri"/>
      <family val="2"/>
      <scheme val="minor"/>
    </font>
    <font>
      <b/>
      <sz val="10"/>
      <name val="Arial"/>
      <family val="2"/>
    </font>
    <font>
      <sz val="10"/>
      <name val="Arial"/>
      <family val="2"/>
    </font>
    <font>
      <sz val="8"/>
      <name val="Arial"/>
      <family val="2"/>
    </font>
    <font>
      <b/>
      <sz val="6"/>
      <name val="Arial"/>
      <family val="2"/>
    </font>
    <font>
      <sz val="12"/>
      <name val="Calibri"/>
      <family val="2"/>
      <scheme val="minor"/>
    </font>
    <font>
      <b/>
      <sz val="11"/>
      <name val="Cambria"/>
      <family val="1"/>
      <scheme val="major"/>
    </font>
    <font>
      <sz val="9"/>
      <name val="Arial"/>
      <family val="2"/>
    </font>
    <font>
      <b/>
      <sz val="10"/>
      <name val="Calibri"/>
      <family val="2"/>
      <scheme val="minor"/>
    </font>
    <font>
      <b/>
      <sz val="8"/>
      <color theme="5" tint="-0.249977111117893"/>
      <name val="Arial"/>
      <family val="2"/>
    </font>
    <font>
      <b/>
      <sz val="8"/>
      <color rgb="FF00B050"/>
      <name val="Arial"/>
      <family val="2"/>
    </font>
    <font>
      <sz val="10"/>
      <color theme="1"/>
      <name val="Arial Unicode MS"/>
      <family val="2"/>
    </font>
    <font>
      <sz val="11"/>
      <color rgb="FF141414"/>
      <name val="Trebuchet MS"/>
      <family val="2"/>
    </font>
    <font>
      <sz val="12"/>
      <color rgb="FF141414"/>
      <name val="Trebuchet MS"/>
      <family val="2"/>
    </font>
  </fonts>
  <fills count="32">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0" tint="-0.14999847407452621"/>
        <bgColor indexed="64"/>
      </patternFill>
    </fill>
    <fill>
      <patternFill patternType="solid">
        <fgColor rgb="FFD99795"/>
        <bgColor indexed="26"/>
      </patternFill>
    </fill>
    <fill>
      <patternFill patternType="solid">
        <fgColor rgb="FFC6605E"/>
        <bgColor indexed="26"/>
      </patternFill>
    </fill>
    <fill>
      <patternFill patternType="solid">
        <fgColor rgb="FFD23E3E"/>
        <bgColor indexed="26"/>
      </patternFill>
    </fill>
    <fill>
      <patternFill patternType="solid">
        <fgColor rgb="FFD4CAE0"/>
        <bgColor indexed="31"/>
      </patternFill>
    </fill>
    <fill>
      <patternFill patternType="solid">
        <fgColor rgb="FF937BB1"/>
        <bgColor indexed="31"/>
      </patternFill>
    </fill>
    <fill>
      <patternFill patternType="solid">
        <fgColor rgb="FFFF0000"/>
        <bgColor indexed="26"/>
      </patternFill>
    </fill>
    <fill>
      <patternFill patternType="solid">
        <fgColor rgb="FFFFFF69"/>
        <bgColor indexed="27"/>
      </patternFill>
    </fill>
    <fill>
      <patternFill patternType="solid">
        <fgColor rgb="FFFFDB69"/>
        <bgColor indexed="41"/>
      </patternFill>
    </fill>
    <fill>
      <patternFill patternType="solid">
        <fgColor rgb="FFFFCC00"/>
        <bgColor indexed="41"/>
      </patternFill>
    </fill>
    <fill>
      <patternFill patternType="solid">
        <fgColor theme="2" tint="-0.249977111117893"/>
        <bgColor indexed="64"/>
      </patternFill>
    </fill>
    <fill>
      <patternFill patternType="solid">
        <fgColor theme="2" tint="-9.9978637043366805E-2"/>
        <bgColor indexed="64"/>
      </patternFill>
    </fill>
    <fill>
      <patternFill patternType="solid">
        <fgColor theme="0" tint="-0.14999847407452621"/>
        <bgColor indexed="26"/>
      </patternFill>
    </fill>
    <fill>
      <patternFill patternType="solid">
        <fgColor theme="0" tint="-0.14999847407452621"/>
        <bgColor indexed="31"/>
      </patternFill>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26"/>
      </patternFill>
    </fill>
    <fill>
      <patternFill patternType="solid">
        <fgColor theme="5" tint="0.79998168889431442"/>
        <bgColor indexed="26"/>
      </patternFill>
    </fill>
    <fill>
      <patternFill patternType="solid">
        <fgColor theme="6" tint="0.59999389629810485"/>
        <bgColor indexed="64"/>
      </patternFill>
    </fill>
    <fill>
      <patternFill patternType="solid">
        <fgColor theme="5" tint="0.59999389629810485"/>
        <bgColor indexed="26"/>
      </patternFill>
    </fill>
    <fill>
      <patternFill patternType="solid">
        <fgColor theme="5" tint="0.39997558519241921"/>
        <bgColor indexed="26"/>
      </patternFill>
    </fill>
    <fill>
      <patternFill patternType="solid">
        <fgColor rgb="FFFF2929"/>
        <bgColor indexed="26"/>
      </patternFill>
    </fill>
    <fill>
      <patternFill patternType="solid">
        <fgColor rgb="FFD4CAE0"/>
        <bgColor indexed="41"/>
      </patternFill>
    </fill>
    <fill>
      <patternFill patternType="solid">
        <fgColor rgb="FFB4A3C9"/>
        <bgColor indexed="41"/>
      </patternFill>
    </fill>
    <fill>
      <patternFill patternType="solid">
        <fgColor rgb="FF7030A0"/>
        <bgColor indexed="31"/>
      </patternFill>
    </fill>
    <fill>
      <patternFill patternType="solid">
        <fgColor theme="7" tint="0.39997558519241921"/>
        <bgColor indexed="64"/>
      </patternFill>
    </fill>
    <fill>
      <patternFill patternType="solid">
        <fgColor theme="9" tint="0.39997558519241921"/>
        <bgColor indexed="64"/>
      </patternFill>
    </fill>
    <fill>
      <patternFill patternType="solid">
        <fgColor theme="4" tint="0.39997558519241921"/>
        <bgColor indexed="64"/>
      </patternFill>
    </fill>
  </fills>
  <borders count="5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9" fontId="1" fillId="0" borderId="0" applyFont="0" applyFill="0" applyBorder="0" applyAlignment="0" applyProtection="0"/>
  </cellStyleXfs>
  <cellXfs count="323">
    <xf numFmtId="0" fontId="0" fillId="0" borderId="0" xfId="0"/>
    <xf numFmtId="0" fontId="0" fillId="0" borderId="0" xfId="0" applyBorder="1" applyAlignment="1">
      <alignment horizontal="center"/>
    </xf>
    <xf numFmtId="0" fontId="5" fillId="0" borderId="0" xfId="0" applyFont="1" applyBorder="1" applyAlignment="1">
      <alignment horizontal="center" vertical="center"/>
    </xf>
    <xf numFmtId="0" fontId="6" fillId="0" borderId="0" xfId="0" applyFont="1" applyBorder="1" applyAlignment="1">
      <alignment horizontal="center" vertical="center" wrapText="1"/>
    </xf>
    <xf numFmtId="0" fontId="5" fillId="0" borderId="0" xfId="0" applyFont="1" applyBorder="1" applyAlignment="1">
      <alignment horizontal="left" vertical="center"/>
    </xf>
    <xf numFmtId="0" fontId="6" fillId="0" borderId="0" xfId="0" applyFont="1" applyBorder="1" applyAlignment="1">
      <alignment horizontal="center" vertical="center"/>
    </xf>
    <xf numFmtId="0" fontId="5" fillId="0" borderId="1" xfId="0" applyFont="1" applyBorder="1" applyAlignment="1">
      <alignment horizontal="center" vertical="center"/>
    </xf>
    <xf numFmtId="0" fontId="3" fillId="2" borderId="2" xfId="0" applyFont="1" applyFill="1" applyBorder="1" applyAlignment="1">
      <alignment horizontal="center" vertical="center"/>
    </xf>
    <xf numFmtId="0" fontId="0" fillId="0" borderId="3" xfId="0" applyBorder="1"/>
    <xf numFmtId="0" fontId="7" fillId="3" borderId="4" xfId="0" applyFont="1" applyFill="1" applyBorder="1" applyAlignment="1">
      <alignment horizontal="center" vertical="center"/>
    </xf>
    <xf numFmtId="0" fontId="0" fillId="0" borderId="0" xfId="0" applyAlignment="1">
      <alignment horizontal="left" vertical="center"/>
    </xf>
    <xf numFmtId="0" fontId="0" fillId="4" borderId="5" xfId="0" applyFill="1" applyBorder="1"/>
    <xf numFmtId="0" fontId="0" fillId="4" borderId="6" xfId="0" applyFill="1" applyBorder="1"/>
    <xf numFmtId="0" fontId="0" fillId="4" borderId="7" xfId="0" applyFill="1" applyBorder="1"/>
    <xf numFmtId="0" fontId="0" fillId="4" borderId="8" xfId="0" applyFill="1" applyBorder="1"/>
    <xf numFmtId="0" fontId="0" fillId="4" borderId="0" xfId="0" applyFill="1" applyBorder="1"/>
    <xf numFmtId="0" fontId="0" fillId="4" borderId="9" xfId="0" applyFill="1" applyBorder="1"/>
    <xf numFmtId="0" fontId="5" fillId="0" borderId="0" xfId="0" applyFont="1" applyAlignment="1">
      <alignment vertical="center"/>
    </xf>
    <xf numFmtId="0" fontId="8" fillId="0" borderId="1" xfId="0" applyFont="1" applyBorder="1" applyAlignment="1">
      <alignment vertical="center"/>
    </xf>
    <xf numFmtId="0" fontId="8" fillId="0" borderId="2" xfId="0" applyFont="1" applyBorder="1" applyAlignment="1">
      <alignment vertical="center"/>
    </xf>
    <xf numFmtId="0" fontId="9" fillId="4" borderId="8" xfId="0" applyFont="1" applyFill="1" applyBorder="1"/>
    <xf numFmtId="9" fontId="12" fillId="4" borderId="9" xfId="1" applyFont="1" applyFill="1" applyBorder="1" applyAlignment="1">
      <alignment horizontal="center" vertical="center"/>
    </xf>
    <xf numFmtId="0" fontId="14" fillId="4" borderId="0" xfId="0" applyFont="1" applyFill="1" applyBorder="1" applyAlignment="1">
      <alignment horizontal="center" vertical="center"/>
    </xf>
    <xf numFmtId="0" fontId="15" fillId="0" borderId="0" xfId="0" applyFont="1" applyAlignment="1">
      <alignment vertical="top"/>
    </xf>
    <xf numFmtId="0" fontId="8" fillId="0" borderId="1" xfId="0" applyFont="1" applyBorder="1"/>
    <xf numFmtId="0" fontId="8" fillId="0" borderId="2" xfId="0" applyFont="1" applyBorder="1"/>
    <xf numFmtId="0" fontId="16" fillId="4" borderId="8" xfId="0" applyFont="1" applyFill="1" applyBorder="1" applyAlignment="1">
      <alignment vertical="center"/>
    </xf>
    <xf numFmtId="0" fontId="8" fillId="4" borderId="11" xfId="0" applyFont="1" applyFill="1" applyBorder="1" applyAlignment="1">
      <alignment horizontal="center" vertical="center"/>
    </xf>
    <xf numFmtId="9" fontId="17" fillId="4" borderId="9" xfId="1" applyFont="1" applyFill="1" applyBorder="1" applyAlignment="1">
      <alignment horizontal="center" vertical="center"/>
    </xf>
    <xf numFmtId="0" fontId="8" fillId="4" borderId="0" xfId="0" applyFont="1" applyFill="1" applyBorder="1" applyAlignment="1">
      <alignment horizontal="center" vertical="center"/>
    </xf>
    <xf numFmtId="0" fontId="16" fillId="4" borderId="13" xfId="0" applyFont="1" applyFill="1" applyBorder="1" applyAlignment="1">
      <alignment vertical="center"/>
    </xf>
    <xf numFmtId="0" fontId="18" fillId="4" borderId="14" xfId="0" applyFont="1" applyFill="1" applyBorder="1"/>
    <xf numFmtId="0" fontId="19" fillId="4" borderId="14" xfId="0" applyFont="1" applyFill="1" applyBorder="1"/>
    <xf numFmtId="0" fontId="20" fillId="4" borderId="14" xfId="0" applyFont="1" applyFill="1" applyBorder="1"/>
    <xf numFmtId="0" fontId="9" fillId="4" borderId="14" xfId="0" applyFont="1" applyFill="1" applyBorder="1"/>
    <xf numFmtId="0" fontId="21" fillId="4" borderId="14" xfId="0" applyFont="1" applyFill="1" applyBorder="1"/>
    <xf numFmtId="9" fontId="22" fillId="4" borderId="15" xfId="0" applyNumberFormat="1" applyFont="1" applyFill="1" applyBorder="1"/>
    <xf numFmtId="0" fontId="0" fillId="4" borderId="13" xfId="0" applyFill="1" applyBorder="1"/>
    <xf numFmtId="0" fontId="23" fillId="4" borderId="14" xfId="0" applyFont="1" applyFill="1" applyBorder="1"/>
    <xf numFmtId="0" fontId="24" fillId="4" borderId="14" xfId="0" applyFont="1" applyFill="1" applyBorder="1"/>
    <xf numFmtId="0" fontId="25" fillId="4" borderId="14" xfId="0" applyFont="1" applyFill="1" applyBorder="1"/>
    <xf numFmtId="2" fontId="26" fillId="4" borderId="14" xfId="0" applyNumberFormat="1" applyFont="1" applyFill="1" applyBorder="1"/>
    <xf numFmtId="9" fontId="26" fillId="4" borderId="14" xfId="1" applyNumberFormat="1" applyFont="1" applyFill="1" applyBorder="1"/>
    <xf numFmtId="0" fontId="0" fillId="4" borderId="14" xfId="0" applyFill="1" applyBorder="1"/>
    <xf numFmtId="0" fontId="0" fillId="4" borderId="15" xfId="0" applyFill="1" applyBorder="1"/>
    <xf numFmtId="0" fontId="27" fillId="4" borderId="14" xfId="0" applyFont="1" applyFill="1" applyBorder="1"/>
    <xf numFmtId="0" fontId="28" fillId="4" borderId="14" xfId="0" applyFont="1" applyFill="1" applyBorder="1"/>
    <xf numFmtId="9" fontId="9" fillId="4" borderId="14" xfId="1" applyFont="1" applyFill="1" applyBorder="1"/>
    <xf numFmtId="0" fontId="9" fillId="4" borderId="15" xfId="0" applyFont="1" applyFill="1" applyBorder="1"/>
    <xf numFmtId="0" fontId="0" fillId="0" borderId="0" xfId="0" applyFill="1" applyBorder="1" applyAlignment="1">
      <alignment horizontal="center"/>
    </xf>
    <xf numFmtId="0" fontId="0" fillId="0" borderId="0" xfId="0" applyFill="1"/>
    <xf numFmtId="0" fontId="29" fillId="0" borderId="0" xfId="0" applyFont="1" applyFill="1" applyBorder="1" applyAlignment="1">
      <alignment vertical="center" textRotation="90" wrapText="1"/>
    </xf>
    <xf numFmtId="0" fontId="30" fillId="14" borderId="16" xfId="0" applyFont="1" applyFill="1" applyBorder="1" applyAlignment="1">
      <alignment horizontal="center" vertical="center"/>
    </xf>
    <xf numFmtId="164" fontId="32" fillId="0" borderId="0" xfId="0" applyNumberFormat="1" applyFont="1" applyFill="1" applyBorder="1" applyAlignment="1">
      <alignment horizontal="center"/>
    </xf>
    <xf numFmtId="0" fontId="33" fillId="4" borderId="6" xfId="0" applyFont="1" applyFill="1" applyBorder="1"/>
    <xf numFmtId="0" fontId="33" fillId="4" borderId="7" xfId="0" applyFont="1" applyFill="1" applyBorder="1"/>
    <xf numFmtId="0" fontId="33" fillId="4" borderId="0" xfId="0" applyFont="1" applyFill="1" applyBorder="1"/>
    <xf numFmtId="0" fontId="33" fillId="4" borderId="9" xfId="0" applyFont="1" applyFill="1" applyBorder="1"/>
    <xf numFmtId="0" fontId="36" fillId="4" borderId="9" xfId="0" applyFont="1" applyFill="1" applyBorder="1"/>
    <xf numFmtId="0" fontId="30" fillId="14" borderId="11" xfId="0" applyFont="1" applyFill="1" applyBorder="1" applyAlignment="1">
      <alignment horizontal="center" vertical="center"/>
    </xf>
    <xf numFmtId="0" fontId="39" fillId="4" borderId="0" xfId="0" applyFont="1" applyFill="1" applyBorder="1" applyAlignment="1">
      <alignment horizontal="center" vertical="center"/>
    </xf>
    <xf numFmtId="0" fontId="40" fillId="0" borderId="0" xfId="0" applyFont="1" applyFill="1" applyBorder="1" applyAlignment="1">
      <alignment horizontal="center" vertical="center"/>
    </xf>
    <xf numFmtId="0" fontId="4" fillId="0" borderId="0" xfId="0" applyFont="1" applyFill="1" applyBorder="1"/>
    <xf numFmtId="0" fontId="41" fillId="0" borderId="0" xfId="0" applyFont="1" applyFill="1" applyBorder="1" applyAlignment="1">
      <alignment vertical="center" wrapText="1"/>
    </xf>
    <xf numFmtId="0" fontId="4" fillId="0" borderId="0" xfId="0" applyFont="1" applyFill="1" applyBorder="1" applyAlignment="1">
      <alignment horizontal="center" vertical="center"/>
    </xf>
    <xf numFmtId="0" fontId="42" fillId="4" borderId="14" xfId="0" applyFont="1" applyFill="1" applyBorder="1"/>
    <xf numFmtId="0" fontId="43" fillId="4" borderId="14" xfId="0" applyFont="1" applyFill="1" applyBorder="1"/>
    <xf numFmtId="2" fontId="44" fillId="4" borderId="14" xfId="0" applyNumberFormat="1" applyFont="1" applyFill="1" applyBorder="1"/>
    <xf numFmtId="0" fontId="45" fillId="4" borderId="14" xfId="0" applyFont="1" applyFill="1" applyBorder="1"/>
    <xf numFmtId="9" fontId="44" fillId="4" borderId="14" xfId="1" applyFont="1" applyFill="1" applyBorder="1"/>
    <xf numFmtId="9" fontId="46" fillId="4" borderId="15" xfId="1" applyFont="1" applyFill="1" applyBorder="1"/>
    <xf numFmtId="0" fontId="47" fillId="4" borderId="14" xfId="0" applyFont="1" applyFill="1" applyBorder="1"/>
    <xf numFmtId="165" fontId="46" fillId="4" borderId="14" xfId="0" applyNumberFormat="1" applyFont="1" applyFill="1" applyBorder="1"/>
    <xf numFmtId="9" fontId="9" fillId="4" borderId="14" xfId="0" applyNumberFormat="1" applyFont="1" applyFill="1" applyBorder="1"/>
    <xf numFmtId="9" fontId="46" fillId="4" borderId="15" xfId="0" applyNumberFormat="1" applyFont="1" applyFill="1" applyBorder="1"/>
    <xf numFmtId="0" fontId="48" fillId="4" borderId="14" xfId="0" applyFont="1" applyFill="1" applyBorder="1"/>
    <xf numFmtId="0" fontId="49" fillId="4" borderId="14" xfId="0" applyFont="1" applyFill="1" applyBorder="1"/>
    <xf numFmtId="0" fontId="50" fillId="4" borderId="14" xfId="0" applyFont="1" applyFill="1" applyBorder="1"/>
    <xf numFmtId="0" fontId="46" fillId="4" borderId="14" xfId="0" applyFont="1" applyFill="1" applyBorder="1"/>
    <xf numFmtId="9" fontId="50" fillId="4" borderId="14" xfId="0" applyNumberFormat="1" applyFont="1" applyFill="1" applyBorder="1"/>
    <xf numFmtId="0" fontId="50" fillId="4" borderId="15" xfId="0" applyFont="1" applyFill="1" applyBorder="1"/>
    <xf numFmtId="1" fontId="4" fillId="0" borderId="0" xfId="0" applyNumberFormat="1" applyFont="1" applyFill="1" applyBorder="1" applyAlignment="1">
      <alignment horizontal="center" vertical="center"/>
    </xf>
    <xf numFmtId="0" fontId="50" fillId="0" borderId="0" xfId="0" applyFont="1" applyFill="1"/>
    <xf numFmtId="9" fontId="46" fillId="0" borderId="0" xfId="1" applyFont="1" applyFill="1"/>
    <xf numFmtId="0" fontId="46" fillId="0" borderId="0" xfId="0" applyFont="1" applyFill="1"/>
    <xf numFmtId="1" fontId="2" fillId="0" borderId="0" xfId="0" applyNumberFormat="1" applyFont="1" applyFill="1" applyBorder="1" applyAlignment="1">
      <alignment horizontal="center" vertical="center"/>
    </xf>
    <xf numFmtId="0" fontId="51" fillId="0" borderId="0" xfId="0" applyFont="1" applyAlignment="1">
      <alignment horizontal="left"/>
    </xf>
    <xf numFmtId="1" fontId="52" fillId="0" borderId="0" xfId="0" applyNumberFormat="1" applyFont="1" applyFill="1" applyBorder="1" applyAlignment="1">
      <alignment horizontal="center" vertical="center"/>
    </xf>
    <xf numFmtId="0" fontId="53" fillId="0" borderId="0" xfId="0" applyFont="1" applyFill="1"/>
    <xf numFmtId="0" fontId="55" fillId="0" borderId="0" xfId="0" applyFont="1" applyFill="1" applyBorder="1" applyAlignment="1">
      <alignment vertical="center" wrapText="1"/>
    </xf>
    <xf numFmtId="0" fontId="2" fillId="0" borderId="0" xfId="0" applyFont="1"/>
    <xf numFmtId="0" fontId="0" fillId="0" borderId="0" xfId="0" applyFill="1" applyBorder="1"/>
    <xf numFmtId="0" fontId="0" fillId="0" borderId="4" xfId="0" applyFill="1" applyBorder="1"/>
    <xf numFmtId="0" fontId="0" fillId="14" borderId="4" xfId="0" applyFill="1" applyBorder="1" applyAlignment="1">
      <alignment horizontal="center" vertical="center"/>
    </xf>
    <xf numFmtId="0" fontId="56" fillId="14" borderId="1" xfId="0" applyFont="1" applyFill="1" applyBorder="1"/>
    <xf numFmtId="0" fontId="0" fillId="14" borderId="2" xfId="0" applyFill="1" applyBorder="1"/>
    <xf numFmtId="0" fontId="0" fillId="14" borderId="3" xfId="0" applyFill="1" applyBorder="1"/>
    <xf numFmtId="0" fontId="0" fillId="0" borderId="0" xfId="0" applyBorder="1"/>
    <xf numFmtId="0" fontId="0" fillId="0" borderId="0" xfId="0" applyFill="1" applyBorder="1" applyAlignment="1"/>
    <xf numFmtId="0" fontId="32" fillId="0" borderId="18" xfId="0" applyFont="1" applyBorder="1" applyAlignment="1">
      <alignment horizontal="center" vertical="center"/>
    </xf>
    <xf numFmtId="0" fontId="32" fillId="0" borderId="11" xfId="0" applyFont="1" applyBorder="1" applyAlignment="1">
      <alignment horizontal="center" vertical="center"/>
    </xf>
    <xf numFmtId="0" fontId="58" fillId="0" borderId="0" xfId="0" applyFont="1" applyFill="1" applyBorder="1" applyAlignment="1">
      <alignment vertical="center" wrapText="1"/>
    </xf>
    <xf numFmtId="0" fontId="11" fillId="20" borderId="25" xfId="0" applyFont="1" applyFill="1" applyBorder="1" applyAlignment="1">
      <alignment horizontal="center" vertical="center" wrapText="1"/>
    </xf>
    <xf numFmtId="0" fontId="59" fillId="16" borderId="26" xfId="0" applyFont="1" applyFill="1" applyBorder="1" applyAlignment="1">
      <alignment horizontal="center" vertical="center" wrapText="1"/>
    </xf>
    <xf numFmtId="165" fontId="60" fillId="16" borderId="27" xfId="0" applyNumberFormat="1" applyFont="1" applyFill="1" applyBorder="1" applyAlignment="1">
      <alignment horizontal="center" vertical="center" wrapText="1"/>
    </xf>
    <xf numFmtId="0" fontId="11" fillId="20" borderId="4" xfId="0" applyFont="1" applyFill="1" applyBorder="1" applyAlignment="1">
      <alignment horizontal="center" vertical="center" wrapText="1"/>
    </xf>
    <xf numFmtId="0" fontId="59" fillId="16" borderId="28" xfId="0" applyFont="1" applyFill="1" applyBorder="1" applyAlignment="1">
      <alignment horizontal="center" vertical="center" wrapText="1"/>
    </xf>
    <xf numFmtId="0" fontId="59" fillId="16" borderId="29" xfId="0" applyFont="1" applyFill="1" applyBorder="1" applyAlignment="1">
      <alignment horizontal="center" vertical="center" wrapText="1"/>
    </xf>
    <xf numFmtId="165" fontId="60" fillId="16" borderId="30" xfId="0" applyNumberFormat="1" applyFont="1" applyFill="1" applyBorder="1" applyAlignment="1">
      <alignment horizontal="center" vertical="center" wrapText="1"/>
    </xf>
    <xf numFmtId="0" fontId="59" fillId="16" borderId="31" xfId="0" applyFont="1" applyFill="1" applyBorder="1" applyAlignment="1">
      <alignment horizontal="center" vertical="center" wrapText="1"/>
    </xf>
    <xf numFmtId="0" fontId="59" fillId="16" borderId="32" xfId="0" applyFont="1" applyFill="1" applyBorder="1" applyAlignment="1">
      <alignment horizontal="center" vertical="center" wrapText="1"/>
    </xf>
    <xf numFmtId="165" fontId="60" fillId="16" borderId="32" xfId="0" applyNumberFormat="1" applyFont="1" applyFill="1" applyBorder="1" applyAlignment="1">
      <alignment horizontal="center" vertical="center" wrapText="1"/>
    </xf>
    <xf numFmtId="1" fontId="36" fillId="0" borderId="35" xfId="0" applyNumberFormat="1" applyFont="1" applyBorder="1" applyAlignment="1">
      <alignment horizontal="center" vertical="center"/>
    </xf>
    <xf numFmtId="1" fontId="36" fillId="0" borderId="36" xfId="0" applyNumberFormat="1" applyFont="1" applyBorder="1" applyAlignment="1">
      <alignment horizontal="center" vertical="center"/>
    </xf>
    <xf numFmtId="1" fontId="36" fillId="0" borderId="10" xfId="0" applyNumberFormat="1" applyFont="1" applyBorder="1" applyAlignment="1">
      <alignment horizontal="center" vertical="center"/>
    </xf>
    <xf numFmtId="49" fontId="58" fillId="0" borderId="0" xfId="0" applyNumberFormat="1" applyFont="1" applyFill="1" applyBorder="1" applyAlignment="1">
      <alignment vertical="center" wrapText="1"/>
    </xf>
    <xf numFmtId="0" fontId="0" fillId="0" borderId="5" xfId="0" applyBorder="1"/>
    <xf numFmtId="0" fontId="0" fillId="0" borderId="6" xfId="0" applyBorder="1"/>
    <xf numFmtId="0" fontId="0" fillId="0" borderId="7" xfId="0" applyBorder="1"/>
    <xf numFmtId="0" fontId="0" fillId="0" borderId="13" xfId="0" applyBorder="1"/>
    <xf numFmtId="0" fontId="0" fillId="0" borderId="14" xfId="0" applyBorder="1"/>
    <xf numFmtId="0" fontId="0" fillId="0" borderId="15" xfId="0" applyBorder="1"/>
    <xf numFmtId="0" fontId="0" fillId="0" borderId="0" xfId="0" applyFill="1" applyBorder="1" applyAlignment="1">
      <alignment horizontal="right"/>
    </xf>
    <xf numFmtId="0" fontId="62" fillId="29" borderId="11" xfId="0" applyFont="1" applyFill="1" applyBorder="1" applyAlignment="1">
      <alignment horizontal="center" vertical="center"/>
    </xf>
    <xf numFmtId="0" fontId="3" fillId="30" borderId="11" xfId="0" applyFont="1" applyFill="1" applyBorder="1" applyAlignment="1">
      <alignment horizontal="center" vertical="center"/>
    </xf>
    <xf numFmtId="0" fontId="0" fillId="0" borderId="0" xfId="0" applyFill="1" applyBorder="1" applyAlignment="1">
      <alignment horizontal="center" vertical="center"/>
    </xf>
    <xf numFmtId="166" fontId="59" fillId="0" borderId="0" xfId="0" applyNumberFormat="1" applyFont="1" applyFill="1" applyBorder="1" applyAlignment="1">
      <alignment vertical="center"/>
    </xf>
    <xf numFmtId="0" fontId="57" fillId="18" borderId="11" xfId="0" applyFont="1" applyFill="1" applyBorder="1" applyAlignment="1">
      <alignment horizontal="center" vertical="center"/>
    </xf>
    <xf numFmtId="0" fontId="57" fillId="0" borderId="0" xfId="0" applyFont="1" applyFill="1" applyBorder="1" applyAlignment="1">
      <alignment horizontal="left" vertical="center"/>
    </xf>
    <xf numFmtId="0" fontId="57" fillId="0" borderId="0" xfId="0" applyFont="1" applyFill="1" applyBorder="1" applyAlignment="1">
      <alignment horizontal="center" vertical="center"/>
    </xf>
    <xf numFmtId="0" fontId="57" fillId="0" borderId="0" xfId="0" applyFont="1" applyFill="1" applyBorder="1" applyAlignment="1">
      <alignment horizontal="left"/>
    </xf>
    <xf numFmtId="0" fontId="29" fillId="0" borderId="0" xfId="0" applyFont="1" applyFill="1" applyBorder="1" applyAlignment="1">
      <alignment horizontal="center" vertical="center" textRotation="90"/>
    </xf>
    <xf numFmtId="0" fontId="57" fillId="0" borderId="0" xfId="0" applyFont="1" applyFill="1" applyBorder="1" applyAlignment="1">
      <alignment horizontal="center" vertical="center" textRotation="90"/>
    </xf>
    <xf numFmtId="164" fontId="32" fillId="0" borderId="0" xfId="0" applyNumberFormat="1" applyFont="1" applyFill="1" applyBorder="1" applyAlignment="1"/>
    <xf numFmtId="0" fontId="57" fillId="0" borderId="0" xfId="0" applyFont="1" applyFill="1" applyBorder="1" applyAlignment="1">
      <alignment vertical="center"/>
    </xf>
    <xf numFmtId="0" fontId="57" fillId="18" borderId="11" xfId="0" applyFont="1" applyFill="1" applyBorder="1" applyAlignment="1">
      <alignment horizontal="left" vertical="center"/>
    </xf>
    <xf numFmtId="164" fontId="62" fillId="29" borderId="11" xfId="0" applyNumberFormat="1" applyFont="1" applyFill="1" applyBorder="1" applyAlignment="1">
      <alignment horizontal="center" vertical="center"/>
    </xf>
    <xf numFmtId="0" fontId="0" fillId="0" borderId="11" xfId="0" applyBorder="1" applyAlignment="1" applyProtection="1">
      <alignment horizontal="center"/>
      <protection locked="0"/>
    </xf>
    <xf numFmtId="2" fontId="62" fillId="30" borderId="11" xfId="0" applyNumberFormat="1" applyFont="1" applyFill="1" applyBorder="1" applyAlignment="1">
      <alignment horizontal="center" vertical="center"/>
    </xf>
    <xf numFmtId="0" fontId="62" fillId="30" borderId="11" xfId="0" applyFont="1" applyFill="1" applyBorder="1" applyAlignment="1">
      <alignment horizontal="center" vertical="center"/>
    </xf>
    <xf numFmtId="0" fontId="29" fillId="0" borderId="0" xfId="0" applyFont="1" applyFill="1" applyBorder="1" applyAlignment="1">
      <alignment horizontal="center" vertical="center"/>
    </xf>
    <xf numFmtId="0" fontId="11" fillId="0" borderId="0" xfId="0" applyFont="1" applyFill="1" applyBorder="1" applyAlignment="1">
      <alignment horizontal="center" vertical="center"/>
    </xf>
    <xf numFmtId="0" fontId="62" fillId="0" borderId="0" xfId="0" applyFont="1" applyFill="1" applyBorder="1" applyAlignment="1">
      <alignment horizontal="center" vertical="center"/>
    </xf>
    <xf numFmtId="9" fontId="54" fillId="0" borderId="0" xfId="0" applyNumberFormat="1" applyFont="1" applyFill="1" applyBorder="1" applyAlignment="1" applyProtection="1">
      <alignment horizontal="center" vertical="center"/>
      <protection locked="0"/>
    </xf>
    <xf numFmtId="9" fontId="54" fillId="0" borderId="0" xfId="0" applyNumberFormat="1" applyFont="1" applyFill="1" applyBorder="1" applyAlignment="1">
      <alignment horizontal="center" vertical="center"/>
    </xf>
    <xf numFmtId="0" fontId="0" fillId="0" borderId="0" xfId="0" applyFont="1" applyFill="1" applyBorder="1"/>
    <xf numFmtId="0" fontId="63" fillId="0" borderId="0" xfId="0" applyFont="1" applyFill="1" applyBorder="1"/>
    <xf numFmtId="0" fontId="3" fillId="0" borderId="0" xfId="0" applyFont="1" applyFill="1" applyBorder="1" applyAlignment="1">
      <alignment horizontal="center" vertical="center"/>
    </xf>
    <xf numFmtId="0" fontId="0" fillId="0" borderId="0" xfId="0" applyFont="1" applyFill="1" applyBorder="1" applyProtection="1">
      <protection locked="0"/>
    </xf>
    <xf numFmtId="0" fontId="63" fillId="0" borderId="0" xfId="0" applyFont="1" applyFill="1" applyBorder="1" applyProtection="1">
      <protection locked="0"/>
    </xf>
    <xf numFmtId="0" fontId="0" fillId="0" borderId="0" xfId="0" applyFill="1" applyBorder="1" applyAlignment="1" applyProtection="1">
      <alignment horizontal="center" vertical="center"/>
      <protection locked="0"/>
    </xf>
    <xf numFmtId="0" fontId="57" fillId="0" borderId="0" xfId="0" applyFont="1" applyFill="1" applyBorder="1" applyAlignment="1">
      <alignment horizontal="center"/>
    </xf>
    <xf numFmtId="0" fontId="64" fillId="0" borderId="0" xfId="0" applyFont="1" applyFill="1" applyBorder="1" applyAlignment="1">
      <alignment horizontal="center" vertical="center"/>
    </xf>
    <xf numFmtId="164" fontId="32" fillId="0" borderId="0" xfId="0" applyNumberFormat="1" applyFont="1" applyFill="1" applyBorder="1" applyAlignment="1">
      <alignment horizontal="center" vertical="center"/>
    </xf>
    <xf numFmtId="0" fontId="53" fillId="0" borderId="0" xfId="0" applyFont="1"/>
    <xf numFmtId="0" fontId="67" fillId="0" borderId="0" xfId="0" applyFont="1"/>
    <xf numFmtId="0" fontId="68" fillId="0" borderId="0" xfId="0" applyFont="1"/>
    <xf numFmtId="0" fontId="69" fillId="0" borderId="0" xfId="0" applyFont="1"/>
    <xf numFmtId="0" fontId="0" fillId="0" borderId="0" xfId="0" applyAlignment="1">
      <alignment horizontal="center" vertical="top"/>
    </xf>
    <xf numFmtId="0" fontId="8" fillId="0" borderId="1" xfId="0" applyFont="1" applyBorder="1" applyAlignment="1">
      <alignment horizontal="center" vertical="center"/>
    </xf>
    <xf numFmtId="0" fontId="8" fillId="0" borderId="3" xfId="0" applyFont="1" applyBorder="1" applyAlignment="1">
      <alignment horizontal="center" vertical="center"/>
    </xf>
    <xf numFmtId="9" fontId="10" fillId="4" borderId="0" xfId="0" applyNumberFormat="1" applyFont="1" applyFill="1" applyBorder="1" applyAlignment="1">
      <alignment horizontal="center" vertical="center"/>
    </xf>
    <xf numFmtId="0" fontId="11" fillId="5" borderId="10" xfId="0" applyFont="1" applyFill="1" applyBorder="1" applyAlignment="1">
      <alignment horizontal="center" vertical="center" textRotation="90" wrapText="1"/>
    </xf>
    <xf numFmtId="0" fontId="11" fillId="5" borderId="12" xfId="0" applyFont="1" applyFill="1" applyBorder="1" applyAlignment="1">
      <alignment horizontal="center" vertical="center" textRotation="90" wrapText="1"/>
    </xf>
    <xf numFmtId="0" fontId="11" fillId="6" borderId="10" xfId="0" applyFont="1" applyFill="1" applyBorder="1" applyAlignment="1">
      <alignment horizontal="center" vertical="center" textRotation="90" wrapText="1"/>
    </xf>
    <xf numFmtId="0" fontId="11" fillId="6" borderId="12" xfId="0" applyFont="1" applyFill="1" applyBorder="1" applyAlignment="1">
      <alignment horizontal="center" vertical="center" textRotation="90" wrapText="1"/>
    </xf>
    <xf numFmtId="0" fontId="11" fillId="7" borderId="10" xfId="0" applyFont="1" applyFill="1" applyBorder="1" applyAlignment="1">
      <alignment horizontal="center" vertical="center" textRotation="90" wrapText="1"/>
    </xf>
    <xf numFmtId="0" fontId="11" fillId="7" borderId="12" xfId="0" applyFont="1" applyFill="1" applyBorder="1" applyAlignment="1">
      <alignment horizontal="center" vertical="center" textRotation="90" wrapText="1"/>
    </xf>
    <xf numFmtId="0" fontId="57" fillId="19" borderId="16" xfId="0" applyFont="1" applyFill="1" applyBorder="1" applyAlignment="1">
      <alignment horizontal="center" vertical="center" shrinkToFit="1"/>
    </xf>
    <xf numFmtId="0" fontId="57" fillId="19" borderId="17" xfId="0" applyFont="1" applyFill="1" applyBorder="1" applyAlignment="1">
      <alignment horizontal="center" vertical="center" shrinkToFit="1"/>
    </xf>
    <xf numFmtId="0" fontId="57" fillId="19" borderId="18" xfId="0" applyFont="1" applyFill="1" applyBorder="1" applyAlignment="1">
      <alignment horizontal="center" vertical="center" shrinkToFit="1"/>
    </xf>
    <xf numFmtId="0" fontId="11" fillId="10" borderId="11" xfId="0" applyFont="1" applyFill="1" applyBorder="1" applyAlignment="1">
      <alignment horizontal="center" vertical="center" textRotation="90" wrapText="1"/>
    </xf>
    <xf numFmtId="0" fontId="11" fillId="11" borderId="10" xfId="0" applyFont="1" applyFill="1" applyBorder="1" applyAlignment="1">
      <alignment horizontal="center" vertical="center" textRotation="90" wrapText="1"/>
    </xf>
    <xf numFmtId="0" fontId="11" fillId="11" borderId="12" xfId="0" applyFont="1" applyFill="1" applyBorder="1" applyAlignment="1">
      <alignment horizontal="center" vertical="center" textRotation="90" wrapText="1"/>
    </xf>
    <xf numFmtId="0" fontId="11" fillId="12" borderId="10" xfId="0" applyFont="1" applyFill="1" applyBorder="1" applyAlignment="1">
      <alignment horizontal="center" vertical="center" textRotation="90" wrapText="1"/>
    </xf>
    <xf numFmtId="0" fontId="11" fillId="12" borderId="12" xfId="0" applyFont="1" applyFill="1" applyBorder="1" applyAlignment="1">
      <alignment horizontal="center" vertical="center" textRotation="90" wrapText="1"/>
    </xf>
    <xf numFmtId="0" fontId="11" fillId="13" borderId="10" xfId="0" applyFont="1" applyFill="1" applyBorder="1" applyAlignment="1">
      <alignment horizontal="center" vertical="center" textRotation="90" wrapText="1"/>
    </xf>
    <xf numFmtId="0" fontId="11" fillId="13" borderId="12" xfId="0" applyFont="1" applyFill="1" applyBorder="1" applyAlignment="1">
      <alignment horizontal="center" vertical="center" textRotation="90" wrapText="1"/>
    </xf>
    <xf numFmtId="0" fontId="8" fillId="0" borderId="1" xfId="0" applyFont="1" applyBorder="1" applyAlignment="1">
      <alignment horizontal="center"/>
    </xf>
    <xf numFmtId="0" fontId="8" fillId="0" borderId="3" xfId="0" applyFont="1" applyBorder="1" applyAlignment="1">
      <alignment horizontal="center"/>
    </xf>
    <xf numFmtId="49" fontId="11" fillId="8" borderId="10" xfId="0" applyNumberFormat="1" applyFont="1" applyFill="1" applyBorder="1" applyAlignment="1">
      <alignment horizontal="center" vertical="center" textRotation="90" wrapText="1"/>
    </xf>
    <xf numFmtId="49" fontId="11" fillId="8" borderId="12" xfId="0" applyNumberFormat="1" applyFont="1" applyFill="1" applyBorder="1" applyAlignment="1">
      <alignment horizontal="center" vertical="center" textRotation="90" wrapText="1"/>
    </xf>
    <xf numFmtId="49" fontId="11" fillId="9" borderId="10" xfId="0" applyNumberFormat="1" applyFont="1" applyFill="1" applyBorder="1" applyAlignment="1">
      <alignment horizontal="center" vertical="center" textRotation="90" wrapText="1"/>
    </xf>
    <xf numFmtId="49" fontId="11" fillId="9" borderId="12" xfId="0" applyNumberFormat="1" applyFont="1" applyFill="1" applyBorder="1" applyAlignment="1">
      <alignment horizontal="center" vertical="center" textRotation="90" wrapText="1"/>
    </xf>
    <xf numFmtId="9" fontId="13" fillId="4" borderId="0" xfId="0" applyNumberFormat="1" applyFont="1" applyFill="1" applyBorder="1" applyAlignment="1">
      <alignment horizontal="center" vertical="center"/>
    </xf>
    <xf numFmtId="0" fontId="13" fillId="4" borderId="0" xfId="0" applyFont="1" applyFill="1" applyBorder="1" applyAlignment="1">
      <alignment horizontal="center" vertical="center"/>
    </xf>
    <xf numFmtId="49" fontId="11" fillId="8" borderId="11" xfId="0" applyNumberFormat="1" applyFont="1" applyFill="1" applyBorder="1" applyAlignment="1">
      <alignment horizontal="center" vertical="center" textRotation="90" wrapText="1"/>
    </xf>
    <xf numFmtId="49" fontId="11" fillId="9" borderId="11" xfId="0" applyNumberFormat="1" applyFont="1" applyFill="1" applyBorder="1" applyAlignment="1">
      <alignment horizontal="center" vertical="center" textRotation="90" wrapText="1"/>
    </xf>
    <xf numFmtId="164" fontId="31" fillId="15" borderId="16" xfId="0" applyNumberFormat="1" applyFont="1" applyFill="1" applyBorder="1" applyAlignment="1">
      <alignment horizontal="center" vertical="center"/>
    </xf>
    <xf numFmtId="164" fontId="31" fillId="15" borderId="18" xfId="0" applyNumberFormat="1" applyFont="1" applyFill="1" applyBorder="1" applyAlignment="1">
      <alignment horizontal="center" vertical="center"/>
    </xf>
    <xf numFmtId="164" fontId="31" fillId="15" borderId="16" xfId="0" applyNumberFormat="1" applyFont="1" applyFill="1" applyBorder="1" applyAlignment="1">
      <alignment horizontal="center"/>
    </xf>
    <xf numFmtId="164" fontId="31" fillId="15" borderId="18" xfId="0" applyNumberFormat="1" applyFont="1" applyFill="1" applyBorder="1" applyAlignment="1">
      <alignment horizontal="center"/>
    </xf>
    <xf numFmtId="0" fontId="0" fillId="14" borderId="16" xfId="0" applyFill="1" applyBorder="1" applyAlignment="1">
      <alignment horizontal="center"/>
    </xf>
    <xf numFmtId="0" fontId="0" fillId="14" borderId="17" xfId="0" applyFill="1" applyBorder="1" applyAlignment="1">
      <alignment horizontal="center"/>
    </xf>
    <xf numFmtId="0" fontId="0" fillId="14" borderId="18" xfId="0" applyFill="1" applyBorder="1" applyAlignment="1">
      <alignment horizontal="center"/>
    </xf>
    <xf numFmtId="9" fontId="34" fillId="4" borderId="0" xfId="0" applyNumberFormat="1" applyFont="1" applyFill="1" applyBorder="1" applyAlignment="1">
      <alignment horizontal="center" vertical="center"/>
    </xf>
    <xf numFmtId="0" fontId="11" fillId="11" borderId="11" xfId="0" applyFont="1" applyFill="1" applyBorder="1" applyAlignment="1">
      <alignment horizontal="center" vertical="center" textRotation="90"/>
    </xf>
    <xf numFmtId="0" fontId="11" fillId="12" borderId="11" xfId="0" applyFont="1" applyFill="1" applyBorder="1" applyAlignment="1">
      <alignment horizontal="center" vertical="center" textRotation="90" wrapText="1"/>
    </xf>
    <xf numFmtId="0" fontId="11" fillId="16" borderId="0" xfId="0" applyFont="1" applyFill="1" applyBorder="1" applyAlignment="1">
      <alignment horizontal="center" vertical="center" textRotation="90" wrapText="1"/>
    </xf>
    <xf numFmtId="49" fontId="11" fillId="17" borderId="0" xfId="0" applyNumberFormat="1" applyFont="1" applyFill="1" applyBorder="1" applyAlignment="1">
      <alignment horizontal="center" vertical="center" textRotation="90" wrapText="1"/>
    </xf>
    <xf numFmtId="49" fontId="35" fillId="17" borderId="0" xfId="0" applyNumberFormat="1" applyFont="1" applyFill="1" applyBorder="1" applyAlignment="1">
      <alignment horizontal="center" vertical="center" textRotation="90" wrapText="1"/>
    </xf>
    <xf numFmtId="9" fontId="38" fillId="4" borderId="0" xfId="0" applyNumberFormat="1" applyFont="1" applyFill="1" applyBorder="1" applyAlignment="1">
      <alignment horizontal="center"/>
    </xf>
    <xf numFmtId="9" fontId="37" fillId="4" borderId="0" xfId="0" applyNumberFormat="1" applyFont="1" applyFill="1" applyBorder="1" applyAlignment="1">
      <alignment horizontal="center" vertical="top"/>
    </xf>
    <xf numFmtId="0" fontId="37" fillId="4" borderId="0" xfId="0" applyFont="1" applyFill="1" applyBorder="1" applyAlignment="1">
      <alignment horizontal="center" vertical="top"/>
    </xf>
    <xf numFmtId="0" fontId="0" fillId="14" borderId="1" xfId="0" applyFill="1" applyBorder="1" applyAlignment="1">
      <alignment horizontal="center"/>
    </xf>
    <xf numFmtId="0" fontId="0" fillId="14" borderId="2" xfId="0" applyFill="1" applyBorder="1" applyAlignment="1">
      <alignment horizontal="center"/>
    </xf>
    <xf numFmtId="0" fontId="0" fillId="14" borderId="3" xfId="0" applyFill="1" applyBorder="1" applyAlignment="1">
      <alignment horizontal="center"/>
    </xf>
    <xf numFmtId="0" fontId="57" fillId="18" borderId="16" xfId="0" applyFont="1" applyFill="1" applyBorder="1" applyAlignment="1">
      <alignment horizontal="center" vertical="center"/>
    </xf>
    <xf numFmtId="0" fontId="0" fillId="0" borderId="17" xfId="0" applyBorder="1"/>
    <xf numFmtId="0" fontId="0" fillId="0" borderId="18" xfId="0" applyBorder="1"/>
    <xf numFmtId="0" fontId="57" fillId="18" borderId="17" xfId="0" applyFont="1" applyFill="1" applyBorder="1" applyAlignment="1">
      <alignment horizontal="center" vertical="center"/>
    </xf>
    <xf numFmtId="0" fontId="57" fillId="18" borderId="18" xfId="0" applyFont="1" applyFill="1" applyBorder="1" applyAlignment="1">
      <alignment horizontal="center" vertical="center"/>
    </xf>
    <xf numFmtId="0" fontId="3" fillId="18" borderId="11" xfId="0" applyFont="1" applyFill="1" applyBorder="1" applyAlignment="1">
      <alignment horizontal="center" vertical="center" textRotation="90"/>
    </xf>
    <xf numFmtId="0" fontId="57" fillId="19" borderId="16" xfId="0" applyFont="1" applyFill="1" applyBorder="1" applyAlignment="1">
      <alignment horizontal="center" vertical="center"/>
    </xf>
    <xf numFmtId="0" fontId="0" fillId="19" borderId="17" xfId="0" applyFill="1" applyBorder="1"/>
    <xf numFmtId="0" fontId="0" fillId="19" borderId="18" xfId="0" applyFill="1" applyBorder="1"/>
    <xf numFmtId="0" fontId="57" fillId="19" borderId="17" xfId="0" applyFont="1" applyFill="1" applyBorder="1" applyAlignment="1">
      <alignment horizontal="center" vertical="center"/>
    </xf>
    <xf numFmtId="0" fontId="57" fillId="19" borderId="18" xfId="0" applyFont="1" applyFill="1" applyBorder="1" applyAlignment="1">
      <alignment horizontal="center" vertical="center"/>
    </xf>
    <xf numFmtId="0" fontId="54" fillId="0" borderId="19" xfId="0" applyFont="1" applyFill="1" applyBorder="1" applyAlignment="1">
      <alignment horizontal="center" textRotation="90"/>
    </xf>
    <xf numFmtId="0" fontId="54" fillId="0" borderId="20" xfId="0" applyFont="1" applyFill="1" applyBorder="1" applyAlignment="1">
      <alignment horizontal="center" textRotation="90"/>
    </xf>
    <xf numFmtId="0" fontId="54" fillId="0" borderId="21" xfId="0" applyFont="1" applyFill="1" applyBorder="1" applyAlignment="1">
      <alignment horizontal="center" textRotation="90"/>
    </xf>
    <xf numFmtId="0" fontId="54" fillId="0" borderId="1" xfId="0" applyFont="1" applyBorder="1" applyAlignment="1">
      <alignment horizontal="center" vertical="center"/>
    </xf>
    <xf numFmtId="0" fontId="54" fillId="0" borderId="2" xfId="0" applyFont="1" applyBorder="1" applyAlignment="1">
      <alignment horizontal="center" vertical="center"/>
    </xf>
    <xf numFmtId="0" fontId="54" fillId="0" borderId="3" xfId="0" applyFont="1" applyBorder="1" applyAlignment="1">
      <alignment horizontal="center" vertical="center"/>
    </xf>
    <xf numFmtId="0" fontId="58" fillId="23" borderId="33" xfId="0" applyFont="1" applyFill="1" applyBorder="1" applyAlignment="1">
      <alignment horizontal="center" vertical="center" wrapText="1"/>
    </xf>
    <xf numFmtId="0" fontId="58" fillId="23" borderId="17" xfId="0" applyFont="1" applyFill="1" applyBorder="1" applyAlignment="1">
      <alignment horizontal="center" vertical="center" wrapText="1"/>
    </xf>
    <xf numFmtId="0" fontId="58" fillId="23" borderId="34" xfId="0" applyFont="1" applyFill="1" applyBorder="1" applyAlignment="1">
      <alignment horizontal="center" vertical="center" wrapText="1"/>
    </xf>
    <xf numFmtId="165" fontId="61" fillId="22" borderId="33" xfId="0" applyNumberFormat="1" applyFont="1" applyFill="1" applyBorder="1" applyAlignment="1">
      <alignment horizontal="center" vertical="center"/>
    </xf>
    <xf numFmtId="165" fontId="61" fillId="22" borderId="34" xfId="0" applyNumberFormat="1" applyFont="1" applyFill="1" applyBorder="1" applyAlignment="1">
      <alignment horizontal="center" vertical="center"/>
    </xf>
    <xf numFmtId="0" fontId="0" fillId="0" borderId="22" xfId="0" applyBorder="1" applyAlignment="1">
      <alignment horizontal="center"/>
    </xf>
    <xf numFmtId="0" fontId="0" fillId="0" borderId="23" xfId="0" applyBorder="1" applyAlignment="1">
      <alignment horizontal="center"/>
    </xf>
    <xf numFmtId="0" fontId="0" fillId="0" borderId="24" xfId="0" applyBorder="1" applyAlignment="1">
      <alignment horizontal="center"/>
    </xf>
    <xf numFmtId="0" fontId="0" fillId="0" borderId="22" xfId="0" applyBorder="1" applyAlignment="1">
      <alignment horizontal="center" vertical="center"/>
    </xf>
    <xf numFmtId="0" fontId="0" fillId="0" borderId="24" xfId="0" applyBorder="1" applyAlignment="1">
      <alignment horizontal="center" vertical="center"/>
    </xf>
    <xf numFmtId="0" fontId="58" fillId="21" borderId="33" xfId="0" applyFont="1" applyFill="1" applyBorder="1" applyAlignment="1">
      <alignment horizontal="center" vertical="center" wrapText="1"/>
    </xf>
    <xf numFmtId="0" fontId="58" fillId="21" borderId="17" xfId="0" applyFont="1" applyFill="1" applyBorder="1" applyAlignment="1">
      <alignment horizontal="center" vertical="center" wrapText="1"/>
    </xf>
    <xf numFmtId="0" fontId="58" fillId="21" borderId="34" xfId="0" applyFont="1" applyFill="1" applyBorder="1" applyAlignment="1">
      <alignment horizontal="center" vertical="center" wrapText="1"/>
    </xf>
    <xf numFmtId="0" fontId="58" fillId="24" borderId="33" xfId="0" applyFont="1" applyFill="1" applyBorder="1" applyAlignment="1">
      <alignment horizontal="center" vertical="center" wrapText="1"/>
    </xf>
    <xf numFmtId="0" fontId="58" fillId="24" borderId="17" xfId="0" applyFont="1" applyFill="1" applyBorder="1" applyAlignment="1">
      <alignment horizontal="center" vertical="center" wrapText="1"/>
    </xf>
    <xf numFmtId="0" fontId="58" fillId="24" borderId="34" xfId="0" applyFont="1" applyFill="1" applyBorder="1" applyAlignment="1">
      <alignment horizontal="center" vertical="center" wrapText="1"/>
    </xf>
    <xf numFmtId="0" fontId="58" fillId="6" borderId="33" xfId="0" applyFont="1" applyFill="1" applyBorder="1" applyAlignment="1">
      <alignment horizontal="center" vertical="center" wrapText="1"/>
    </xf>
    <xf numFmtId="0" fontId="58" fillId="6" borderId="17" xfId="0" applyFont="1" applyFill="1" applyBorder="1" applyAlignment="1">
      <alignment horizontal="center" vertical="center" wrapText="1"/>
    </xf>
    <xf numFmtId="0" fontId="58" fillId="6" borderId="34" xfId="0" applyFont="1" applyFill="1" applyBorder="1" applyAlignment="1">
      <alignment horizontal="center" vertical="center" wrapText="1"/>
    </xf>
    <xf numFmtId="0" fontId="58" fillId="7" borderId="33" xfId="0" applyFont="1" applyFill="1" applyBorder="1" applyAlignment="1">
      <alignment horizontal="center" vertical="center" wrapText="1"/>
    </xf>
    <xf numFmtId="0" fontId="58" fillId="7" borderId="17" xfId="0" applyFont="1" applyFill="1" applyBorder="1" applyAlignment="1">
      <alignment horizontal="center" vertical="center" wrapText="1"/>
    </xf>
    <xf numFmtId="0" fontId="58" fillId="7" borderId="34" xfId="0" applyFont="1" applyFill="1" applyBorder="1" applyAlignment="1">
      <alignment horizontal="center" vertical="center" wrapText="1"/>
    </xf>
    <xf numFmtId="0" fontId="58" fillId="25" borderId="33" xfId="0" applyFont="1" applyFill="1" applyBorder="1" applyAlignment="1">
      <alignment horizontal="center" vertical="center" wrapText="1"/>
    </xf>
    <xf numFmtId="0" fontId="58" fillId="25" borderId="17" xfId="0" applyFont="1" applyFill="1" applyBorder="1" applyAlignment="1">
      <alignment horizontal="center" vertical="center" wrapText="1"/>
    </xf>
    <xf numFmtId="0" fontId="58" fillId="25" borderId="34" xfId="0" applyFont="1" applyFill="1" applyBorder="1" applyAlignment="1">
      <alignment horizontal="center" vertical="center" wrapText="1"/>
    </xf>
    <xf numFmtId="0" fontId="58" fillId="10" borderId="33" xfId="0" applyFont="1" applyFill="1" applyBorder="1" applyAlignment="1">
      <alignment horizontal="center" vertical="center" wrapText="1"/>
    </xf>
    <xf numFmtId="0" fontId="58" fillId="10" borderId="17" xfId="0" applyFont="1" applyFill="1" applyBorder="1" applyAlignment="1">
      <alignment horizontal="center" vertical="center" wrapText="1"/>
    </xf>
    <xf numFmtId="0" fontId="58" fillId="10" borderId="34" xfId="0" applyFont="1" applyFill="1" applyBorder="1" applyAlignment="1">
      <alignment horizontal="center" vertical="center" wrapText="1"/>
    </xf>
    <xf numFmtId="0" fontId="58" fillId="11" borderId="33" xfId="0" applyFont="1" applyFill="1" applyBorder="1" applyAlignment="1">
      <alignment horizontal="center" vertical="center" wrapText="1"/>
    </xf>
    <xf numFmtId="0" fontId="58" fillId="11" borderId="17" xfId="0" applyFont="1" applyFill="1" applyBorder="1" applyAlignment="1">
      <alignment horizontal="center" vertical="center" wrapText="1"/>
    </xf>
    <xf numFmtId="0" fontId="58" fillId="11" borderId="34" xfId="0" applyFont="1" applyFill="1" applyBorder="1" applyAlignment="1">
      <alignment horizontal="center" vertical="center" wrapText="1"/>
    </xf>
    <xf numFmtId="0" fontId="58" fillId="13" borderId="33" xfId="0" applyFont="1" applyFill="1" applyBorder="1" applyAlignment="1">
      <alignment horizontal="center" vertical="center" wrapText="1"/>
    </xf>
    <xf numFmtId="0" fontId="58" fillId="13" borderId="17" xfId="0" applyFont="1" applyFill="1" applyBorder="1" applyAlignment="1">
      <alignment horizontal="center" vertical="center" wrapText="1"/>
    </xf>
    <xf numFmtId="0" fontId="58" fillId="13" borderId="34" xfId="0" applyFont="1" applyFill="1" applyBorder="1" applyAlignment="1">
      <alignment horizontal="center" vertical="center" wrapText="1"/>
    </xf>
    <xf numFmtId="0" fontId="58" fillId="12" borderId="33" xfId="0" applyFont="1" applyFill="1" applyBorder="1" applyAlignment="1">
      <alignment horizontal="center" vertical="center" wrapText="1"/>
    </xf>
    <xf numFmtId="0" fontId="58" fillId="12" borderId="17" xfId="0" applyFont="1" applyFill="1" applyBorder="1" applyAlignment="1">
      <alignment horizontal="center" vertical="center" wrapText="1"/>
    </xf>
    <xf numFmtId="0" fontId="58" fillId="12" borderId="34" xfId="0" applyFont="1" applyFill="1" applyBorder="1" applyAlignment="1">
      <alignment horizontal="center" vertical="center" wrapText="1"/>
    </xf>
    <xf numFmtId="0" fontId="58" fillId="27" borderId="33" xfId="0" applyFont="1" applyFill="1" applyBorder="1" applyAlignment="1">
      <alignment horizontal="center" vertical="center" wrapText="1"/>
    </xf>
    <xf numFmtId="0" fontId="58" fillId="27" borderId="17" xfId="0" applyFont="1" applyFill="1" applyBorder="1" applyAlignment="1">
      <alignment horizontal="center" vertical="center" wrapText="1"/>
    </xf>
    <xf numFmtId="0" fontId="58" fillId="27" borderId="34" xfId="0" applyFont="1" applyFill="1" applyBorder="1" applyAlignment="1">
      <alignment horizontal="center" vertical="center" wrapText="1"/>
    </xf>
    <xf numFmtId="0" fontId="58" fillId="26" borderId="33" xfId="0" applyFont="1" applyFill="1" applyBorder="1" applyAlignment="1">
      <alignment horizontal="center" vertical="center" wrapText="1"/>
    </xf>
    <xf numFmtId="0" fontId="58" fillId="26" borderId="17" xfId="0" applyFont="1" applyFill="1" applyBorder="1" applyAlignment="1">
      <alignment horizontal="center" vertical="center" wrapText="1"/>
    </xf>
    <xf numFmtId="0" fontId="58" fillId="26" borderId="34" xfId="0" applyFont="1" applyFill="1" applyBorder="1" applyAlignment="1">
      <alignment horizontal="center" vertical="center" wrapText="1"/>
    </xf>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49" fontId="58" fillId="28" borderId="37" xfId="0" applyNumberFormat="1" applyFont="1" applyFill="1" applyBorder="1" applyAlignment="1">
      <alignment horizontal="center" vertical="center" wrapText="1"/>
    </xf>
    <xf numFmtId="49" fontId="58" fillId="28" borderId="38" xfId="0" applyNumberFormat="1" applyFont="1" applyFill="1" applyBorder="1" applyAlignment="1">
      <alignment horizontal="center" vertical="center" wrapText="1"/>
    </xf>
    <xf numFmtId="49" fontId="58" fillId="28" borderId="39" xfId="0" applyNumberFormat="1" applyFont="1" applyFill="1" applyBorder="1" applyAlignment="1">
      <alignment horizontal="center" vertical="center" wrapText="1"/>
    </xf>
    <xf numFmtId="165" fontId="61" fillId="22" borderId="37" xfId="0" applyNumberFormat="1" applyFont="1" applyFill="1" applyBorder="1" applyAlignment="1">
      <alignment horizontal="center" vertical="center"/>
    </xf>
    <xf numFmtId="165" fontId="61" fillId="22" borderId="39" xfId="0" applyNumberFormat="1" applyFont="1" applyFill="1" applyBorder="1" applyAlignment="1">
      <alignment horizontal="center" vertical="center"/>
    </xf>
    <xf numFmtId="49" fontId="58" fillId="9" borderId="33" xfId="0" applyNumberFormat="1" applyFont="1" applyFill="1" applyBorder="1" applyAlignment="1">
      <alignment horizontal="center" vertical="center" wrapText="1"/>
    </xf>
    <xf numFmtId="49" fontId="58" fillId="9" borderId="17" xfId="0" applyNumberFormat="1" applyFont="1" applyFill="1" applyBorder="1" applyAlignment="1">
      <alignment horizontal="center" vertical="center" wrapText="1"/>
    </xf>
    <xf numFmtId="49" fontId="58" fillId="9" borderId="34" xfId="0" applyNumberFormat="1" applyFont="1" applyFill="1" applyBorder="1" applyAlignment="1">
      <alignment horizontal="center" vertical="center" wrapText="1"/>
    </xf>
    <xf numFmtId="0" fontId="54" fillId="0" borderId="0" xfId="0" applyFont="1" applyFill="1" applyBorder="1" applyAlignment="1">
      <alignment horizontal="left" vertical="center"/>
    </xf>
    <xf numFmtId="0" fontId="0" fillId="0" borderId="0" xfId="0" applyFont="1" applyFill="1" applyBorder="1" applyAlignment="1">
      <alignment horizontal="center" vertical="center" textRotation="90"/>
    </xf>
    <xf numFmtId="0" fontId="0" fillId="0" borderId="0" xfId="0" applyFont="1" applyFill="1" applyBorder="1" applyAlignment="1">
      <alignment horizontal="center" vertical="center"/>
    </xf>
    <xf numFmtId="0" fontId="57" fillId="0" borderId="0" xfId="0" applyFont="1" applyFill="1" applyBorder="1" applyAlignment="1">
      <alignment horizontal="center" vertical="center"/>
    </xf>
    <xf numFmtId="0" fontId="29" fillId="0" borderId="0" xfId="0" applyFont="1" applyFill="1" applyBorder="1" applyAlignment="1">
      <alignment horizontal="center" vertical="center" textRotation="90"/>
    </xf>
    <xf numFmtId="0" fontId="57" fillId="0" borderId="0" xfId="0" applyFont="1" applyFill="1" applyBorder="1" applyAlignment="1">
      <alignment horizontal="center" vertical="center" textRotation="90"/>
    </xf>
    <xf numFmtId="164" fontId="32" fillId="0" borderId="0" xfId="0" applyNumberFormat="1" applyFont="1" applyFill="1" applyBorder="1" applyAlignment="1">
      <alignment horizontal="center" vertical="center"/>
    </xf>
    <xf numFmtId="164" fontId="32" fillId="0" borderId="0" xfId="0" applyNumberFormat="1" applyFont="1" applyFill="1" applyBorder="1" applyAlignment="1">
      <alignment horizontal="center"/>
    </xf>
    <xf numFmtId="0" fontId="65" fillId="0" borderId="0" xfId="0" applyFont="1" applyFill="1" applyBorder="1" applyAlignment="1">
      <alignment horizontal="center" vertical="center"/>
    </xf>
    <xf numFmtId="0" fontId="29" fillId="0" borderId="0" xfId="0" applyFont="1" applyFill="1" applyBorder="1" applyAlignment="1">
      <alignment horizontal="center" vertical="center"/>
    </xf>
    <xf numFmtId="0" fontId="59" fillId="0" borderId="0" xfId="0" applyFont="1" applyFill="1" applyBorder="1" applyAlignment="1">
      <alignment horizontal="center" vertical="center" wrapText="1"/>
    </xf>
    <xf numFmtId="0" fontId="11" fillId="0" borderId="0" xfId="0" applyFont="1" applyFill="1" applyBorder="1" applyAlignment="1">
      <alignment horizontal="center" vertical="center" wrapText="1"/>
    </xf>
    <xf numFmtId="0" fontId="59" fillId="0" borderId="0" xfId="0" applyFont="1" applyFill="1" applyBorder="1" applyAlignment="1">
      <alignment horizontal="center" vertical="center"/>
    </xf>
    <xf numFmtId="0" fontId="0" fillId="19" borderId="11" xfId="0" applyFill="1" applyBorder="1" applyAlignment="1">
      <alignment horizontal="center" vertical="center"/>
    </xf>
    <xf numFmtId="0" fontId="0" fillId="19" borderId="48" xfId="0" applyFill="1" applyBorder="1" applyAlignment="1">
      <alignment horizontal="center" vertical="center"/>
    </xf>
    <xf numFmtId="0" fontId="0" fillId="19" borderId="36" xfId="0" applyFill="1" applyBorder="1" applyAlignment="1">
      <alignment horizontal="center" vertical="center" wrapText="1"/>
    </xf>
    <xf numFmtId="0" fontId="0" fillId="0" borderId="35" xfId="0" applyBorder="1"/>
    <xf numFmtId="0" fontId="0" fillId="0" borderId="40" xfId="0" applyBorder="1"/>
    <xf numFmtId="0" fontId="0" fillId="0" borderId="43" xfId="0" applyBorder="1"/>
    <xf numFmtId="0" fontId="0" fillId="0" borderId="0" xfId="0"/>
    <xf numFmtId="0" fontId="0" fillId="0" borderId="41" xfId="0" applyBorder="1"/>
    <xf numFmtId="0" fontId="0" fillId="0" borderId="49" xfId="0" applyBorder="1"/>
    <xf numFmtId="0" fontId="0" fillId="0" borderId="14" xfId="0" applyBorder="1"/>
    <xf numFmtId="0" fontId="0" fillId="0" borderId="50" xfId="0" applyBorder="1"/>
    <xf numFmtId="165" fontId="7" fillId="31" borderId="11" xfId="0" applyNumberFormat="1" applyFont="1" applyFill="1" applyBorder="1" applyAlignment="1">
      <alignment horizontal="center" vertical="center"/>
    </xf>
    <xf numFmtId="165" fontId="7" fillId="31" borderId="48" xfId="0" applyNumberFormat="1" applyFont="1" applyFill="1" applyBorder="1" applyAlignment="1">
      <alignment horizontal="center" vertical="center"/>
    </xf>
    <xf numFmtId="0" fontId="0" fillId="31" borderId="10" xfId="0" applyFill="1" applyBorder="1" applyAlignment="1">
      <alignment horizontal="center" vertical="center" textRotation="90"/>
    </xf>
    <xf numFmtId="0" fontId="0" fillId="31" borderId="42" xfId="0" applyFill="1" applyBorder="1" applyAlignment="1">
      <alignment horizontal="center" vertical="center" textRotation="90"/>
    </xf>
    <xf numFmtId="0" fontId="0" fillId="31" borderId="51" xfId="0" applyFill="1" applyBorder="1" applyAlignment="1">
      <alignment horizontal="center" vertical="center" textRotation="90"/>
    </xf>
    <xf numFmtId="164" fontId="8" fillId="2" borderId="46" xfId="0" applyNumberFormat="1" applyFont="1" applyFill="1" applyBorder="1" applyAlignment="1">
      <alignment horizontal="center" vertical="center" textRotation="90"/>
    </xf>
    <xf numFmtId="164" fontId="8" fillId="2" borderId="47" xfId="0" applyNumberFormat="1" applyFont="1" applyFill="1" applyBorder="1" applyAlignment="1">
      <alignment horizontal="center" vertical="center" textRotation="90"/>
    </xf>
    <xf numFmtId="164" fontId="8" fillId="2" borderId="52" xfId="0" applyNumberFormat="1" applyFont="1" applyFill="1" applyBorder="1" applyAlignment="1">
      <alignment horizontal="center" vertical="center" textRotation="90"/>
    </xf>
    <xf numFmtId="0" fontId="66" fillId="0" borderId="0" xfId="0" applyFont="1" applyFill="1" applyBorder="1" applyAlignment="1">
      <alignment horizontal="center" vertical="center"/>
    </xf>
    <xf numFmtId="0" fontId="57" fillId="31" borderId="36" xfId="0" applyFont="1" applyFill="1" applyBorder="1" applyAlignment="1">
      <alignment horizontal="center" vertical="center"/>
    </xf>
    <xf numFmtId="0" fontId="57" fillId="31" borderId="40" xfId="0" applyFont="1" applyFill="1" applyBorder="1" applyAlignment="1">
      <alignment horizontal="center" vertical="center"/>
    </xf>
    <xf numFmtId="0" fontId="57" fillId="31" borderId="44" xfId="0" applyFont="1" applyFill="1" applyBorder="1" applyAlignment="1">
      <alignment horizontal="center" vertical="center"/>
    </xf>
    <xf numFmtId="0" fontId="57" fillId="31" borderId="45" xfId="0" applyFont="1" applyFill="1" applyBorder="1" applyAlignment="1">
      <alignment horizontal="center" vertical="center"/>
    </xf>
    <xf numFmtId="0" fontId="29" fillId="31" borderId="10" xfId="0" applyFont="1" applyFill="1" applyBorder="1" applyAlignment="1">
      <alignment horizontal="center" vertical="center" textRotation="90"/>
    </xf>
    <xf numFmtId="0" fontId="29" fillId="31" borderId="42" xfId="0" applyFont="1" applyFill="1" applyBorder="1" applyAlignment="1">
      <alignment horizontal="center" vertical="center" textRotation="90"/>
    </xf>
    <xf numFmtId="0" fontId="57" fillId="31" borderId="10" xfId="0" applyFont="1" applyFill="1" applyBorder="1" applyAlignment="1">
      <alignment horizontal="center" vertical="center" textRotation="90"/>
    </xf>
    <xf numFmtId="0" fontId="57" fillId="31" borderId="42" xfId="0" applyFont="1" applyFill="1" applyBorder="1" applyAlignment="1">
      <alignment horizontal="center" vertical="center" textRotation="90"/>
    </xf>
    <xf numFmtId="0" fontId="0" fillId="19" borderId="12" xfId="0" applyFill="1" applyBorder="1" applyAlignment="1">
      <alignment horizontal="center" vertical="center"/>
    </xf>
  </cellXfs>
  <cellStyles count="2">
    <cellStyle name="Normal" xfId="0" builtinId="0"/>
    <cellStyle name="Pourcentage" xfId="1" builtinId="5"/>
  </cellStyles>
  <dxfs count="5">
    <dxf>
      <fill>
        <patternFill>
          <bgColor rgb="FF92D050"/>
        </patternFill>
      </fill>
    </dxf>
    <dxf>
      <fill>
        <patternFill>
          <bgColor rgb="FFFF3F3F"/>
        </patternFill>
      </fill>
    </dxf>
    <dxf>
      <fill>
        <patternFill>
          <bgColor rgb="FFFFCE33"/>
        </patternFill>
      </fill>
    </dxf>
    <dxf>
      <fill>
        <patternFill>
          <bgColor rgb="FFFF2F2F"/>
        </patternFill>
      </fill>
    </dxf>
    <dxf>
      <fill>
        <patternFill patternType="solid">
          <fgColor auto="1"/>
          <bgColor rgb="FF00F66F"/>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B1:BD39"/>
  <sheetViews>
    <sheetView tabSelected="1" topLeftCell="A13" workbookViewId="0">
      <selection activeCell="I19" sqref="I19"/>
    </sheetView>
  </sheetViews>
  <sheetFormatPr baseColWidth="10" defaultRowHeight="14.4"/>
  <cols>
    <col min="1" max="1" width="2.5546875" customWidth="1"/>
    <col min="2" max="16" width="2.6640625" customWidth="1"/>
    <col min="17" max="17" width="3.5546875" customWidth="1"/>
    <col min="18" max="55" width="2.6640625" customWidth="1"/>
  </cols>
  <sheetData>
    <row r="1" spans="2:54" ht="24" thickBot="1">
      <c r="B1" s="1"/>
      <c r="C1" s="1"/>
      <c r="D1" s="1"/>
      <c r="E1" s="1"/>
      <c r="F1" s="1"/>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3"/>
      <c r="AW1" s="3"/>
      <c r="AX1" s="3"/>
      <c r="AY1" s="3"/>
      <c r="AZ1" s="3"/>
      <c r="BA1" s="3"/>
      <c r="BB1" s="3"/>
    </row>
    <row r="2" spans="2:54" ht="24" thickBot="1">
      <c r="B2" s="1"/>
      <c r="C2" s="1"/>
      <c r="D2" s="1"/>
      <c r="E2" s="1"/>
      <c r="F2" s="1"/>
      <c r="G2" s="4"/>
      <c r="H2" s="2"/>
      <c r="I2" s="2"/>
      <c r="J2" s="2"/>
      <c r="K2" s="2"/>
      <c r="L2" s="2"/>
      <c r="M2" s="2"/>
      <c r="N2" s="2"/>
      <c r="O2" s="2"/>
      <c r="P2" s="2"/>
      <c r="Q2" s="2"/>
      <c r="R2" s="2"/>
      <c r="S2" s="2"/>
      <c r="T2" s="2"/>
      <c r="U2" s="2"/>
      <c r="V2" s="2"/>
      <c r="W2" s="2"/>
      <c r="X2" s="2"/>
      <c r="Y2" s="2"/>
      <c r="Z2" s="2"/>
      <c r="AA2" s="2"/>
      <c r="AB2" s="2"/>
      <c r="AC2" s="2"/>
      <c r="AD2" s="2"/>
      <c r="AE2" s="2"/>
      <c r="AF2" s="2"/>
      <c r="AG2" s="2"/>
      <c r="AH2" s="5"/>
      <c r="AI2" s="5"/>
      <c r="AJ2" s="2"/>
      <c r="AK2" s="2"/>
      <c r="AL2" s="6"/>
      <c r="AM2" s="7"/>
      <c r="AN2" s="8"/>
      <c r="AO2" s="9"/>
      <c r="AP2" s="2"/>
      <c r="AR2" s="2"/>
      <c r="AS2" s="2"/>
      <c r="AT2" s="2"/>
      <c r="AU2" s="2"/>
      <c r="AV2" s="3"/>
      <c r="AW2" s="3"/>
      <c r="AX2" s="3"/>
      <c r="AY2" s="3"/>
      <c r="AZ2" s="3"/>
      <c r="BA2" s="3"/>
      <c r="BB2" s="3"/>
    </row>
    <row r="3" spans="2:54" ht="15" thickBot="1"/>
    <row r="4" spans="2:54">
      <c r="G4" s="10"/>
      <c r="H4" s="158"/>
      <c r="I4" s="158"/>
      <c r="J4" s="158"/>
      <c r="T4" s="11"/>
      <c r="U4" s="12"/>
      <c r="V4" s="12"/>
      <c r="W4" s="12"/>
      <c r="X4" s="12"/>
      <c r="Y4" s="12"/>
      <c r="Z4" s="12"/>
      <c r="AA4" s="12"/>
      <c r="AB4" s="12"/>
      <c r="AC4" s="12"/>
      <c r="AD4" s="13"/>
      <c r="AF4" s="11"/>
      <c r="AG4" s="12"/>
      <c r="AH4" s="12"/>
      <c r="AI4" s="12"/>
      <c r="AJ4" s="12"/>
      <c r="AK4" s="12"/>
      <c r="AL4" s="12"/>
      <c r="AM4" s="12"/>
      <c r="AN4" s="12"/>
      <c r="AO4" s="12"/>
      <c r="AP4" s="13"/>
      <c r="AR4" s="11"/>
      <c r="AS4" s="12"/>
      <c r="AT4" s="12"/>
      <c r="AU4" s="12"/>
      <c r="AV4" s="12"/>
      <c r="AW4" s="12"/>
      <c r="AX4" s="12"/>
      <c r="AY4" s="12"/>
      <c r="AZ4" s="12"/>
      <c r="BA4" s="12"/>
      <c r="BB4" s="13"/>
    </row>
    <row r="5" spans="2:54" ht="15" thickBot="1">
      <c r="H5" s="158"/>
      <c r="I5" s="158"/>
      <c r="J5" s="158"/>
      <c r="T5" s="14"/>
      <c r="U5" s="15"/>
      <c r="V5" s="15"/>
      <c r="W5" s="15"/>
      <c r="X5" s="15"/>
      <c r="Y5" s="15"/>
      <c r="Z5" s="15"/>
      <c r="AA5" s="15"/>
      <c r="AB5" s="15"/>
      <c r="AC5" s="15"/>
      <c r="AD5" s="16"/>
      <c r="AF5" s="14"/>
      <c r="AG5" s="15"/>
      <c r="AH5" s="15"/>
      <c r="AI5" s="15"/>
      <c r="AJ5" s="15"/>
      <c r="AK5" s="15"/>
      <c r="AL5" s="15"/>
      <c r="AM5" s="15"/>
      <c r="AN5" s="15"/>
      <c r="AO5" s="15"/>
      <c r="AP5" s="16"/>
      <c r="AR5" s="14"/>
      <c r="AS5" s="15"/>
      <c r="AT5" s="15"/>
      <c r="AU5" s="15"/>
      <c r="AV5" s="15"/>
      <c r="AW5" s="15"/>
      <c r="AX5" s="15"/>
      <c r="AY5" s="15"/>
      <c r="AZ5" s="15"/>
      <c r="BA5" s="15"/>
      <c r="BB5" s="16"/>
    </row>
    <row r="6" spans="2:54" ht="24" thickBot="1">
      <c r="F6" s="17"/>
      <c r="L6" s="18"/>
      <c r="M6" s="19"/>
      <c r="N6" s="19"/>
      <c r="O6" s="19"/>
      <c r="P6" s="19"/>
      <c r="Q6" s="159"/>
      <c r="R6" s="160"/>
      <c r="T6" s="20"/>
      <c r="U6" s="161"/>
      <c r="V6" s="161"/>
      <c r="W6" s="161"/>
      <c r="X6" s="15"/>
      <c r="Y6" s="162"/>
      <c r="Z6" s="164"/>
      <c r="AA6" s="166"/>
      <c r="AB6" s="180"/>
      <c r="AC6" s="182"/>
      <c r="AD6" s="21"/>
      <c r="AF6" s="14"/>
      <c r="AG6" s="184"/>
      <c r="AH6" s="185"/>
      <c r="AI6" s="15"/>
      <c r="AJ6" s="171"/>
      <c r="AK6" s="186"/>
      <c r="AL6" s="187"/>
      <c r="AM6" s="22"/>
      <c r="AN6" s="22"/>
      <c r="AO6" s="15"/>
      <c r="AP6" s="16"/>
      <c r="AR6" s="14"/>
      <c r="AS6" s="15"/>
      <c r="AT6" s="15"/>
      <c r="AU6" s="15"/>
      <c r="AV6" s="162"/>
      <c r="AW6" s="171"/>
      <c r="AX6" s="172"/>
      <c r="AY6" s="174"/>
      <c r="AZ6" s="176"/>
      <c r="BA6" s="15"/>
      <c r="BB6" s="16"/>
    </row>
    <row r="7" spans="2:54" ht="15" thickBot="1">
      <c r="G7" s="23"/>
      <c r="L7" s="24"/>
      <c r="M7" s="25"/>
      <c r="N7" s="25"/>
      <c r="O7" s="25"/>
      <c r="P7" s="25"/>
      <c r="Q7" s="178"/>
      <c r="R7" s="179"/>
      <c r="T7" s="20"/>
      <c r="U7" s="161"/>
      <c r="V7" s="161"/>
      <c r="W7" s="161"/>
      <c r="X7" s="15"/>
      <c r="Y7" s="163"/>
      <c r="Z7" s="165"/>
      <c r="AA7" s="167"/>
      <c r="AB7" s="181"/>
      <c r="AC7" s="183"/>
      <c r="AD7" s="21"/>
      <c r="AF7" s="14"/>
      <c r="AG7" s="185"/>
      <c r="AH7" s="185"/>
      <c r="AI7" s="15"/>
      <c r="AJ7" s="171"/>
      <c r="AK7" s="186"/>
      <c r="AL7" s="187"/>
      <c r="AM7" s="22"/>
      <c r="AN7" s="22"/>
      <c r="AO7" s="15"/>
      <c r="AP7" s="16"/>
      <c r="AR7" s="14"/>
      <c r="AS7" s="15"/>
      <c r="AT7" s="15"/>
      <c r="AU7" s="15"/>
      <c r="AV7" s="163"/>
      <c r="AW7" s="171"/>
      <c r="AX7" s="173"/>
      <c r="AY7" s="175"/>
      <c r="AZ7" s="177"/>
      <c r="BA7" s="15"/>
      <c r="BB7" s="16"/>
    </row>
    <row r="8" spans="2:54" ht="24" thickBot="1">
      <c r="I8" s="17"/>
      <c r="J8" s="17"/>
      <c r="L8" s="24"/>
      <c r="M8" s="25"/>
      <c r="N8" s="25"/>
      <c r="O8" s="25"/>
      <c r="P8" s="25"/>
      <c r="Q8" s="178"/>
      <c r="R8" s="179"/>
      <c r="T8" s="26"/>
      <c r="U8" s="15"/>
      <c r="V8" s="15"/>
      <c r="W8" s="15"/>
      <c r="X8" s="15"/>
      <c r="Y8" s="27"/>
      <c r="Z8" s="27"/>
      <c r="AA8" s="27"/>
      <c r="AB8" s="27"/>
      <c r="AC8" s="27"/>
      <c r="AD8" s="28"/>
      <c r="AF8" s="14"/>
      <c r="AG8" s="15"/>
      <c r="AH8" s="15"/>
      <c r="AI8" s="15"/>
      <c r="AJ8" s="27"/>
      <c r="AK8" s="27"/>
      <c r="AL8" s="27"/>
      <c r="AM8" s="29"/>
      <c r="AN8" s="22"/>
      <c r="AO8" s="15"/>
      <c r="AP8" s="16"/>
      <c r="AR8" s="14"/>
      <c r="AS8" s="15"/>
      <c r="AT8" s="15"/>
      <c r="AU8" s="15"/>
      <c r="AV8" s="27"/>
      <c r="AW8" s="27"/>
      <c r="AX8" s="27"/>
      <c r="AY8" s="27"/>
      <c r="AZ8" s="27"/>
      <c r="BA8" s="15"/>
      <c r="BB8" s="16"/>
    </row>
    <row r="9" spans="2:54" ht="24" thickBot="1">
      <c r="H9" s="17"/>
      <c r="I9" s="17"/>
      <c r="J9" s="17"/>
      <c r="K9" s="17"/>
      <c r="T9" s="30"/>
      <c r="U9" s="31"/>
      <c r="V9" s="32"/>
      <c r="W9" s="33"/>
      <c r="X9" s="34"/>
      <c r="Y9" s="35"/>
      <c r="Z9" s="35"/>
      <c r="AA9" s="35"/>
      <c r="AB9" s="35"/>
      <c r="AC9" s="35"/>
      <c r="AD9" s="36"/>
      <c r="AF9" s="37"/>
      <c r="AG9" s="38"/>
      <c r="AH9" s="39"/>
      <c r="AI9" s="40"/>
      <c r="AJ9" s="41"/>
      <c r="AK9" s="41"/>
      <c r="AL9" s="41"/>
      <c r="AM9" s="42"/>
      <c r="AN9" s="41"/>
      <c r="AO9" s="43"/>
      <c r="AP9" s="44"/>
      <c r="AR9" s="37"/>
      <c r="AS9" s="45"/>
      <c r="AT9" s="43"/>
      <c r="AU9" s="46"/>
      <c r="AV9" s="34"/>
      <c r="AW9" s="34"/>
      <c r="AX9" s="34"/>
      <c r="AY9" s="34"/>
      <c r="AZ9" s="34"/>
      <c r="BA9" s="47"/>
      <c r="BB9" s="48"/>
    </row>
    <row r="10" spans="2:54" ht="15" thickBot="1">
      <c r="B10" s="192"/>
      <c r="C10" s="193"/>
      <c r="D10" s="193"/>
      <c r="E10" s="193"/>
      <c r="F10" s="194"/>
      <c r="H10" s="192"/>
      <c r="I10" s="193"/>
      <c r="J10" s="193"/>
      <c r="K10" s="193"/>
      <c r="L10" s="194"/>
      <c r="N10" s="192"/>
      <c r="O10" s="193"/>
      <c r="P10" s="193"/>
      <c r="Q10" s="193"/>
      <c r="R10" s="194"/>
      <c r="S10" s="49"/>
      <c r="T10" s="50"/>
      <c r="U10" s="50"/>
      <c r="V10" s="50"/>
      <c r="W10" s="50"/>
      <c r="X10" s="50"/>
      <c r="AA10" s="50"/>
      <c r="AB10" s="50"/>
      <c r="AC10" s="50"/>
      <c r="AD10" s="50"/>
      <c r="AE10" s="50"/>
      <c r="AF10" s="50"/>
      <c r="AG10" s="50"/>
      <c r="AH10" s="50"/>
      <c r="AI10" s="50"/>
      <c r="AJ10" s="50"/>
      <c r="AK10" s="51"/>
      <c r="AM10" s="50"/>
      <c r="AN10" s="50"/>
      <c r="AO10" s="50"/>
      <c r="AP10" s="50"/>
      <c r="AQ10" s="50"/>
      <c r="AR10" s="50"/>
      <c r="AS10" s="50"/>
      <c r="AT10" s="50"/>
      <c r="AU10" s="50"/>
      <c r="AV10" s="50"/>
    </row>
    <row r="11" spans="2:54">
      <c r="B11" s="52"/>
      <c r="C11" s="188"/>
      <c r="D11" s="189"/>
      <c r="E11" s="188"/>
      <c r="F11" s="189"/>
      <c r="H11" s="52"/>
      <c r="I11" s="188"/>
      <c r="J11" s="189"/>
      <c r="K11" s="188"/>
      <c r="L11" s="189"/>
      <c r="N11" s="52"/>
      <c r="O11" s="190"/>
      <c r="P11" s="191"/>
      <c r="Q11" s="190"/>
      <c r="R11" s="191"/>
      <c r="S11" s="53"/>
      <c r="T11" s="11"/>
      <c r="U11" s="12"/>
      <c r="V11" s="12"/>
      <c r="W11" s="12"/>
      <c r="X11" s="12"/>
      <c r="Y11" s="12"/>
      <c r="Z11" s="12"/>
      <c r="AA11" s="12"/>
      <c r="AB11" s="12"/>
      <c r="AC11" s="12"/>
      <c r="AD11" s="13"/>
      <c r="AF11" s="11"/>
      <c r="AG11" s="12"/>
      <c r="AH11" s="12"/>
      <c r="AI11" s="12"/>
      <c r="AJ11" s="12"/>
      <c r="AK11" s="12"/>
      <c r="AL11" s="12"/>
      <c r="AM11" s="12"/>
      <c r="AN11" s="12"/>
      <c r="AO11" s="54"/>
      <c r="AP11" s="55"/>
      <c r="AR11" s="11"/>
      <c r="AS11" s="12"/>
      <c r="AT11" s="12"/>
      <c r="AU11" s="12"/>
      <c r="AV11" s="12"/>
      <c r="AW11" s="12"/>
      <c r="AX11" s="12"/>
      <c r="AY11" s="12"/>
      <c r="AZ11" s="12"/>
      <c r="BA11" s="12"/>
      <c r="BB11" s="13"/>
    </row>
    <row r="12" spans="2:54">
      <c r="B12" s="52"/>
      <c r="C12" s="188"/>
      <c r="D12" s="189"/>
      <c r="E12" s="188"/>
      <c r="F12" s="189"/>
      <c r="H12" s="52"/>
      <c r="I12" s="188"/>
      <c r="J12" s="189"/>
      <c r="K12" s="188"/>
      <c r="L12" s="189"/>
      <c r="N12" s="52"/>
      <c r="O12" s="190"/>
      <c r="P12" s="191"/>
      <c r="Q12" s="190"/>
      <c r="R12" s="191"/>
      <c r="S12" s="53"/>
      <c r="T12" s="14"/>
      <c r="U12" s="15"/>
      <c r="V12" s="15"/>
      <c r="W12" s="15"/>
      <c r="X12" s="15"/>
      <c r="Y12" s="15"/>
      <c r="Z12" s="15"/>
      <c r="AA12" s="15"/>
      <c r="AB12" s="15"/>
      <c r="AC12" s="56"/>
      <c r="AD12" s="16"/>
      <c r="AF12" s="14"/>
      <c r="AG12" s="15"/>
      <c r="AH12" s="15"/>
      <c r="AI12" s="15"/>
      <c r="AJ12" s="15"/>
      <c r="AK12" s="15"/>
      <c r="AL12" s="15"/>
      <c r="AM12" s="15"/>
      <c r="AN12" s="15"/>
      <c r="AO12" s="56"/>
      <c r="AP12" s="57"/>
      <c r="AR12" s="14"/>
      <c r="AS12" s="15"/>
      <c r="AT12" s="15"/>
      <c r="AU12" s="15"/>
      <c r="AV12" s="15"/>
      <c r="AW12" s="15"/>
      <c r="AX12" s="15"/>
      <c r="AY12" s="15"/>
      <c r="AZ12" s="15"/>
      <c r="BA12" s="15"/>
      <c r="BB12" s="16"/>
    </row>
    <row r="13" spans="2:54">
      <c r="B13" s="52"/>
      <c r="C13" s="188"/>
      <c r="D13" s="189"/>
      <c r="E13" s="188"/>
      <c r="F13" s="189"/>
      <c r="H13" s="52"/>
      <c r="I13" s="188"/>
      <c r="J13" s="189"/>
      <c r="K13" s="188"/>
      <c r="L13" s="189"/>
      <c r="N13" s="52"/>
      <c r="O13" s="190"/>
      <c r="P13" s="191"/>
      <c r="Q13" s="190"/>
      <c r="R13" s="191"/>
      <c r="S13" s="53"/>
      <c r="T13" s="14"/>
      <c r="U13" s="195"/>
      <c r="V13" s="195"/>
      <c r="W13" s="195"/>
      <c r="X13" s="15"/>
      <c r="Y13" s="196"/>
      <c r="Z13" s="197"/>
      <c r="AA13" s="198"/>
      <c r="AB13" s="199"/>
      <c r="AC13" s="200"/>
      <c r="AD13" s="58"/>
      <c r="AF13" s="14"/>
      <c r="AG13" s="202"/>
      <c r="AH13" s="203"/>
      <c r="AI13" s="15"/>
      <c r="AJ13" s="162"/>
      <c r="AK13" s="164"/>
      <c r="AL13" s="166"/>
      <c r="AM13" s="180"/>
      <c r="AN13" s="182"/>
      <c r="AO13" s="56"/>
      <c r="AP13" s="57"/>
      <c r="AR13" s="14"/>
      <c r="AS13" s="201"/>
      <c r="AT13" s="201"/>
      <c r="AU13" s="15"/>
      <c r="AV13" s="162"/>
      <c r="AW13" s="164"/>
      <c r="AX13" s="166"/>
      <c r="AY13" s="180"/>
      <c r="AZ13" s="182"/>
      <c r="BA13" s="15"/>
      <c r="BB13" s="16"/>
    </row>
    <row r="14" spans="2:54">
      <c r="B14" s="52"/>
      <c r="C14" s="188"/>
      <c r="D14" s="189"/>
      <c r="E14" s="188"/>
      <c r="F14" s="189"/>
      <c r="H14" s="52"/>
      <c r="I14" s="188"/>
      <c r="J14" s="189"/>
      <c r="K14" s="188"/>
      <c r="L14" s="189"/>
      <c r="N14" s="52"/>
      <c r="O14" s="190"/>
      <c r="P14" s="191"/>
      <c r="Q14" s="190"/>
      <c r="R14" s="191"/>
      <c r="S14" s="53"/>
      <c r="T14" s="14"/>
      <c r="U14" s="195"/>
      <c r="V14" s="195"/>
      <c r="W14" s="195"/>
      <c r="X14" s="15"/>
      <c r="Y14" s="196"/>
      <c r="Z14" s="197"/>
      <c r="AA14" s="198"/>
      <c r="AB14" s="199"/>
      <c r="AC14" s="200"/>
      <c r="AD14" s="58"/>
      <c r="AF14" s="14"/>
      <c r="AG14" s="203"/>
      <c r="AH14" s="203"/>
      <c r="AI14" s="15"/>
      <c r="AJ14" s="163"/>
      <c r="AK14" s="165"/>
      <c r="AL14" s="167"/>
      <c r="AM14" s="181"/>
      <c r="AN14" s="183"/>
      <c r="AO14" s="56"/>
      <c r="AP14" s="57"/>
      <c r="AR14" s="14"/>
      <c r="AS14" s="15"/>
      <c r="AT14" s="15"/>
      <c r="AU14" s="15"/>
      <c r="AV14" s="163"/>
      <c r="AW14" s="165"/>
      <c r="AX14" s="167"/>
      <c r="AY14" s="181"/>
      <c r="AZ14" s="183"/>
      <c r="BA14" s="15"/>
      <c r="BB14" s="16"/>
    </row>
    <row r="15" spans="2:54">
      <c r="B15" s="52"/>
      <c r="C15" s="188"/>
      <c r="D15" s="189"/>
      <c r="E15" s="188"/>
      <c r="F15" s="189"/>
      <c r="H15" s="59"/>
      <c r="I15" s="188"/>
      <c r="J15" s="189"/>
      <c r="K15" s="188"/>
      <c r="L15" s="189"/>
      <c r="N15" s="59"/>
      <c r="O15" s="190"/>
      <c r="P15" s="191"/>
      <c r="Q15" s="190"/>
      <c r="R15" s="191"/>
      <c r="S15" s="53"/>
      <c r="T15" s="14"/>
      <c r="U15" s="15"/>
      <c r="V15" s="15"/>
      <c r="W15" s="15"/>
      <c r="X15" s="15"/>
      <c r="Y15" s="27"/>
      <c r="Z15" s="27"/>
      <c r="AA15" s="29"/>
      <c r="AB15" s="29"/>
      <c r="AC15" s="60"/>
      <c r="AD15" s="58"/>
      <c r="AF15" s="14"/>
      <c r="AG15" s="15"/>
      <c r="AH15" s="15"/>
      <c r="AI15" s="15"/>
      <c r="AJ15" s="27"/>
      <c r="AK15" s="27"/>
      <c r="AL15" s="27"/>
      <c r="AM15" s="27"/>
      <c r="AN15" s="27"/>
      <c r="AO15" s="56"/>
      <c r="AP15" s="57"/>
      <c r="AR15" s="14"/>
      <c r="AS15" s="15"/>
      <c r="AT15" s="15"/>
      <c r="AU15" s="15"/>
      <c r="AV15" s="27"/>
      <c r="AW15" s="27"/>
      <c r="AX15" s="27"/>
      <c r="AY15" s="27"/>
      <c r="AZ15" s="27"/>
      <c r="BA15" s="15"/>
      <c r="BB15" s="16"/>
    </row>
    <row r="16" spans="2:54" ht="18" thickBot="1">
      <c r="B16" s="61"/>
      <c r="C16" s="62"/>
      <c r="D16" s="63"/>
      <c r="E16" s="64"/>
      <c r="F16" s="64"/>
      <c r="G16" s="64"/>
      <c r="H16" s="64"/>
      <c r="I16" s="64"/>
      <c r="J16" s="64"/>
      <c r="K16" s="64"/>
      <c r="L16" s="64"/>
      <c r="M16" s="64"/>
      <c r="N16" s="64"/>
      <c r="O16" s="64"/>
      <c r="P16" s="64"/>
      <c r="Q16" s="64"/>
      <c r="R16" s="64"/>
      <c r="S16" s="64"/>
      <c r="T16" s="37"/>
      <c r="U16" s="65"/>
      <c r="V16" s="43"/>
      <c r="W16" s="66"/>
      <c r="X16" s="67"/>
      <c r="Y16" s="67"/>
      <c r="Z16" s="68"/>
      <c r="AA16" s="68"/>
      <c r="AB16" s="68"/>
      <c r="AC16" s="69"/>
      <c r="AD16" s="70"/>
      <c r="AF16" s="37"/>
      <c r="AG16" s="71"/>
      <c r="AH16" s="43"/>
      <c r="AI16" s="43"/>
      <c r="AJ16" s="72"/>
      <c r="AK16" s="72"/>
      <c r="AL16" s="72"/>
      <c r="AM16" s="72"/>
      <c r="AN16" s="72"/>
      <c r="AO16" s="73"/>
      <c r="AP16" s="74"/>
      <c r="AR16" s="37"/>
      <c r="AS16" s="75"/>
      <c r="AT16" s="43"/>
      <c r="AU16" s="76"/>
      <c r="AV16" s="77"/>
      <c r="AW16" s="78"/>
      <c r="AX16" s="77"/>
      <c r="AY16" s="77"/>
      <c r="AZ16" s="77"/>
      <c r="BA16" s="79"/>
      <c r="BB16" s="80"/>
    </row>
    <row r="17" spans="2:56" ht="15" thickBot="1">
      <c r="B17" s="62"/>
      <c r="C17" s="62"/>
      <c r="D17" s="61"/>
      <c r="E17" s="81"/>
      <c r="F17" s="81"/>
      <c r="G17" s="81"/>
      <c r="H17" s="81"/>
      <c r="I17" s="81"/>
      <c r="J17" s="81"/>
      <c r="K17" s="81"/>
      <c r="L17" s="81"/>
      <c r="M17" s="81"/>
      <c r="N17" s="81"/>
      <c r="O17" s="81"/>
      <c r="P17" s="81"/>
      <c r="Q17" s="81"/>
      <c r="R17" s="81"/>
      <c r="S17" s="81"/>
      <c r="T17" s="50"/>
      <c r="U17" s="50"/>
      <c r="V17" s="50"/>
      <c r="W17" s="50"/>
      <c r="X17" s="82"/>
      <c r="Y17" s="82"/>
      <c r="Z17" s="82"/>
      <c r="AA17" s="82"/>
      <c r="AB17" s="82"/>
      <c r="AC17" s="83"/>
      <c r="AD17" s="83"/>
      <c r="AE17" s="50"/>
      <c r="AF17" s="50"/>
      <c r="AG17" s="50"/>
      <c r="AH17" s="50"/>
      <c r="AI17" s="50"/>
      <c r="AJ17" s="84"/>
      <c r="AK17" s="84"/>
      <c r="AL17" s="84"/>
      <c r="AM17" s="84"/>
      <c r="AN17" s="84"/>
      <c r="AO17" s="84"/>
      <c r="AP17" s="84"/>
      <c r="AQ17" s="50"/>
      <c r="AR17" s="50"/>
      <c r="AS17" s="50"/>
      <c r="AT17" s="50"/>
      <c r="AU17" s="50"/>
      <c r="AV17" s="82"/>
      <c r="AW17" s="84"/>
      <c r="AX17" s="82"/>
      <c r="AY17" s="82"/>
      <c r="AZ17" s="82"/>
      <c r="BA17" s="82"/>
      <c r="BB17" s="82"/>
    </row>
    <row r="18" spans="2:56" ht="16.2" thickBot="1">
      <c r="B18" s="62"/>
      <c r="C18" s="62"/>
      <c r="D18" s="61"/>
      <c r="E18" s="85"/>
      <c r="F18" s="85"/>
      <c r="G18" s="85"/>
      <c r="H18" s="86"/>
      <c r="I18" s="87"/>
      <c r="J18" s="87"/>
      <c r="K18" s="87"/>
      <c r="L18" s="87"/>
      <c r="M18" s="87"/>
      <c r="N18" s="87"/>
      <c r="O18" s="87"/>
      <c r="P18" s="87"/>
      <c r="Q18" s="87"/>
      <c r="R18" s="87"/>
      <c r="S18" s="87"/>
      <c r="T18" s="88"/>
      <c r="U18" s="50"/>
      <c r="V18" s="50"/>
      <c r="W18" s="50"/>
      <c r="X18" s="82"/>
      <c r="Y18" s="82"/>
      <c r="Z18" s="82"/>
      <c r="AA18" s="82"/>
      <c r="AB18" s="82"/>
      <c r="AC18" s="218"/>
      <c r="AD18" s="221"/>
      <c r="AE18" s="222"/>
      <c r="AF18" s="222"/>
      <c r="AG18" s="223"/>
      <c r="AH18" s="218"/>
      <c r="AI18" s="50"/>
      <c r="AJ18" s="84"/>
      <c r="AK18" s="84"/>
      <c r="AL18" s="84"/>
      <c r="AM18" s="84"/>
      <c r="AN18" s="84"/>
      <c r="AO18" s="84"/>
      <c r="AP18" s="84"/>
      <c r="AQ18" s="50"/>
      <c r="AR18" s="50"/>
      <c r="AS18" s="50"/>
      <c r="AT18" s="50"/>
      <c r="AU18" s="50"/>
      <c r="AV18" s="82"/>
      <c r="AW18" s="84"/>
      <c r="AX18" s="82"/>
      <c r="AY18" s="82"/>
      <c r="AZ18" s="82"/>
      <c r="BA18" s="82"/>
      <c r="BB18" s="82"/>
    </row>
    <row r="19" spans="2:56" ht="15" thickBot="1">
      <c r="B19" s="62"/>
      <c r="C19" s="62"/>
      <c r="D19" s="61"/>
      <c r="E19" s="85"/>
      <c r="F19" s="85"/>
      <c r="G19" s="85"/>
      <c r="H19" s="85"/>
      <c r="I19" s="85"/>
      <c r="J19" s="85"/>
      <c r="K19" s="85"/>
      <c r="L19" s="85"/>
      <c r="M19" s="85"/>
      <c r="N19" s="85"/>
      <c r="O19" s="85"/>
      <c r="P19" s="85"/>
      <c r="Q19" s="85"/>
      <c r="R19" s="85"/>
      <c r="S19" s="85"/>
      <c r="T19" s="50"/>
      <c r="U19" s="50"/>
      <c r="V19" s="50"/>
      <c r="W19" s="50"/>
      <c r="X19" s="82"/>
      <c r="Y19" s="82"/>
      <c r="Z19" s="82"/>
      <c r="AA19" s="82"/>
      <c r="AB19" s="82"/>
      <c r="AC19" s="219"/>
      <c r="AD19" s="218"/>
      <c r="AE19" s="218"/>
      <c r="AF19" s="218"/>
      <c r="AG19" s="218"/>
      <c r="AH19" s="219"/>
      <c r="AI19" s="50"/>
      <c r="AJ19" s="84"/>
      <c r="AK19" s="84"/>
      <c r="AL19" s="84"/>
      <c r="AM19" s="84"/>
      <c r="AN19" s="84"/>
      <c r="AO19" s="84"/>
      <c r="AP19" s="84"/>
      <c r="AQ19" s="50"/>
      <c r="AR19" s="50"/>
      <c r="AS19" s="50"/>
      <c r="AT19" s="50"/>
      <c r="AU19" s="50"/>
      <c r="AV19" s="82"/>
      <c r="AW19" s="84"/>
      <c r="AX19" s="82"/>
      <c r="AY19" s="82"/>
      <c r="AZ19" s="82"/>
      <c r="BA19" s="82"/>
      <c r="BB19" s="82"/>
    </row>
    <row r="20" spans="2:56" ht="15" thickBot="1">
      <c r="B20" s="89"/>
      <c r="C20" s="89"/>
      <c r="D20" s="90"/>
      <c r="AB20" s="91"/>
      <c r="AC20" s="219"/>
      <c r="AD20" s="219"/>
      <c r="AE20" s="219"/>
      <c r="AF20" s="219"/>
      <c r="AG20" s="219"/>
      <c r="AH20" s="219"/>
      <c r="AI20" s="91"/>
      <c r="AJ20" s="91"/>
      <c r="AK20" s="91"/>
      <c r="AL20" s="91"/>
      <c r="AM20" s="91"/>
      <c r="AN20" s="92"/>
      <c r="AO20" s="204"/>
      <c r="AP20" s="205"/>
      <c r="AQ20" s="206"/>
      <c r="AR20" s="93"/>
      <c r="AS20" s="94"/>
      <c r="AT20" s="95"/>
      <c r="AU20" s="95"/>
      <c r="AV20" s="95"/>
      <c r="AW20" s="95"/>
      <c r="AX20" s="95"/>
      <c r="AY20" s="95"/>
      <c r="AZ20" s="95"/>
      <c r="BA20" s="95"/>
      <c r="BB20" s="96"/>
      <c r="BC20" s="97"/>
    </row>
    <row r="21" spans="2:56" ht="15" thickBot="1">
      <c r="B21" s="207" t="s">
        <v>0</v>
      </c>
      <c r="C21" s="208"/>
      <c r="D21" s="209"/>
      <c r="E21" s="207" t="s">
        <v>1</v>
      </c>
      <c r="F21" s="208"/>
      <c r="G21" s="208"/>
      <c r="H21" s="209"/>
      <c r="I21" s="207" t="s">
        <v>2</v>
      </c>
      <c r="J21" s="210"/>
      <c r="K21" s="210"/>
      <c r="L21" s="210"/>
      <c r="M21" s="210"/>
      <c r="N21" s="210"/>
      <c r="O21" s="210"/>
      <c r="P21" s="210"/>
      <c r="Q21" s="210"/>
      <c r="R21" s="210"/>
      <c r="S21" s="210"/>
      <c r="T21" s="210"/>
      <c r="U21" s="210"/>
      <c r="V21" s="211"/>
      <c r="W21" s="207" t="s">
        <v>3</v>
      </c>
      <c r="X21" s="210"/>
      <c r="Y21" s="210"/>
      <c r="Z21" s="211"/>
      <c r="AA21" s="212"/>
      <c r="AB21" s="91"/>
      <c r="AC21" s="219"/>
      <c r="AD21" s="219"/>
      <c r="AE21" s="219"/>
      <c r="AF21" s="219"/>
      <c r="AG21" s="219"/>
      <c r="AH21" s="219"/>
      <c r="AI21" s="91"/>
      <c r="AJ21" s="91"/>
      <c r="AK21" s="91"/>
      <c r="AL21" s="91"/>
      <c r="AM21" s="91"/>
      <c r="AN21" s="91"/>
      <c r="AO21" s="91"/>
      <c r="AP21" s="91"/>
      <c r="AQ21" s="91"/>
      <c r="AY21" s="97"/>
      <c r="AZ21" s="97"/>
      <c r="BA21" s="97"/>
      <c r="BB21" s="97"/>
      <c r="BC21" s="97"/>
    </row>
    <row r="22" spans="2:56" ht="15" thickBot="1">
      <c r="B22" s="168">
        <f>LOOKUP(9^9,Feuil2!$A$23:$A$1000)</f>
        <v>60</v>
      </c>
      <c r="C22" s="169"/>
      <c r="D22" s="170"/>
      <c r="E22" s="213" t="str">
        <f>VLOOKUP($B22,Feuil2!$A$23:$H$1000,2,0)</f>
        <v>TD60</v>
      </c>
      <c r="F22" s="214"/>
      <c r="G22" s="214"/>
      <c r="H22" s="215"/>
      <c r="I22" s="213" t="str">
        <f>VLOOKUP($B22,Feuil2!$A$23:$H$1000,3,0)</f>
        <v>lecture 60</v>
      </c>
      <c r="J22" s="216"/>
      <c r="K22" s="216"/>
      <c r="L22" s="216"/>
      <c r="M22" s="216"/>
      <c r="N22" s="216"/>
      <c r="O22" s="216"/>
      <c r="P22" s="216"/>
      <c r="Q22" s="216"/>
      <c r="R22" s="216"/>
      <c r="S22" s="216"/>
      <c r="T22" s="216"/>
      <c r="U22" s="216"/>
      <c r="V22" s="217"/>
      <c r="W22" s="213"/>
      <c r="X22" s="216"/>
      <c r="Y22" s="216"/>
      <c r="Z22" s="217"/>
      <c r="AA22" s="212"/>
      <c r="AB22" s="98"/>
      <c r="AC22" s="220"/>
      <c r="AD22" s="220"/>
      <c r="AE22" s="220"/>
      <c r="AF22" s="220"/>
      <c r="AG22" s="220"/>
      <c r="AH22" s="220"/>
      <c r="AI22" s="229"/>
      <c r="AJ22" s="230"/>
      <c r="AK22" s="231"/>
      <c r="AL22" s="232"/>
      <c r="AM22" s="233"/>
      <c r="AN22" s="99"/>
      <c r="AO22" s="100"/>
      <c r="AP22" s="100"/>
      <c r="AQ22" s="100"/>
      <c r="AR22" s="100"/>
      <c r="AS22" s="100"/>
      <c r="AT22" s="100"/>
      <c r="AU22" s="100"/>
      <c r="AV22" s="100"/>
      <c r="AW22" s="100"/>
      <c r="AX22" s="100"/>
      <c r="AY22" s="100"/>
      <c r="AZ22" s="100"/>
      <c r="BA22" s="100"/>
      <c r="BB22" s="100"/>
    </row>
    <row r="23" spans="2:56" ht="16.2" thickBot="1">
      <c r="B23" s="168">
        <f>LOOKUP(9^9,Feuil2!$A$23:$A$1000)-1</f>
        <v>59</v>
      </c>
      <c r="C23" s="169"/>
      <c r="D23" s="170"/>
      <c r="E23" s="213" t="str">
        <f>VLOOKUP($B23,Feuil2!$A$23:$H$1000,2,0)</f>
        <v>TD59</v>
      </c>
      <c r="F23" s="214"/>
      <c r="G23" s="214"/>
      <c r="H23" s="215"/>
      <c r="I23" s="213" t="str">
        <f>VLOOKUP($B23,Feuil2!$A$23:$H$1000,3,0)</f>
        <v>lecture 59</v>
      </c>
      <c r="J23" s="216"/>
      <c r="K23" s="216"/>
      <c r="L23" s="216"/>
      <c r="M23" s="216"/>
      <c r="N23" s="216"/>
      <c r="O23" s="216"/>
      <c r="P23" s="216"/>
      <c r="Q23" s="216"/>
      <c r="R23" s="216"/>
      <c r="S23" s="216"/>
      <c r="T23" s="216"/>
      <c r="U23" s="216"/>
      <c r="V23" s="217"/>
      <c r="W23" s="213"/>
      <c r="X23" s="216"/>
      <c r="Y23" s="216"/>
      <c r="Z23" s="217"/>
      <c r="AA23" s="212"/>
      <c r="AB23" s="101"/>
      <c r="AC23" s="102"/>
      <c r="AD23" s="103"/>
      <c r="AE23" s="103"/>
      <c r="AF23" s="103"/>
      <c r="AG23" s="104"/>
      <c r="AH23" s="105"/>
      <c r="AI23" s="234"/>
      <c r="AJ23" s="235"/>
      <c r="AK23" s="236"/>
      <c r="AL23" s="227"/>
      <c r="AM23" s="228"/>
      <c r="AN23" s="112"/>
      <c r="AO23" s="113"/>
      <c r="AP23" s="113"/>
      <c r="AQ23" s="113"/>
      <c r="AR23" s="113"/>
      <c r="AS23" s="113"/>
      <c r="AT23" s="113"/>
      <c r="AU23" s="113"/>
      <c r="AV23" s="113"/>
      <c r="AW23" s="113"/>
      <c r="AX23" s="113"/>
      <c r="AY23" s="113"/>
      <c r="AZ23" s="113"/>
      <c r="BA23" s="113"/>
      <c r="BB23" s="114"/>
    </row>
    <row r="24" spans="2:56" ht="16.2" thickBot="1">
      <c r="B24" s="168">
        <f>LOOKUP(9^9,Feuil2!$A$23:$A$1000)-2</f>
        <v>58</v>
      </c>
      <c r="C24" s="169"/>
      <c r="D24" s="170"/>
      <c r="E24" s="213" t="str">
        <f>VLOOKUP($B24,Feuil2!$A$23:$H$1000,2,0)</f>
        <v>TD58</v>
      </c>
      <c r="F24" s="214"/>
      <c r="G24" s="214"/>
      <c r="H24" s="215"/>
      <c r="I24" s="213" t="str">
        <f>VLOOKUP($B24,Feuil2!$A$23:$H$1000,3,0)</f>
        <v>lecture 58</v>
      </c>
      <c r="J24" s="216"/>
      <c r="K24" s="216"/>
      <c r="L24" s="216"/>
      <c r="M24" s="216"/>
      <c r="N24" s="216"/>
      <c r="O24" s="216"/>
      <c r="P24" s="216"/>
      <c r="Q24" s="216"/>
      <c r="R24" s="216"/>
      <c r="S24" s="216"/>
      <c r="T24" s="216"/>
      <c r="U24" s="216"/>
      <c r="V24" s="217"/>
      <c r="W24" s="213"/>
      <c r="X24" s="216"/>
      <c r="Y24" s="216"/>
      <c r="Z24" s="217"/>
      <c r="AA24" s="212"/>
      <c r="AB24" s="101"/>
      <c r="AC24" s="102"/>
      <c r="AD24" s="106"/>
      <c r="AE24" s="107"/>
      <c r="AF24" s="107"/>
      <c r="AG24" s="108"/>
      <c r="AH24" s="105"/>
      <c r="AI24" s="224"/>
      <c r="AJ24" s="225"/>
      <c r="AK24" s="226"/>
      <c r="AL24" s="227"/>
      <c r="AM24" s="228"/>
      <c r="AN24" s="112"/>
      <c r="AO24" s="113"/>
      <c r="AP24" s="113"/>
      <c r="AQ24" s="113"/>
      <c r="AR24" s="113"/>
      <c r="AS24" s="113"/>
      <c r="AT24" s="113"/>
      <c r="AU24" s="113"/>
      <c r="AV24" s="113"/>
      <c r="AW24" s="113"/>
      <c r="AX24" s="113"/>
      <c r="AY24" s="113"/>
      <c r="AZ24" s="113"/>
      <c r="BA24" s="113"/>
      <c r="BB24" s="114"/>
    </row>
    <row r="25" spans="2:56" ht="16.2" thickBot="1">
      <c r="B25" s="168">
        <f>LOOKUP(9^9,Feuil2!$A$23:$A$1000)-3</f>
        <v>57</v>
      </c>
      <c r="C25" s="169"/>
      <c r="D25" s="170"/>
      <c r="E25" s="213" t="str">
        <f>VLOOKUP($B25,Feuil2!$A$23:$H$1000,2,0)</f>
        <v>TD57</v>
      </c>
      <c r="F25" s="214"/>
      <c r="G25" s="214"/>
      <c r="H25" s="215"/>
      <c r="I25" s="213" t="str">
        <f>VLOOKUP($B25,Feuil2!$A$23:$H$1000,3,0)</f>
        <v>lecture 57</v>
      </c>
      <c r="J25" s="216"/>
      <c r="K25" s="216"/>
      <c r="L25" s="216"/>
      <c r="M25" s="216"/>
      <c r="N25" s="216"/>
      <c r="O25" s="216"/>
      <c r="P25" s="216"/>
      <c r="Q25" s="216"/>
      <c r="R25" s="216"/>
      <c r="S25" s="216"/>
      <c r="T25" s="216"/>
      <c r="U25" s="216"/>
      <c r="V25" s="217"/>
      <c r="W25" s="213"/>
      <c r="X25" s="216"/>
      <c r="Y25" s="216"/>
      <c r="Z25" s="217"/>
      <c r="AA25" s="212"/>
      <c r="AB25" s="101"/>
      <c r="AC25" s="102"/>
      <c r="AD25" s="106"/>
      <c r="AE25" s="107"/>
      <c r="AF25" s="107"/>
      <c r="AG25" s="108"/>
      <c r="AH25" s="105"/>
      <c r="AI25" s="237"/>
      <c r="AJ25" s="238"/>
      <c r="AK25" s="239"/>
      <c r="AL25" s="227"/>
      <c r="AM25" s="228"/>
      <c r="AN25" s="112"/>
      <c r="AO25" s="113"/>
      <c r="AP25" s="113"/>
      <c r="AQ25" s="113"/>
      <c r="AR25" s="113"/>
      <c r="AS25" s="113"/>
      <c r="AT25" s="113"/>
      <c r="AU25" s="113"/>
      <c r="AV25" s="113"/>
      <c r="AW25" s="113"/>
      <c r="AX25" s="113"/>
      <c r="AY25" s="113"/>
      <c r="AZ25" s="113"/>
      <c r="BA25" s="113"/>
      <c r="BB25" s="114"/>
      <c r="BD25" s="154"/>
    </row>
    <row r="26" spans="2:56" ht="16.2" thickBot="1">
      <c r="B26" s="168">
        <f>LOOKUP(9^9,Feuil2!$A$23:$A$1000)-4</f>
        <v>56</v>
      </c>
      <c r="C26" s="169"/>
      <c r="D26" s="170"/>
      <c r="E26" s="213" t="str">
        <f>VLOOKUP($B26,Feuil2!$A$23:$H$1000,2,0)</f>
        <v>TD56</v>
      </c>
      <c r="F26" s="214"/>
      <c r="G26" s="214"/>
      <c r="H26" s="215"/>
      <c r="I26" s="213" t="str">
        <f>VLOOKUP($B26,Feuil2!$A$23:$H$1000,3,0)</f>
        <v>lecture 56</v>
      </c>
      <c r="J26" s="216"/>
      <c r="K26" s="216"/>
      <c r="L26" s="216"/>
      <c r="M26" s="216"/>
      <c r="N26" s="216"/>
      <c r="O26" s="216"/>
      <c r="P26" s="216"/>
      <c r="Q26" s="216"/>
      <c r="R26" s="216"/>
      <c r="S26" s="216"/>
      <c r="T26" s="216"/>
      <c r="U26" s="216"/>
      <c r="V26" s="217"/>
      <c r="W26" s="213"/>
      <c r="X26" s="216"/>
      <c r="Y26" s="216"/>
      <c r="Z26" s="217"/>
      <c r="AA26" s="212"/>
      <c r="AB26" s="101"/>
      <c r="AC26" s="102"/>
      <c r="AD26" s="106"/>
      <c r="AE26" s="107"/>
      <c r="AF26" s="107"/>
      <c r="AG26" s="108"/>
      <c r="AH26" s="105"/>
      <c r="AI26" s="240"/>
      <c r="AJ26" s="241"/>
      <c r="AK26" s="242"/>
      <c r="AL26" s="227"/>
      <c r="AM26" s="228"/>
      <c r="AN26" s="112"/>
      <c r="AO26" s="113"/>
      <c r="AP26" s="113"/>
      <c r="AQ26" s="113"/>
      <c r="AR26" s="113"/>
      <c r="AS26" s="113"/>
      <c r="AT26" s="113"/>
      <c r="AU26" s="113"/>
      <c r="AV26" s="113"/>
      <c r="AW26" s="113"/>
      <c r="AX26" s="113"/>
      <c r="AY26" s="113"/>
      <c r="AZ26" s="113"/>
      <c r="BA26" s="113"/>
      <c r="BB26" s="114"/>
      <c r="BD26" s="154"/>
    </row>
    <row r="27" spans="2:56" ht="16.2" thickBot="1">
      <c r="B27" s="168">
        <f>LOOKUP(9^9,Feuil2!$A$23:$A$1000)-5</f>
        <v>55</v>
      </c>
      <c r="C27" s="169"/>
      <c r="D27" s="170"/>
      <c r="E27" s="213" t="str">
        <f>VLOOKUP($B27,Feuil2!$A$23:$H$1000,2,0)</f>
        <v>TD55</v>
      </c>
      <c r="F27" s="214"/>
      <c r="G27" s="214"/>
      <c r="H27" s="215"/>
      <c r="I27" s="213" t="str">
        <f>VLOOKUP($B27,Feuil2!$A$23:$H$1000,3,0)</f>
        <v>lecture 55</v>
      </c>
      <c r="J27" s="216"/>
      <c r="K27" s="216"/>
      <c r="L27" s="216"/>
      <c r="M27" s="216"/>
      <c r="N27" s="216"/>
      <c r="O27" s="216"/>
      <c r="P27" s="216"/>
      <c r="Q27" s="216"/>
      <c r="R27" s="216"/>
      <c r="S27" s="216"/>
      <c r="T27" s="216"/>
      <c r="U27" s="216"/>
      <c r="V27" s="217"/>
      <c r="W27" s="213"/>
      <c r="X27" s="216"/>
      <c r="Y27" s="216"/>
      <c r="Z27" s="217"/>
      <c r="AA27" s="212"/>
      <c r="AB27" s="101"/>
      <c r="AC27" s="102"/>
      <c r="AD27" s="106"/>
      <c r="AE27" s="107"/>
      <c r="AF27" s="107"/>
      <c r="AG27" s="108"/>
      <c r="AH27" s="105"/>
      <c r="AI27" s="243"/>
      <c r="AJ27" s="244"/>
      <c r="AK27" s="245"/>
      <c r="AL27" s="227"/>
      <c r="AM27" s="228"/>
      <c r="AN27" s="112"/>
      <c r="AO27" s="113"/>
      <c r="AP27" s="113"/>
      <c r="AQ27" s="113"/>
      <c r="AR27" s="113"/>
      <c r="AS27" s="113"/>
      <c r="AT27" s="113"/>
      <c r="AU27" s="113"/>
      <c r="AV27" s="113"/>
      <c r="AW27" s="113"/>
      <c r="AX27" s="113"/>
      <c r="AY27" s="113"/>
      <c r="AZ27" s="113"/>
      <c r="BA27" s="113"/>
      <c r="BB27" s="114"/>
      <c r="BD27" s="155"/>
    </row>
    <row r="28" spans="2:56" ht="16.2" thickBot="1">
      <c r="B28" s="168">
        <f>LOOKUP(9^9,Feuil2!$A$23:$A$1000)-6</f>
        <v>54</v>
      </c>
      <c r="C28" s="169"/>
      <c r="D28" s="170"/>
      <c r="E28" s="213" t="str">
        <f>VLOOKUP($B28,Feuil2!$A$23:$H$1000,2,0)</f>
        <v>TD54</v>
      </c>
      <c r="F28" s="214"/>
      <c r="G28" s="214"/>
      <c r="H28" s="215"/>
      <c r="I28" s="213" t="str">
        <f>VLOOKUP($B28,Feuil2!$A$23:$H$1000,3,0)</f>
        <v>lecture 54</v>
      </c>
      <c r="J28" s="216"/>
      <c r="K28" s="216"/>
      <c r="L28" s="216"/>
      <c r="M28" s="216"/>
      <c r="N28" s="216"/>
      <c r="O28" s="216"/>
      <c r="P28" s="216"/>
      <c r="Q28" s="216"/>
      <c r="R28" s="216"/>
      <c r="S28" s="216"/>
      <c r="T28" s="216"/>
      <c r="U28" s="216"/>
      <c r="V28" s="217"/>
      <c r="W28" s="213"/>
      <c r="X28" s="216"/>
      <c r="Y28" s="216"/>
      <c r="Z28" s="217"/>
      <c r="AA28" s="212"/>
      <c r="AB28" s="101"/>
      <c r="AC28" s="102"/>
      <c r="AD28" s="106"/>
      <c r="AE28" s="107"/>
      <c r="AF28" s="107"/>
      <c r="AG28" s="108"/>
      <c r="AH28" s="105"/>
      <c r="AI28" s="246"/>
      <c r="AJ28" s="247"/>
      <c r="AK28" s="248"/>
      <c r="AL28" s="227"/>
      <c r="AM28" s="228"/>
      <c r="AN28" s="112"/>
      <c r="AO28" s="113"/>
      <c r="AP28" s="113"/>
      <c r="AQ28" s="113"/>
      <c r="AR28" s="113"/>
      <c r="AS28" s="113"/>
      <c r="AT28" s="113"/>
      <c r="AU28" s="113"/>
      <c r="AV28" s="113"/>
      <c r="AW28" s="113"/>
      <c r="AX28" s="113"/>
      <c r="AY28" s="113"/>
      <c r="AZ28" s="113"/>
      <c r="BA28" s="113"/>
      <c r="BB28" s="114"/>
      <c r="BD28" s="154"/>
    </row>
    <row r="29" spans="2:56" ht="16.8" thickBot="1">
      <c r="B29" s="168">
        <f>LOOKUP(9^9,Feuil2!$A$23:$A$1000)-7</f>
        <v>53</v>
      </c>
      <c r="C29" s="169"/>
      <c r="D29" s="170"/>
      <c r="E29" s="213" t="str">
        <f>VLOOKUP($B29,Feuil2!$A$23:$H$1000,2,0)</f>
        <v>TD53</v>
      </c>
      <c r="F29" s="214"/>
      <c r="G29" s="214"/>
      <c r="H29" s="215"/>
      <c r="I29" s="213" t="str">
        <f>VLOOKUP($B29,Feuil2!$A$23:$H$1000,3,0)</f>
        <v>lecture 53</v>
      </c>
      <c r="J29" s="216"/>
      <c r="K29" s="216"/>
      <c r="L29" s="216"/>
      <c r="M29" s="216"/>
      <c r="N29" s="216"/>
      <c r="O29" s="216"/>
      <c r="P29" s="216"/>
      <c r="Q29" s="216"/>
      <c r="R29" s="216"/>
      <c r="S29" s="216"/>
      <c r="T29" s="216"/>
      <c r="U29" s="216"/>
      <c r="V29" s="217"/>
      <c r="W29" s="213"/>
      <c r="X29" s="216"/>
      <c r="Y29" s="216"/>
      <c r="Z29" s="217"/>
      <c r="AA29" s="212"/>
      <c r="AB29" s="101"/>
      <c r="AC29" s="102"/>
      <c r="AD29" s="106"/>
      <c r="AE29" s="107"/>
      <c r="AF29" s="107"/>
      <c r="AG29" s="108"/>
      <c r="AH29" s="105"/>
      <c r="AI29" s="249"/>
      <c r="AJ29" s="250"/>
      <c r="AK29" s="251"/>
      <c r="AL29" s="227"/>
      <c r="AM29" s="228"/>
      <c r="AN29" s="112"/>
      <c r="AO29" s="113"/>
      <c r="AP29" s="113"/>
      <c r="AQ29" s="113"/>
      <c r="AR29" s="113"/>
      <c r="AS29" s="113"/>
      <c r="AT29" s="113"/>
      <c r="AU29" s="113"/>
      <c r="AV29" s="113"/>
      <c r="AW29" s="113"/>
      <c r="AX29" s="113"/>
      <c r="AY29" s="113"/>
      <c r="AZ29" s="113"/>
      <c r="BA29" s="113"/>
      <c r="BB29" s="114"/>
      <c r="BD29" s="157"/>
    </row>
    <row r="30" spans="2:56" ht="16.2" thickBot="1">
      <c r="B30" s="168">
        <f>LOOKUP(9^9,Feuil2!$A$23:$A$1000)-8</f>
        <v>52</v>
      </c>
      <c r="C30" s="169"/>
      <c r="D30" s="170"/>
      <c r="E30" s="213" t="str">
        <f>VLOOKUP($B30,Feuil2!$A$23:$H$1000,2,0)</f>
        <v>TD52</v>
      </c>
      <c r="F30" s="214"/>
      <c r="G30" s="214"/>
      <c r="H30" s="215"/>
      <c r="I30" s="213" t="str">
        <f>VLOOKUP($B30,Feuil2!$A$23:$H$1000,3,0)</f>
        <v>lecture 52</v>
      </c>
      <c r="J30" s="216"/>
      <c r="K30" s="216"/>
      <c r="L30" s="216"/>
      <c r="M30" s="216"/>
      <c r="N30" s="216"/>
      <c r="O30" s="216"/>
      <c r="P30" s="216"/>
      <c r="Q30" s="216"/>
      <c r="R30" s="216"/>
      <c r="S30" s="216"/>
      <c r="T30" s="216"/>
      <c r="U30" s="216"/>
      <c r="V30" s="217"/>
      <c r="W30" s="213"/>
      <c r="X30" s="216"/>
      <c r="Y30" s="216"/>
      <c r="Z30" s="217"/>
      <c r="AA30" s="212"/>
      <c r="AB30" s="101"/>
      <c r="AC30" s="102"/>
      <c r="AD30" s="106"/>
      <c r="AE30" s="107"/>
      <c r="AF30" s="107"/>
      <c r="AG30" s="108"/>
      <c r="AH30" s="105"/>
      <c r="AI30" s="252"/>
      <c r="AJ30" s="253"/>
      <c r="AK30" s="254"/>
      <c r="AL30" s="227"/>
      <c r="AM30" s="228"/>
      <c r="AN30" s="112"/>
      <c r="AO30" s="113"/>
      <c r="AP30" s="113"/>
      <c r="AQ30" s="113"/>
      <c r="AR30" s="113"/>
      <c r="AS30" s="113"/>
      <c r="AT30" s="113"/>
      <c r="AU30" s="113"/>
      <c r="AV30" s="113"/>
      <c r="AW30" s="113"/>
      <c r="AX30" s="113"/>
      <c r="AY30" s="113"/>
      <c r="AZ30" s="113"/>
      <c r="BA30" s="113"/>
      <c r="BB30" s="114"/>
    </row>
    <row r="31" spans="2:56" ht="16.2" thickBot="1">
      <c r="B31" s="168">
        <f>LOOKUP(9^9,Feuil2!$A$23:$A$1000)-9</f>
        <v>51</v>
      </c>
      <c r="C31" s="169"/>
      <c r="D31" s="170"/>
      <c r="E31" s="213" t="str">
        <f>VLOOKUP($B31,Feuil2!$A$23:$H$1000,2,0)</f>
        <v>TD51</v>
      </c>
      <c r="F31" s="214"/>
      <c r="G31" s="214"/>
      <c r="H31" s="215"/>
      <c r="I31" s="213" t="str">
        <f>VLOOKUP($B31,Feuil2!$A$23:$H$1000,3,0)</f>
        <v>lecture 51</v>
      </c>
      <c r="J31" s="216"/>
      <c r="K31" s="216"/>
      <c r="L31" s="216"/>
      <c r="M31" s="216"/>
      <c r="N31" s="216"/>
      <c r="O31" s="216"/>
      <c r="P31" s="216"/>
      <c r="Q31" s="216"/>
      <c r="R31" s="216"/>
      <c r="S31" s="216"/>
      <c r="T31" s="216"/>
      <c r="U31" s="216"/>
      <c r="V31" s="217"/>
      <c r="W31" s="213"/>
      <c r="X31" s="216"/>
      <c r="Y31" s="216"/>
      <c r="Z31" s="217"/>
      <c r="AA31" s="212"/>
      <c r="AB31" s="101"/>
      <c r="AC31" s="102"/>
      <c r="AD31" s="106"/>
      <c r="AE31" s="107"/>
      <c r="AF31" s="107"/>
      <c r="AG31" s="108"/>
      <c r="AH31" s="105"/>
      <c r="AI31" s="258"/>
      <c r="AJ31" s="259"/>
      <c r="AK31" s="260"/>
      <c r="AL31" s="227"/>
      <c r="AM31" s="228"/>
      <c r="AN31" s="112"/>
      <c r="AO31" s="113"/>
      <c r="AP31" s="113"/>
      <c r="AQ31" s="113"/>
      <c r="AR31" s="113"/>
      <c r="AS31" s="113"/>
      <c r="AT31" s="113"/>
      <c r="AU31" s="113"/>
      <c r="AV31" s="113"/>
      <c r="AW31" s="113"/>
      <c r="AX31" s="113"/>
      <c r="AY31" s="113"/>
      <c r="AZ31" s="113"/>
      <c r="BA31" s="113"/>
      <c r="BB31" s="114"/>
    </row>
    <row r="32" spans="2:56" ht="16.2" thickBot="1">
      <c r="B32" s="168">
        <f>LOOKUP(9^9,Feuil2!$A$23:$A$1000)-10</f>
        <v>50</v>
      </c>
      <c r="C32" s="169"/>
      <c r="D32" s="170"/>
      <c r="E32" s="213" t="str">
        <f>VLOOKUP($B32,Feuil2!$A$23:$H$1000,2,0)</f>
        <v>TD50</v>
      </c>
      <c r="F32" s="214"/>
      <c r="G32" s="214"/>
      <c r="H32" s="215"/>
      <c r="I32" s="213" t="str">
        <f>VLOOKUP($B32,Feuil2!$A$23:$H$1000,3,0)</f>
        <v>lecture 50</v>
      </c>
      <c r="J32" s="216"/>
      <c r="K32" s="216"/>
      <c r="L32" s="216"/>
      <c r="M32" s="216"/>
      <c r="N32" s="216"/>
      <c r="O32" s="216"/>
      <c r="P32" s="216"/>
      <c r="Q32" s="216"/>
      <c r="R32" s="216"/>
      <c r="S32" s="216"/>
      <c r="T32" s="216"/>
      <c r="U32" s="216"/>
      <c r="V32" s="217"/>
      <c r="W32" s="213"/>
      <c r="X32" s="216"/>
      <c r="Y32" s="216"/>
      <c r="Z32" s="217"/>
      <c r="AA32" s="212"/>
      <c r="AB32" s="101"/>
      <c r="AC32" s="102"/>
      <c r="AD32" s="106"/>
      <c r="AE32" s="107"/>
      <c r="AF32" s="107"/>
      <c r="AG32" s="108"/>
      <c r="AH32" s="105"/>
      <c r="AI32" s="255"/>
      <c r="AJ32" s="256"/>
      <c r="AK32" s="257"/>
      <c r="AL32" s="227"/>
      <c r="AM32" s="228"/>
      <c r="AN32" s="112"/>
      <c r="AO32" s="113"/>
      <c r="AP32" s="113"/>
      <c r="AQ32" s="113"/>
      <c r="AR32" s="113"/>
      <c r="AS32" s="113"/>
      <c r="AT32" s="113"/>
      <c r="AU32" s="113"/>
      <c r="AV32" s="113"/>
      <c r="AW32" s="113"/>
      <c r="AX32" s="113"/>
      <c r="AY32" s="113"/>
      <c r="AZ32" s="113"/>
      <c r="BA32" s="113"/>
      <c r="BB32" s="114"/>
    </row>
    <row r="33" spans="2:55" ht="16.2" thickBot="1">
      <c r="B33" s="168">
        <f>LOOKUP(9^9,Feuil2!$A$23:$A$1000)-11</f>
        <v>49</v>
      </c>
      <c r="C33" s="169"/>
      <c r="D33" s="170"/>
      <c r="E33" s="213" t="str">
        <f>VLOOKUP($B33,Feuil2!$A$23:$H$1000,2,0)</f>
        <v>TD49</v>
      </c>
      <c r="F33" s="214"/>
      <c r="G33" s="214"/>
      <c r="H33" s="215"/>
      <c r="I33" s="213" t="str">
        <f>VLOOKUP($B33,Feuil2!$A$23:$H$1000,3,0)</f>
        <v>lecture 49</v>
      </c>
      <c r="J33" s="216"/>
      <c r="K33" s="216"/>
      <c r="L33" s="216"/>
      <c r="M33" s="216"/>
      <c r="N33" s="216"/>
      <c r="O33" s="216"/>
      <c r="P33" s="216"/>
      <c r="Q33" s="216"/>
      <c r="R33" s="216"/>
      <c r="S33" s="216"/>
      <c r="T33" s="216"/>
      <c r="U33" s="216"/>
      <c r="V33" s="217"/>
      <c r="W33" s="213"/>
      <c r="X33" s="216"/>
      <c r="Y33" s="216"/>
      <c r="Z33" s="217"/>
      <c r="AA33" s="212"/>
      <c r="AB33" s="101"/>
      <c r="AC33" s="102"/>
      <c r="AD33" s="106"/>
      <c r="AE33" s="107"/>
      <c r="AF33" s="107"/>
      <c r="AG33" s="108"/>
      <c r="AH33" s="105"/>
      <c r="AI33" s="264"/>
      <c r="AJ33" s="265"/>
      <c r="AK33" s="266"/>
      <c r="AL33" s="227"/>
      <c r="AM33" s="228"/>
      <c r="AN33" s="112"/>
      <c r="AO33" s="113"/>
      <c r="AP33" s="113"/>
      <c r="AQ33" s="113"/>
      <c r="AR33" s="113"/>
      <c r="AS33" s="113"/>
      <c r="AT33" s="113"/>
      <c r="AU33" s="113"/>
      <c r="AV33" s="113"/>
      <c r="AW33" s="113"/>
      <c r="AX33" s="113"/>
      <c r="AY33" s="113"/>
      <c r="AZ33" s="113"/>
      <c r="BA33" s="113"/>
      <c r="BB33" s="114"/>
    </row>
    <row r="34" spans="2:55" ht="16.2" thickBot="1">
      <c r="B34" s="168">
        <f>LOOKUP(9^9,Feuil2!$A$23:$A$1000)-12</f>
        <v>48</v>
      </c>
      <c r="C34" s="169"/>
      <c r="D34" s="170"/>
      <c r="E34" s="213" t="str">
        <f>VLOOKUP($B34,Feuil2!$A$23:$H$1000,2,0)</f>
        <v>TD48</v>
      </c>
      <c r="F34" s="214"/>
      <c r="G34" s="214"/>
      <c r="H34" s="215"/>
      <c r="I34" s="213" t="str">
        <f>VLOOKUP($B34,Feuil2!$A$23:$H$1000,3,0)</f>
        <v>lecture 48</v>
      </c>
      <c r="J34" s="216"/>
      <c r="K34" s="216"/>
      <c r="L34" s="216"/>
      <c r="M34" s="216"/>
      <c r="N34" s="216"/>
      <c r="O34" s="216"/>
      <c r="P34" s="216"/>
      <c r="Q34" s="216"/>
      <c r="R34" s="216"/>
      <c r="S34" s="216"/>
      <c r="T34" s="216"/>
      <c r="U34" s="216"/>
      <c r="V34" s="217"/>
      <c r="W34" s="213"/>
      <c r="X34" s="216"/>
      <c r="Y34" s="216"/>
      <c r="Z34" s="217"/>
      <c r="AA34" s="212"/>
      <c r="AB34" s="101"/>
      <c r="AC34" s="102"/>
      <c r="AD34" s="106"/>
      <c r="AE34" s="107"/>
      <c r="AF34" s="107"/>
      <c r="AG34" s="108"/>
      <c r="AH34" s="105"/>
      <c r="AI34" s="261"/>
      <c r="AJ34" s="262"/>
      <c r="AK34" s="263"/>
      <c r="AL34" s="227"/>
      <c r="AM34" s="228"/>
      <c r="AN34" s="112"/>
      <c r="AO34" s="113"/>
      <c r="AP34" s="113"/>
      <c r="AQ34" s="113"/>
      <c r="AR34" s="113"/>
      <c r="AS34" s="113"/>
      <c r="AT34" s="113"/>
      <c r="AU34" s="113"/>
      <c r="AV34" s="113"/>
      <c r="AW34" s="113"/>
      <c r="AX34" s="113"/>
      <c r="AY34" s="113"/>
      <c r="AZ34" s="113"/>
      <c r="BA34" s="113"/>
      <c r="BB34" s="113"/>
      <c r="BC34" s="97"/>
    </row>
    <row r="35" spans="2:55" ht="16.2" thickBot="1">
      <c r="B35" s="168">
        <f>LOOKUP(9^9,Feuil2!$A$23:$A$1000)-13</f>
        <v>47</v>
      </c>
      <c r="C35" s="169"/>
      <c r="D35" s="170"/>
      <c r="E35" s="213" t="str">
        <f>VLOOKUP($B35,Feuil2!$A$23:$H$1000,2,0)</f>
        <v>TD47</v>
      </c>
      <c r="F35" s="214"/>
      <c r="G35" s="214"/>
      <c r="H35" s="215"/>
      <c r="I35" s="213" t="str">
        <f>VLOOKUP($B35,Feuil2!$A$23:$H$1000,3,0)</f>
        <v>lecture 47</v>
      </c>
      <c r="J35" s="216"/>
      <c r="K35" s="216"/>
      <c r="L35" s="216"/>
      <c r="M35" s="216"/>
      <c r="N35" s="216"/>
      <c r="O35" s="216"/>
      <c r="P35" s="216"/>
      <c r="Q35" s="216"/>
      <c r="R35" s="216"/>
      <c r="S35" s="216"/>
      <c r="T35" s="216"/>
      <c r="U35" s="216"/>
      <c r="V35" s="217"/>
      <c r="W35" s="213"/>
      <c r="X35" s="216"/>
      <c r="Y35" s="216"/>
      <c r="Z35" s="217"/>
      <c r="AA35" s="212"/>
      <c r="AB35" s="115"/>
      <c r="AC35" s="102"/>
      <c r="AD35" s="106"/>
      <c r="AE35" s="107"/>
      <c r="AF35" s="107"/>
      <c r="AG35" s="108"/>
      <c r="AH35" s="105"/>
      <c r="AI35" s="278"/>
      <c r="AJ35" s="279"/>
      <c r="AK35" s="280"/>
      <c r="AL35" s="227"/>
      <c r="AM35" s="228"/>
      <c r="AN35" s="112"/>
      <c r="AO35" s="113"/>
      <c r="AP35" s="113"/>
      <c r="AQ35" s="113"/>
      <c r="AR35" s="113"/>
      <c r="AS35" s="113"/>
      <c r="AT35" s="113"/>
      <c r="AU35" s="113"/>
      <c r="AV35" s="113"/>
      <c r="AW35" s="113"/>
      <c r="AX35" s="113"/>
      <c r="AY35" s="113"/>
      <c r="AZ35" s="113"/>
      <c r="BA35" s="113"/>
      <c r="BB35" s="114"/>
    </row>
    <row r="36" spans="2:55" ht="16.2" thickBot="1">
      <c r="B36" s="168">
        <f>LOOKUP(9^9,Feuil2!$A$23:$A$1000)-14</f>
        <v>46</v>
      </c>
      <c r="C36" s="169"/>
      <c r="D36" s="170"/>
      <c r="E36" s="213" t="str">
        <f>VLOOKUP($B36,Feuil2!$A$23:$H$1000,2,0)</f>
        <v>TD46</v>
      </c>
      <c r="F36" s="214"/>
      <c r="G36" s="214"/>
      <c r="H36" s="215"/>
      <c r="I36" s="213" t="str">
        <f>VLOOKUP($B36,Feuil2!$A$23:$H$1000,3,0)</f>
        <v>lecture 46</v>
      </c>
      <c r="J36" s="216"/>
      <c r="K36" s="216"/>
      <c r="L36" s="216"/>
      <c r="M36" s="216"/>
      <c r="N36" s="216"/>
      <c r="O36" s="216"/>
      <c r="P36" s="216"/>
      <c r="Q36" s="216"/>
      <c r="R36" s="216"/>
      <c r="S36" s="216"/>
      <c r="T36" s="216"/>
      <c r="U36" s="216"/>
      <c r="V36" s="217"/>
      <c r="W36" s="213"/>
      <c r="X36" s="216"/>
      <c r="Y36" s="216"/>
      <c r="Z36" s="217"/>
      <c r="AA36" s="212"/>
      <c r="AB36" s="115"/>
      <c r="AC36" s="102"/>
      <c r="AD36" s="109"/>
      <c r="AE36" s="110"/>
      <c r="AF36" s="110"/>
      <c r="AG36" s="111"/>
      <c r="AH36" s="105"/>
      <c r="AI36" s="273"/>
      <c r="AJ36" s="274"/>
      <c r="AK36" s="275"/>
      <c r="AL36" s="276"/>
      <c r="AM36" s="277"/>
      <c r="AN36" s="112"/>
      <c r="AO36" s="113"/>
      <c r="AP36" s="113"/>
      <c r="AQ36" s="113"/>
      <c r="AR36" s="113"/>
      <c r="AS36" s="113"/>
      <c r="AT36" s="113"/>
      <c r="AU36" s="113"/>
      <c r="AV36" s="113"/>
      <c r="AW36" s="113"/>
      <c r="AX36" s="113"/>
      <c r="AY36" s="113"/>
      <c r="AZ36" s="113"/>
      <c r="BA36" s="113"/>
      <c r="BB36" s="114"/>
    </row>
    <row r="37" spans="2:55" ht="15" thickBot="1">
      <c r="C37" s="91"/>
      <c r="D37" s="91"/>
      <c r="E37" s="91"/>
      <c r="F37" s="91"/>
      <c r="G37" s="91"/>
      <c r="H37" s="91"/>
      <c r="I37" s="91"/>
      <c r="J37" s="91"/>
      <c r="K37" s="91"/>
      <c r="L37" s="91"/>
      <c r="M37" s="91"/>
      <c r="N37" s="91"/>
      <c r="O37" s="91"/>
      <c r="P37" s="91"/>
      <c r="Q37" s="91"/>
      <c r="R37" s="91"/>
      <c r="S37" s="91"/>
      <c r="T37" s="91"/>
      <c r="U37" s="91"/>
      <c r="V37" s="91"/>
      <c r="W37" s="91"/>
      <c r="X37" s="91"/>
      <c r="Y37" s="91"/>
      <c r="Z37" s="91"/>
      <c r="AA37" s="91"/>
      <c r="AB37" s="91"/>
      <c r="AC37" s="91"/>
      <c r="AD37" s="91"/>
      <c r="AE37" s="91"/>
      <c r="AF37" s="91"/>
      <c r="AG37" s="91"/>
      <c r="AH37" s="91"/>
    </row>
    <row r="38" spans="2:55">
      <c r="B38" s="267"/>
      <c r="C38" s="268"/>
      <c r="D38" s="268"/>
      <c r="E38" s="268"/>
      <c r="F38" s="269"/>
      <c r="G38" s="116"/>
      <c r="H38" s="117"/>
      <c r="I38" s="117"/>
      <c r="J38" s="117"/>
      <c r="K38" s="117"/>
      <c r="L38" s="117"/>
      <c r="M38" s="117"/>
      <c r="N38" s="117"/>
      <c r="O38" s="117"/>
      <c r="P38" s="117"/>
      <c r="Q38" s="117"/>
      <c r="R38" s="117"/>
      <c r="S38" s="117"/>
      <c r="T38" s="117"/>
      <c r="U38" s="117"/>
      <c r="V38" s="117"/>
      <c r="W38" s="117"/>
      <c r="X38" s="117"/>
      <c r="Y38" s="117"/>
      <c r="Z38" s="117"/>
      <c r="AA38" s="117"/>
      <c r="AB38" s="117"/>
      <c r="AC38" s="117"/>
      <c r="AD38" s="117"/>
      <c r="AE38" s="117"/>
      <c r="AF38" s="117"/>
      <c r="AG38" s="117"/>
      <c r="AH38" s="117"/>
      <c r="AI38" s="117"/>
      <c r="AJ38" s="117"/>
      <c r="AK38" s="117"/>
      <c r="AL38" s="117"/>
      <c r="AM38" s="117"/>
      <c r="AN38" s="117"/>
      <c r="AO38" s="117"/>
      <c r="AP38" s="117"/>
      <c r="AQ38" s="117"/>
      <c r="AR38" s="117"/>
      <c r="AS38" s="117"/>
      <c r="AT38" s="117"/>
      <c r="AU38" s="117"/>
      <c r="AV38" s="117"/>
      <c r="AW38" s="118"/>
      <c r="AX38" s="116"/>
      <c r="AY38" s="117"/>
      <c r="AZ38" s="117"/>
      <c r="BA38" s="117"/>
      <c r="BB38" s="118"/>
    </row>
    <row r="39" spans="2:55" ht="15" thickBot="1">
      <c r="B39" s="270"/>
      <c r="C39" s="271"/>
      <c r="D39" s="271"/>
      <c r="E39" s="271"/>
      <c r="F39" s="272"/>
      <c r="G39" s="119"/>
      <c r="H39" s="120"/>
      <c r="I39" s="120"/>
      <c r="J39" s="120"/>
      <c r="K39" s="120"/>
      <c r="L39" s="120"/>
      <c r="M39" s="120"/>
      <c r="N39" s="120"/>
      <c r="O39" s="120"/>
      <c r="P39" s="120"/>
      <c r="Q39" s="120"/>
      <c r="R39" s="120"/>
      <c r="S39" s="120"/>
      <c r="T39" s="120"/>
      <c r="U39" s="120"/>
      <c r="V39" s="120"/>
      <c r="W39" s="120"/>
      <c r="X39" s="120"/>
      <c r="Y39" s="120"/>
      <c r="Z39" s="120"/>
      <c r="AA39" s="120"/>
      <c r="AB39" s="120"/>
      <c r="AC39" s="120"/>
      <c r="AD39" s="120"/>
      <c r="AE39" s="120"/>
      <c r="AF39" s="120"/>
      <c r="AG39" s="120"/>
      <c r="AH39" s="120"/>
      <c r="AI39" s="120"/>
      <c r="AJ39" s="120"/>
      <c r="AK39" s="120"/>
      <c r="AL39" s="120"/>
      <c r="AM39" s="120"/>
      <c r="AN39" s="120"/>
      <c r="AO39" s="120"/>
      <c r="AP39" s="120"/>
      <c r="AQ39" s="120"/>
      <c r="AR39" s="120"/>
      <c r="AS39" s="120"/>
      <c r="AT39" s="120"/>
      <c r="AU39" s="120"/>
      <c r="AV39" s="120"/>
      <c r="AW39" s="121"/>
      <c r="AX39" s="119"/>
      <c r="AY39" s="120"/>
      <c r="AZ39" s="120"/>
      <c r="BA39" s="120"/>
      <c r="BB39" s="121"/>
    </row>
  </sheetData>
  <mergeCells count="174">
    <mergeCell ref="B38:F39"/>
    <mergeCell ref="B36:D36"/>
    <mergeCell ref="E36:H36"/>
    <mergeCell ref="I36:V36"/>
    <mergeCell ref="W36:Z36"/>
    <mergeCell ref="AI36:AK36"/>
    <mergeCell ref="AL36:AM36"/>
    <mergeCell ref="B35:D35"/>
    <mergeCell ref="E35:H35"/>
    <mergeCell ref="I35:V35"/>
    <mergeCell ref="W35:Z35"/>
    <mergeCell ref="AI35:AK35"/>
    <mergeCell ref="AL35:AM35"/>
    <mergeCell ref="B34:D34"/>
    <mergeCell ref="E34:H34"/>
    <mergeCell ref="I34:V34"/>
    <mergeCell ref="W34:Z34"/>
    <mergeCell ref="AI34:AK34"/>
    <mergeCell ref="AL34:AM34"/>
    <mergeCell ref="B33:D33"/>
    <mergeCell ref="E33:H33"/>
    <mergeCell ref="I33:V33"/>
    <mergeCell ref="W33:Z33"/>
    <mergeCell ref="AI33:AK33"/>
    <mergeCell ref="AL33:AM33"/>
    <mergeCell ref="B32:D32"/>
    <mergeCell ref="E32:H32"/>
    <mergeCell ref="I32:V32"/>
    <mergeCell ref="W32:Z32"/>
    <mergeCell ref="AI32:AK32"/>
    <mergeCell ref="AL32:AM32"/>
    <mergeCell ref="B31:D31"/>
    <mergeCell ref="E31:H31"/>
    <mergeCell ref="I31:V31"/>
    <mergeCell ref="W31:Z31"/>
    <mergeCell ref="AI31:AK31"/>
    <mergeCell ref="AL31:AM31"/>
    <mergeCell ref="E29:H29"/>
    <mergeCell ref="I29:V29"/>
    <mergeCell ref="W29:Z29"/>
    <mergeCell ref="AI29:AK29"/>
    <mergeCell ref="AL29:AM29"/>
    <mergeCell ref="E30:H30"/>
    <mergeCell ref="I30:V30"/>
    <mergeCell ref="W30:Z30"/>
    <mergeCell ref="AI30:AK30"/>
    <mergeCell ref="AL30:AM30"/>
    <mergeCell ref="E27:H27"/>
    <mergeCell ref="I27:V27"/>
    <mergeCell ref="W27:Z27"/>
    <mergeCell ref="AI27:AK27"/>
    <mergeCell ref="AL27:AM27"/>
    <mergeCell ref="E28:H28"/>
    <mergeCell ref="I28:V28"/>
    <mergeCell ref="W28:Z28"/>
    <mergeCell ref="AI28:AK28"/>
    <mergeCell ref="AL28:AM28"/>
    <mergeCell ref="E25:H25"/>
    <mergeCell ref="I25:V25"/>
    <mergeCell ref="W25:Z25"/>
    <mergeCell ref="AI25:AK25"/>
    <mergeCell ref="AL25:AM25"/>
    <mergeCell ref="E26:H26"/>
    <mergeCell ref="I26:V26"/>
    <mergeCell ref="W26:Z26"/>
    <mergeCell ref="AI26:AK26"/>
    <mergeCell ref="AL26:AM26"/>
    <mergeCell ref="AI24:AK24"/>
    <mergeCell ref="AL24:AM24"/>
    <mergeCell ref="AI22:AK22"/>
    <mergeCell ref="AL22:AM22"/>
    <mergeCell ref="B23:D23"/>
    <mergeCell ref="E23:H23"/>
    <mergeCell ref="I23:V23"/>
    <mergeCell ref="W23:Z23"/>
    <mergeCell ref="AI23:AK23"/>
    <mergeCell ref="AL23:AM23"/>
    <mergeCell ref="AO20:AQ20"/>
    <mergeCell ref="B21:D21"/>
    <mergeCell ref="E21:H21"/>
    <mergeCell ref="I21:V21"/>
    <mergeCell ref="W21:Z21"/>
    <mergeCell ref="AA21:AA36"/>
    <mergeCell ref="B22:D22"/>
    <mergeCell ref="E22:H22"/>
    <mergeCell ref="I22:V22"/>
    <mergeCell ref="W22:Z22"/>
    <mergeCell ref="AC18:AC22"/>
    <mergeCell ref="AD18:AG18"/>
    <mergeCell ref="AH18:AH22"/>
    <mergeCell ref="AD19:AD22"/>
    <mergeCell ref="AE19:AE22"/>
    <mergeCell ref="AF19:AF22"/>
    <mergeCell ref="AG19:AG22"/>
    <mergeCell ref="B28:D28"/>
    <mergeCell ref="B29:D29"/>
    <mergeCell ref="B30:D30"/>
    <mergeCell ref="B24:D24"/>
    <mergeCell ref="E24:H24"/>
    <mergeCell ref="I24:V24"/>
    <mergeCell ref="W24:Z24"/>
    <mergeCell ref="C15:D15"/>
    <mergeCell ref="E15:F15"/>
    <mergeCell ref="I15:J15"/>
    <mergeCell ref="K15:L15"/>
    <mergeCell ref="O15:P15"/>
    <mergeCell ref="Q15:R15"/>
    <mergeCell ref="C14:D14"/>
    <mergeCell ref="E14:F14"/>
    <mergeCell ref="I14:J14"/>
    <mergeCell ref="K14:L14"/>
    <mergeCell ref="O14:P14"/>
    <mergeCell ref="Q14:R14"/>
    <mergeCell ref="AS13:AT13"/>
    <mergeCell ref="AV13:AV14"/>
    <mergeCell ref="AW13:AW14"/>
    <mergeCell ref="AX13:AX14"/>
    <mergeCell ref="AY13:AY14"/>
    <mergeCell ref="AZ13:AZ14"/>
    <mergeCell ref="AG13:AH14"/>
    <mergeCell ref="AJ13:AJ14"/>
    <mergeCell ref="AK13:AK14"/>
    <mergeCell ref="AL13:AL14"/>
    <mergeCell ref="AM13:AM14"/>
    <mergeCell ref="AN13:AN14"/>
    <mergeCell ref="Q11:R11"/>
    <mergeCell ref="U13:W14"/>
    <mergeCell ref="Y13:Y14"/>
    <mergeCell ref="Z13:Z14"/>
    <mergeCell ref="AA13:AA14"/>
    <mergeCell ref="AB13:AB14"/>
    <mergeCell ref="AC13:AC14"/>
    <mergeCell ref="C13:D13"/>
    <mergeCell ref="E13:F13"/>
    <mergeCell ref="I13:J13"/>
    <mergeCell ref="K13:L13"/>
    <mergeCell ref="O13:P13"/>
    <mergeCell ref="Q13:R13"/>
    <mergeCell ref="AV6:AV7"/>
    <mergeCell ref="AW6:AW7"/>
    <mergeCell ref="AX6:AX7"/>
    <mergeCell ref="AY6:AY7"/>
    <mergeCell ref="AZ6:AZ7"/>
    <mergeCell ref="Q7:R7"/>
    <mergeCell ref="AB6:AB7"/>
    <mergeCell ref="AC6:AC7"/>
    <mergeCell ref="AG6:AH7"/>
    <mergeCell ref="AJ6:AJ7"/>
    <mergeCell ref="AK6:AK7"/>
    <mergeCell ref="AL6:AL7"/>
    <mergeCell ref="H4:J5"/>
    <mergeCell ref="Q6:R6"/>
    <mergeCell ref="U6:W7"/>
    <mergeCell ref="Y6:Y7"/>
    <mergeCell ref="Z6:Z7"/>
    <mergeCell ref="AA6:AA7"/>
    <mergeCell ref="B25:D25"/>
    <mergeCell ref="B26:D26"/>
    <mergeCell ref="B27:D27"/>
    <mergeCell ref="C12:D12"/>
    <mergeCell ref="E12:F12"/>
    <mergeCell ref="I12:J12"/>
    <mergeCell ref="K12:L12"/>
    <mergeCell ref="O12:P12"/>
    <mergeCell ref="Q12:R12"/>
    <mergeCell ref="Q8:R8"/>
    <mergeCell ref="B10:F10"/>
    <mergeCell ref="H10:L10"/>
    <mergeCell ref="N10:R10"/>
    <mergeCell ref="C11:D11"/>
    <mergeCell ref="E11:F11"/>
    <mergeCell ref="I11:J11"/>
    <mergeCell ref="K11:L11"/>
    <mergeCell ref="O11:P11"/>
  </mergeCells>
  <conditionalFormatting sqref="AL23:AM36">
    <cfRule type="iconSet" priority="4">
      <iconSet iconSet="5Rating" showValue="0">
        <cfvo type="percent" val="0"/>
        <cfvo type="num" val="0.5"/>
        <cfvo type="num" val="2"/>
        <cfvo type="num" val="3"/>
        <cfvo type="num" val="4"/>
      </iconSet>
    </cfRule>
  </conditionalFormatting>
  <conditionalFormatting sqref="AC23:AC36 AH23:AH36">
    <cfRule type="cellIs" dxfId="4" priority="3" operator="equal">
      <formula>"A"</formula>
    </cfRule>
  </conditionalFormatting>
  <conditionalFormatting sqref="AC23:AC36 AH23:AH36">
    <cfRule type="cellIs" dxfId="3" priority="1" operator="equal">
      <formula>"NA"</formula>
    </cfRule>
    <cfRule type="cellIs" dxfId="2" priority="2" operator="equal">
      <formula>"EC"</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Q202"/>
  <sheetViews>
    <sheetView topLeftCell="A13" workbookViewId="0">
      <selection activeCell="K23" sqref="K23"/>
    </sheetView>
  </sheetViews>
  <sheetFormatPr baseColWidth="10" defaultRowHeight="14.4"/>
  <cols>
    <col min="1" max="1" width="9.109375" customWidth="1"/>
    <col min="2" max="2" width="12.5546875" customWidth="1"/>
    <col min="3" max="3" width="7.44140625" customWidth="1"/>
    <col min="4" max="4" width="6.44140625" customWidth="1"/>
    <col min="5" max="5" width="6.33203125" customWidth="1"/>
    <col min="6" max="6" width="5.6640625" customWidth="1"/>
    <col min="7" max="7" width="5.109375" customWidth="1"/>
    <col min="8" max="8" width="6.5546875" customWidth="1"/>
    <col min="9" max="9" width="4.33203125" customWidth="1"/>
    <col min="10" max="10" width="0" hidden="1" customWidth="1"/>
    <col min="11" max="11" width="7.33203125" bestFit="1" customWidth="1"/>
    <col min="12" max="12" width="4.44140625" customWidth="1"/>
    <col min="13" max="13" width="5.33203125" customWidth="1"/>
    <col min="14" max="14" width="3.109375" customWidth="1"/>
    <col min="15" max="15" width="3.6640625" customWidth="1"/>
  </cols>
  <sheetData>
    <row r="1" spans="1:15">
      <c r="A1" s="141"/>
      <c r="B1" s="141"/>
      <c r="C1" s="122"/>
      <c r="D1" s="142"/>
      <c r="E1" s="281"/>
      <c r="F1" s="281"/>
      <c r="G1" s="281"/>
      <c r="H1" s="143"/>
      <c r="I1" s="144"/>
      <c r="J1" s="144"/>
      <c r="K1" s="126"/>
      <c r="L1" s="126"/>
      <c r="M1" s="145"/>
      <c r="N1" s="146"/>
      <c r="O1" s="282"/>
    </row>
    <row r="2" spans="1:15">
      <c r="A2" s="129"/>
      <c r="B2" s="49"/>
      <c r="C2" s="91"/>
      <c r="D2" s="147"/>
      <c r="E2" s="281"/>
      <c r="F2" s="281"/>
      <c r="G2" s="281"/>
      <c r="H2" s="143"/>
      <c r="I2" s="144"/>
      <c r="J2" s="144"/>
      <c r="K2" s="126"/>
      <c r="L2" s="126"/>
      <c r="M2" s="148"/>
      <c r="N2" s="149"/>
      <c r="O2" s="282"/>
    </row>
    <row r="3" spans="1:15">
      <c r="A3" s="129"/>
      <c r="B3" s="49"/>
      <c r="C3" s="91"/>
      <c r="D3" s="91"/>
      <c r="E3" s="125"/>
      <c r="F3" s="91"/>
      <c r="G3" s="91"/>
      <c r="H3" s="126"/>
      <c r="I3" s="126"/>
      <c r="J3" s="126"/>
      <c r="K3" s="126"/>
      <c r="L3" s="126"/>
      <c r="M3" s="148"/>
      <c r="N3" s="149"/>
      <c r="O3" s="282"/>
    </row>
    <row r="4" spans="1:15">
      <c r="A4" s="129"/>
      <c r="B4" s="49"/>
      <c r="C4" s="91"/>
      <c r="D4" s="49"/>
      <c r="E4" s="49"/>
      <c r="F4" s="91"/>
      <c r="G4" s="91"/>
      <c r="H4" s="91"/>
      <c r="I4" s="91"/>
      <c r="J4" s="91"/>
      <c r="K4" s="145"/>
      <c r="L4" s="145"/>
      <c r="M4" s="148"/>
      <c r="N4" s="149"/>
      <c r="O4" s="282"/>
    </row>
    <row r="5" spans="1:15">
      <c r="A5" s="140"/>
      <c r="B5" s="150"/>
      <c r="C5" s="91"/>
      <c r="D5" s="49"/>
      <c r="E5" s="49"/>
      <c r="F5" s="91"/>
      <c r="G5" s="91"/>
      <c r="H5" s="91"/>
      <c r="I5" s="91"/>
      <c r="J5" s="91"/>
      <c r="K5" s="145"/>
      <c r="L5" s="145"/>
      <c r="M5" s="148"/>
      <c r="N5" s="149"/>
      <c r="O5" s="282"/>
    </row>
    <row r="6" spans="1:15">
      <c r="A6" s="140"/>
      <c r="B6" s="150"/>
      <c r="C6" s="91"/>
      <c r="D6" s="49"/>
      <c r="E6" s="49"/>
      <c r="F6" s="91"/>
      <c r="G6" s="91"/>
      <c r="H6" s="91"/>
      <c r="I6" s="91"/>
      <c r="J6" s="91"/>
      <c r="K6" s="145"/>
      <c r="L6" s="145"/>
      <c r="M6" s="148"/>
      <c r="N6" s="149"/>
      <c r="O6" s="282"/>
    </row>
    <row r="7" spans="1:15">
      <c r="A7" s="140"/>
      <c r="B7" s="125"/>
      <c r="C7" s="91"/>
      <c r="D7" s="49"/>
      <c r="E7" s="49"/>
      <c r="F7" s="91"/>
      <c r="G7" s="91"/>
      <c r="H7" s="91"/>
      <c r="I7" s="91"/>
      <c r="J7" s="91"/>
      <c r="K7" s="145"/>
      <c r="L7" s="283"/>
      <c r="M7" s="283"/>
      <c r="N7" s="283"/>
      <c r="O7" s="282"/>
    </row>
    <row r="8" spans="1:15">
      <c r="A8" s="49"/>
      <c r="B8" s="49"/>
      <c r="C8" s="91"/>
      <c r="D8" s="125"/>
      <c r="E8" s="125"/>
      <c r="F8" s="91"/>
      <c r="G8" s="91"/>
      <c r="H8" s="91"/>
      <c r="I8" s="91"/>
      <c r="J8" s="91"/>
      <c r="K8" s="145"/>
      <c r="L8" s="283"/>
      <c r="M8" s="283"/>
      <c r="N8" s="283"/>
      <c r="O8" s="282"/>
    </row>
    <row r="9" spans="1:15">
      <c r="A9" s="284"/>
      <c r="B9" s="284"/>
      <c r="C9" s="284"/>
      <c r="D9" s="284"/>
      <c r="E9" s="284"/>
      <c r="F9" s="284"/>
      <c r="G9" s="284"/>
      <c r="H9" s="284"/>
      <c r="I9" s="284"/>
      <c r="J9" s="284"/>
      <c r="K9" s="284"/>
      <c r="L9" s="284"/>
      <c r="M9" s="284"/>
      <c r="N9" s="285"/>
      <c r="O9" s="286"/>
    </row>
    <row r="10" spans="1:15">
      <c r="A10" s="128"/>
      <c r="B10" s="128"/>
      <c r="C10" s="284"/>
      <c r="D10" s="284"/>
      <c r="E10" s="284"/>
      <c r="F10" s="284"/>
      <c r="G10" s="284"/>
      <c r="H10" s="284"/>
      <c r="I10" s="129"/>
      <c r="J10" s="129"/>
      <c r="K10" s="151"/>
      <c r="L10" s="284"/>
      <c r="M10" s="284"/>
      <c r="N10" s="285"/>
      <c r="O10" s="286"/>
    </row>
    <row r="11" spans="1:15">
      <c r="A11" s="128"/>
      <c r="B11" s="128"/>
      <c r="C11" s="129"/>
      <c r="D11" s="129"/>
      <c r="E11" s="129"/>
      <c r="F11" s="129"/>
      <c r="G11" s="129"/>
      <c r="H11" s="129"/>
      <c r="I11" s="129"/>
      <c r="J11" s="129"/>
      <c r="K11" s="130"/>
      <c r="L11" s="129"/>
      <c r="M11" s="129"/>
      <c r="N11" s="131"/>
      <c r="O11" s="132"/>
    </row>
    <row r="12" spans="1:15">
      <c r="A12" s="128"/>
      <c r="B12" s="129"/>
      <c r="C12" s="284"/>
      <c r="D12" s="284"/>
      <c r="E12" s="129"/>
      <c r="F12" s="129"/>
      <c r="G12" s="129"/>
      <c r="H12" s="129"/>
      <c r="I12" s="129"/>
      <c r="J12" s="129"/>
      <c r="K12" s="130"/>
      <c r="L12" s="129"/>
      <c r="M12" s="129"/>
      <c r="N12" s="131"/>
      <c r="O12" s="132"/>
    </row>
    <row r="13" spans="1:15">
      <c r="A13" s="152"/>
      <c r="B13" s="153"/>
      <c r="C13" s="287"/>
      <c r="D13" s="287"/>
      <c r="E13" s="133"/>
      <c r="F13" s="129"/>
      <c r="G13" s="129"/>
      <c r="H13" s="129"/>
      <c r="I13" s="129"/>
      <c r="J13" s="129"/>
      <c r="K13" s="130"/>
      <c r="L13" s="129"/>
      <c r="M13" s="129"/>
      <c r="N13" s="131"/>
      <c r="O13" s="132"/>
    </row>
    <row r="14" spans="1:15">
      <c r="A14" s="152"/>
      <c r="B14" s="153"/>
      <c r="C14" s="288"/>
      <c r="D14" s="288"/>
      <c r="E14" s="289"/>
      <c r="F14" s="289"/>
      <c r="G14" s="289"/>
      <c r="H14" s="289"/>
      <c r="I14" s="289"/>
      <c r="J14" s="289"/>
      <c r="K14" s="140"/>
      <c r="L14" s="290"/>
      <c r="M14" s="290"/>
      <c r="N14" s="140"/>
      <c r="O14" s="140"/>
    </row>
    <row r="15" spans="1:15">
      <c r="A15" s="152"/>
      <c r="B15" s="153"/>
      <c r="C15" s="288"/>
      <c r="D15" s="288"/>
      <c r="E15" s="291"/>
      <c r="F15" s="291"/>
      <c r="G15" s="291"/>
      <c r="H15" s="291"/>
      <c r="I15" s="291"/>
      <c r="J15" s="291"/>
      <c r="K15" s="140"/>
      <c r="L15" s="292"/>
      <c r="M15" s="292"/>
      <c r="N15" s="292"/>
      <c r="O15" s="140"/>
    </row>
    <row r="16" spans="1:15">
      <c r="A16" s="152"/>
      <c r="B16" s="153"/>
      <c r="C16" s="288"/>
      <c r="D16" s="288"/>
      <c r="E16" s="293"/>
      <c r="F16" s="293"/>
      <c r="G16" s="293"/>
      <c r="H16" s="293"/>
      <c r="I16" s="293"/>
      <c r="J16" s="293"/>
      <c r="K16" s="140"/>
      <c r="L16" s="292"/>
      <c r="M16" s="292"/>
      <c r="N16" s="292"/>
      <c r="O16" s="140"/>
    </row>
    <row r="17" spans="1:17">
      <c r="A17" s="152"/>
      <c r="B17" s="153"/>
      <c r="C17" s="288"/>
      <c r="D17" s="288"/>
      <c r="E17" s="293"/>
      <c r="F17" s="293"/>
      <c r="G17" s="293"/>
      <c r="H17" s="293"/>
      <c r="I17" s="293"/>
      <c r="J17" s="293"/>
      <c r="K17" s="140"/>
      <c r="L17" s="292"/>
      <c r="M17" s="292"/>
      <c r="N17" s="292"/>
      <c r="O17" s="140"/>
    </row>
    <row r="18" spans="1:17">
      <c r="A18" s="152"/>
      <c r="B18" s="153"/>
      <c r="C18" s="288"/>
      <c r="D18" s="288"/>
      <c r="E18" s="293"/>
      <c r="F18" s="293"/>
      <c r="G18" s="293"/>
      <c r="H18" s="293"/>
      <c r="I18" s="293"/>
      <c r="J18" s="293"/>
      <c r="K18" s="140"/>
      <c r="L18" s="292"/>
      <c r="M18" s="292"/>
      <c r="N18" s="292"/>
      <c r="O18" s="140"/>
    </row>
    <row r="19" spans="1:17">
      <c r="A19" s="128"/>
      <c r="B19" s="134"/>
      <c r="C19" s="134"/>
      <c r="D19" s="134"/>
      <c r="E19" s="313"/>
      <c r="F19" s="313"/>
      <c r="G19" s="313"/>
      <c r="H19" s="313"/>
      <c r="I19" s="313"/>
      <c r="J19" s="313"/>
      <c r="K19" s="140"/>
      <c r="L19" s="290"/>
      <c r="M19" s="290"/>
      <c r="N19" s="140"/>
      <c r="O19" s="140"/>
    </row>
    <row r="20" spans="1:17">
      <c r="A20" s="128"/>
      <c r="B20" s="134"/>
      <c r="C20" s="134"/>
      <c r="D20" s="134"/>
      <c r="E20" s="134"/>
      <c r="F20" s="129"/>
      <c r="G20" s="129"/>
      <c r="H20" s="129"/>
      <c r="I20" s="129"/>
      <c r="J20" s="129"/>
      <c r="K20" s="130"/>
      <c r="L20" s="129"/>
      <c r="M20" s="129"/>
      <c r="N20" s="131"/>
      <c r="O20" s="132"/>
    </row>
    <row r="21" spans="1:17">
      <c r="A21" s="128"/>
      <c r="B21" s="128"/>
      <c r="C21" s="129"/>
      <c r="D21" s="129"/>
      <c r="E21" s="129"/>
      <c r="F21" s="129"/>
      <c r="G21" s="129"/>
      <c r="H21" s="129"/>
      <c r="I21" s="129"/>
      <c r="J21" s="129"/>
      <c r="K21" s="130"/>
      <c r="L21" s="314" t="s">
        <v>4</v>
      </c>
      <c r="M21" s="315"/>
      <c r="N21" s="318" t="s">
        <v>5</v>
      </c>
      <c r="O21" s="320" t="s">
        <v>6</v>
      </c>
    </row>
    <row r="22" spans="1:17">
      <c r="A22" s="135" t="s">
        <v>0</v>
      </c>
      <c r="B22" s="127" t="s">
        <v>1</v>
      </c>
      <c r="C22" s="207" t="s">
        <v>2</v>
      </c>
      <c r="D22" s="210"/>
      <c r="E22" s="210"/>
      <c r="F22" s="210"/>
      <c r="G22" s="210"/>
      <c r="H22" s="211"/>
      <c r="I22" s="207" t="s">
        <v>3</v>
      </c>
      <c r="J22" s="210"/>
      <c r="K22" s="210"/>
      <c r="L22" s="316"/>
      <c r="M22" s="317"/>
      <c r="N22" s="319"/>
      <c r="O22" s="321"/>
    </row>
    <row r="23" spans="1:17">
      <c r="A23" s="322">
        <v>1</v>
      </c>
      <c r="B23" s="294" t="s">
        <v>7</v>
      </c>
      <c r="C23" s="296" t="s">
        <v>16</v>
      </c>
      <c r="D23" s="297"/>
      <c r="E23" s="297"/>
      <c r="F23" s="297"/>
      <c r="G23" s="297"/>
      <c r="H23" s="298"/>
      <c r="I23" s="123"/>
      <c r="J23" s="136"/>
      <c r="K23" s="123"/>
      <c r="L23" s="137"/>
      <c r="M23" s="305"/>
      <c r="N23" s="307"/>
      <c r="O23" s="310"/>
    </row>
    <row r="24" spans="1:17">
      <c r="A24" s="294"/>
      <c r="B24" s="294"/>
      <c r="C24" s="299"/>
      <c r="D24" s="300"/>
      <c r="E24" s="300"/>
      <c r="F24" s="300"/>
      <c r="G24" s="300"/>
      <c r="H24" s="301"/>
      <c r="I24" s="124"/>
      <c r="J24" s="136"/>
      <c r="K24" s="138"/>
      <c r="L24" s="137"/>
      <c r="M24" s="305"/>
      <c r="N24" s="308"/>
      <c r="O24" s="311"/>
    </row>
    <row r="25" spans="1:17" ht="15" thickBot="1">
      <c r="A25" s="295"/>
      <c r="B25" s="295"/>
      <c r="C25" s="302"/>
      <c r="D25" s="303"/>
      <c r="E25" s="303"/>
      <c r="F25" s="303"/>
      <c r="G25" s="303"/>
      <c r="H25" s="304"/>
      <c r="I25" s="124"/>
      <c r="J25" s="136"/>
      <c r="K25" s="139"/>
      <c r="L25" s="137"/>
      <c r="M25" s="306"/>
      <c r="N25" s="309"/>
      <c r="O25" s="312"/>
    </row>
    <row r="26" spans="1:17" ht="15" customHeight="1">
      <c r="A26" s="322">
        <v>2</v>
      </c>
      <c r="B26" s="294" t="s">
        <v>8</v>
      </c>
      <c r="C26" s="296" t="s">
        <v>17</v>
      </c>
      <c r="D26" s="297"/>
      <c r="E26" s="297"/>
      <c r="F26" s="297"/>
      <c r="G26" s="297"/>
      <c r="H26" s="298"/>
      <c r="I26" s="123"/>
      <c r="J26" s="136"/>
      <c r="K26" s="123"/>
      <c r="L26" s="137"/>
      <c r="M26" s="305"/>
      <c r="N26" s="307"/>
      <c r="O26" s="310"/>
    </row>
    <row r="27" spans="1:17">
      <c r="A27" s="294"/>
      <c r="B27" s="294"/>
      <c r="C27" s="299"/>
      <c r="D27" s="300"/>
      <c r="E27" s="300"/>
      <c r="F27" s="300"/>
      <c r="G27" s="300"/>
      <c r="H27" s="301"/>
      <c r="I27" s="124"/>
      <c r="J27" s="136"/>
      <c r="K27" s="139"/>
      <c r="L27" s="137"/>
      <c r="M27" s="305"/>
      <c r="N27" s="308"/>
      <c r="O27" s="311"/>
      <c r="Q27" s="156"/>
    </row>
    <row r="28" spans="1:17" ht="15" thickBot="1">
      <c r="A28" s="295"/>
      <c r="B28" s="295"/>
      <c r="C28" s="302"/>
      <c r="D28" s="303"/>
      <c r="E28" s="303"/>
      <c r="F28" s="303"/>
      <c r="G28" s="303"/>
      <c r="H28" s="304"/>
      <c r="I28" s="124"/>
      <c r="J28" s="136"/>
      <c r="K28" s="139"/>
      <c r="L28" s="137"/>
      <c r="M28" s="306"/>
      <c r="N28" s="309"/>
      <c r="O28" s="312"/>
    </row>
    <row r="29" spans="1:17" ht="15" customHeight="1">
      <c r="A29" s="322">
        <v>3</v>
      </c>
      <c r="B29" s="294" t="s">
        <v>9</v>
      </c>
      <c r="C29" s="296" t="s">
        <v>18</v>
      </c>
      <c r="D29" s="297"/>
      <c r="E29" s="297"/>
      <c r="F29" s="297"/>
      <c r="G29" s="297"/>
      <c r="H29" s="298"/>
      <c r="I29" s="123"/>
      <c r="J29" s="136"/>
      <c r="K29" s="123"/>
      <c r="L29" s="137"/>
      <c r="M29" s="305"/>
      <c r="N29" s="307"/>
      <c r="O29" s="310"/>
    </row>
    <row r="30" spans="1:17">
      <c r="A30" s="294"/>
      <c r="B30" s="294"/>
      <c r="C30" s="299"/>
      <c r="D30" s="300"/>
      <c r="E30" s="300"/>
      <c r="F30" s="300"/>
      <c r="G30" s="300"/>
      <c r="H30" s="301"/>
      <c r="I30" s="124"/>
      <c r="J30" s="136"/>
      <c r="K30" s="139"/>
      <c r="L30" s="137"/>
      <c r="M30" s="305"/>
      <c r="N30" s="308"/>
      <c r="O30" s="311"/>
    </row>
    <row r="31" spans="1:17" ht="15" thickBot="1">
      <c r="A31" s="295"/>
      <c r="B31" s="295"/>
      <c r="C31" s="302"/>
      <c r="D31" s="303"/>
      <c r="E31" s="303"/>
      <c r="F31" s="303"/>
      <c r="G31" s="303"/>
      <c r="H31" s="304"/>
      <c r="I31" s="124"/>
      <c r="J31" s="136"/>
      <c r="K31" s="139"/>
      <c r="L31" s="137"/>
      <c r="M31" s="306"/>
      <c r="N31" s="309"/>
      <c r="O31" s="312"/>
    </row>
    <row r="32" spans="1:17" ht="15" customHeight="1">
      <c r="A32" s="322">
        <v>4</v>
      </c>
      <c r="B32" s="294" t="s">
        <v>10</v>
      </c>
      <c r="C32" s="296" t="s">
        <v>19</v>
      </c>
      <c r="D32" s="297"/>
      <c r="E32" s="297"/>
      <c r="F32" s="297"/>
      <c r="G32" s="297"/>
      <c r="H32" s="298"/>
      <c r="I32" s="123"/>
      <c r="J32" s="136"/>
      <c r="K32" s="123"/>
      <c r="L32" s="137"/>
      <c r="M32" s="305"/>
      <c r="N32" s="307"/>
      <c r="O32" s="310"/>
    </row>
    <row r="33" spans="1:15">
      <c r="A33" s="294"/>
      <c r="B33" s="294"/>
      <c r="C33" s="299"/>
      <c r="D33" s="300"/>
      <c r="E33" s="300"/>
      <c r="F33" s="300"/>
      <c r="G33" s="300"/>
      <c r="H33" s="301"/>
      <c r="I33" s="124"/>
      <c r="J33" s="136"/>
      <c r="K33" s="139"/>
      <c r="L33" s="137"/>
      <c r="M33" s="305"/>
      <c r="N33" s="308"/>
      <c r="O33" s="311"/>
    </row>
    <row r="34" spans="1:15" ht="15" thickBot="1">
      <c r="A34" s="295"/>
      <c r="B34" s="295"/>
      <c r="C34" s="302"/>
      <c r="D34" s="303"/>
      <c r="E34" s="303"/>
      <c r="F34" s="303"/>
      <c r="G34" s="303"/>
      <c r="H34" s="304"/>
      <c r="I34" s="124"/>
      <c r="J34" s="136"/>
      <c r="K34" s="139"/>
      <c r="L34" s="137"/>
      <c r="M34" s="306"/>
      <c r="N34" s="309"/>
      <c r="O34" s="312"/>
    </row>
    <row r="35" spans="1:15" ht="15" customHeight="1">
      <c r="A35" s="322">
        <v>5</v>
      </c>
      <c r="B35" s="294" t="s">
        <v>11</v>
      </c>
      <c r="C35" s="296" t="s">
        <v>20</v>
      </c>
      <c r="D35" s="297"/>
      <c r="E35" s="297"/>
      <c r="F35" s="297"/>
      <c r="G35" s="297"/>
      <c r="H35" s="298"/>
      <c r="I35" s="123"/>
      <c r="J35" s="136"/>
      <c r="K35" s="123"/>
      <c r="L35" s="137"/>
      <c r="M35" s="305"/>
      <c r="N35" s="307"/>
      <c r="O35" s="310"/>
    </row>
    <row r="36" spans="1:15">
      <c r="A36" s="294"/>
      <c r="B36" s="294"/>
      <c r="C36" s="299"/>
      <c r="D36" s="300"/>
      <c r="E36" s="300"/>
      <c r="F36" s="300"/>
      <c r="G36" s="300"/>
      <c r="H36" s="301"/>
      <c r="I36" s="124"/>
      <c r="J36" s="136"/>
      <c r="K36" s="139"/>
      <c r="L36" s="137"/>
      <c r="M36" s="305"/>
      <c r="N36" s="308"/>
      <c r="O36" s="311"/>
    </row>
    <row r="37" spans="1:15" ht="15" thickBot="1">
      <c r="A37" s="295"/>
      <c r="B37" s="295"/>
      <c r="C37" s="302"/>
      <c r="D37" s="303"/>
      <c r="E37" s="303"/>
      <c r="F37" s="303"/>
      <c r="G37" s="303"/>
      <c r="H37" s="304"/>
      <c r="I37" s="124"/>
      <c r="J37" s="136"/>
      <c r="K37" s="139"/>
      <c r="L37" s="137"/>
      <c r="M37" s="306"/>
      <c r="N37" s="309"/>
      <c r="O37" s="312"/>
    </row>
    <row r="38" spans="1:15" ht="15" customHeight="1">
      <c r="A38" s="322">
        <v>6</v>
      </c>
      <c r="B38" s="294" t="s">
        <v>12</v>
      </c>
      <c r="C38" s="296" t="s">
        <v>21</v>
      </c>
      <c r="D38" s="297"/>
      <c r="E38" s="297"/>
      <c r="F38" s="297"/>
      <c r="G38" s="297"/>
      <c r="H38" s="298"/>
      <c r="I38" s="123"/>
      <c r="J38" s="136"/>
      <c r="K38" s="123"/>
      <c r="L38" s="137"/>
      <c r="M38" s="305"/>
      <c r="N38" s="307"/>
      <c r="O38" s="310"/>
    </row>
    <row r="39" spans="1:15">
      <c r="A39" s="294"/>
      <c r="B39" s="294"/>
      <c r="C39" s="299"/>
      <c r="D39" s="300"/>
      <c r="E39" s="300"/>
      <c r="F39" s="300"/>
      <c r="G39" s="300"/>
      <c r="H39" s="301"/>
      <c r="I39" s="124"/>
      <c r="J39" s="136"/>
      <c r="K39" s="139"/>
      <c r="L39" s="137"/>
      <c r="M39" s="305"/>
      <c r="N39" s="308"/>
      <c r="O39" s="311"/>
    </row>
    <row r="40" spans="1:15" ht="15" thickBot="1">
      <c r="A40" s="295"/>
      <c r="B40" s="295"/>
      <c r="C40" s="302"/>
      <c r="D40" s="303"/>
      <c r="E40" s="303"/>
      <c r="F40" s="303"/>
      <c r="G40" s="303"/>
      <c r="H40" s="304"/>
      <c r="I40" s="124"/>
      <c r="J40" s="136"/>
      <c r="K40" s="139"/>
      <c r="L40" s="137"/>
      <c r="M40" s="306"/>
      <c r="N40" s="309"/>
      <c r="O40" s="312"/>
    </row>
    <row r="41" spans="1:15" ht="15" customHeight="1">
      <c r="A41" s="322">
        <v>7</v>
      </c>
      <c r="B41" s="294" t="s">
        <v>13</v>
      </c>
      <c r="C41" s="296" t="s">
        <v>22</v>
      </c>
      <c r="D41" s="297"/>
      <c r="E41" s="297"/>
      <c r="F41" s="297"/>
      <c r="G41" s="297"/>
      <c r="H41" s="298"/>
      <c r="I41" s="123"/>
      <c r="J41" s="136"/>
      <c r="K41" s="123"/>
      <c r="L41" s="137"/>
      <c r="M41" s="305"/>
      <c r="N41" s="307"/>
      <c r="O41" s="310"/>
    </row>
    <row r="42" spans="1:15">
      <c r="A42" s="294"/>
      <c r="B42" s="294"/>
      <c r="C42" s="299"/>
      <c r="D42" s="300"/>
      <c r="E42" s="300"/>
      <c r="F42" s="300"/>
      <c r="G42" s="300"/>
      <c r="H42" s="301"/>
      <c r="I42" s="124"/>
      <c r="J42" s="136"/>
      <c r="K42" s="139"/>
      <c r="L42" s="137"/>
      <c r="M42" s="305"/>
      <c r="N42" s="308"/>
      <c r="O42" s="311"/>
    </row>
    <row r="43" spans="1:15" ht="15" thickBot="1">
      <c r="A43" s="295"/>
      <c r="B43" s="295"/>
      <c r="C43" s="302"/>
      <c r="D43" s="303"/>
      <c r="E43" s="303"/>
      <c r="F43" s="303"/>
      <c r="G43" s="303"/>
      <c r="H43" s="304"/>
      <c r="I43" s="124"/>
      <c r="J43" s="136"/>
      <c r="K43" s="139"/>
      <c r="L43" s="137"/>
      <c r="M43" s="306"/>
      <c r="N43" s="309"/>
      <c r="O43" s="312"/>
    </row>
    <row r="44" spans="1:15" ht="15" customHeight="1">
      <c r="A44" s="322">
        <v>8</v>
      </c>
      <c r="B44" s="294" t="s">
        <v>14</v>
      </c>
      <c r="C44" s="296" t="s">
        <v>23</v>
      </c>
      <c r="D44" s="297"/>
      <c r="E44" s="297"/>
      <c r="F44" s="297"/>
      <c r="G44" s="297"/>
      <c r="H44" s="298"/>
      <c r="I44" s="123"/>
      <c r="J44" s="136"/>
      <c r="K44" s="123"/>
      <c r="L44" s="137"/>
      <c r="M44" s="305"/>
      <c r="N44" s="307"/>
      <c r="O44" s="310"/>
    </row>
    <row r="45" spans="1:15">
      <c r="A45" s="294"/>
      <c r="B45" s="294"/>
      <c r="C45" s="299"/>
      <c r="D45" s="300"/>
      <c r="E45" s="300"/>
      <c r="F45" s="300"/>
      <c r="G45" s="300"/>
      <c r="H45" s="301"/>
      <c r="I45" s="124"/>
      <c r="J45" s="136"/>
      <c r="K45" s="139"/>
      <c r="L45" s="137"/>
      <c r="M45" s="305"/>
      <c r="N45" s="308"/>
      <c r="O45" s="311"/>
    </row>
    <row r="46" spans="1:15" ht="15" thickBot="1">
      <c r="A46" s="295"/>
      <c r="B46" s="295"/>
      <c r="C46" s="302"/>
      <c r="D46" s="303"/>
      <c r="E46" s="303"/>
      <c r="F46" s="303"/>
      <c r="G46" s="303"/>
      <c r="H46" s="304"/>
      <c r="I46" s="124"/>
      <c r="J46" s="136"/>
      <c r="K46" s="139"/>
      <c r="L46" s="137"/>
      <c r="M46" s="306"/>
      <c r="N46" s="309"/>
      <c r="O46" s="312"/>
    </row>
    <row r="47" spans="1:15">
      <c r="A47" s="322">
        <v>9</v>
      </c>
      <c r="B47" s="294" t="s">
        <v>24</v>
      </c>
      <c r="C47" s="296" t="s">
        <v>25</v>
      </c>
      <c r="D47" s="297"/>
      <c r="E47" s="297"/>
      <c r="F47" s="297"/>
      <c r="G47" s="297"/>
      <c r="H47" s="298"/>
      <c r="I47" s="123"/>
      <c r="J47" s="136"/>
      <c r="K47" s="123"/>
      <c r="L47" s="137"/>
      <c r="M47" s="305"/>
      <c r="N47" s="307"/>
      <c r="O47" s="310"/>
    </row>
    <row r="48" spans="1:15">
      <c r="A48" s="294"/>
      <c r="B48" s="294"/>
      <c r="C48" s="299"/>
      <c r="D48" s="300"/>
      <c r="E48" s="300"/>
      <c r="F48" s="300"/>
      <c r="G48" s="300"/>
      <c r="H48" s="301"/>
      <c r="I48" s="124"/>
      <c r="J48" s="136"/>
      <c r="K48" s="139"/>
      <c r="L48" s="137"/>
      <c r="M48" s="305"/>
      <c r="N48" s="308"/>
      <c r="O48" s="311"/>
    </row>
    <row r="49" spans="1:15" ht="15" thickBot="1">
      <c r="A49" s="295"/>
      <c r="B49" s="295"/>
      <c r="C49" s="302"/>
      <c r="D49" s="303"/>
      <c r="E49" s="303"/>
      <c r="F49" s="303"/>
      <c r="G49" s="303"/>
      <c r="H49" s="304"/>
      <c r="I49" s="124"/>
      <c r="J49" s="136"/>
      <c r="K49" s="139"/>
      <c r="L49" s="137"/>
      <c r="M49" s="306"/>
      <c r="N49" s="309"/>
      <c r="O49" s="312"/>
    </row>
    <row r="50" spans="1:15">
      <c r="A50" s="322">
        <v>10</v>
      </c>
      <c r="B50" s="294" t="s">
        <v>26</v>
      </c>
      <c r="C50" s="296" t="s">
        <v>27</v>
      </c>
      <c r="D50" s="297"/>
      <c r="E50" s="297"/>
      <c r="F50" s="297"/>
      <c r="G50" s="297"/>
      <c r="H50" s="298"/>
      <c r="I50" s="123"/>
      <c r="J50" s="136"/>
      <c r="K50" s="123"/>
      <c r="L50" s="137"/>
      <c r="M50" s="305"/>
      <c r="N50" s="307"/>
      <c r="O50" s="310"/>
    </row>
    <row r="51" spans="1:15">
      <c r="A51" s="294"/>
      <c r="B51" s="294"/>
      <c r="C51" s="299"/>
      <c r="D51" s="300"/>
      <c r="E51" s="300"/>
      <c r="F51" s="300"/>
      <c r="G51" s="300"/>
      <c r="H51" s="301"/>
      <c r="I51" s="124"/>
      <c r="J51" s="136"/>
      <c r="K51" s="139"/>
      <c r="L51" s="137"/>
      <c r="M51" s="305"/>
      <c r="N51" s="308"/>
      <c r="O51" s="311"/>
    </row>
    <row r="52" spans="1:15" ht="15" thickBot="1">
      <c r="A52" s="295"/>
      <c r="B52" s="295"/>
      <c r="C52" s="302"/>
      <c r="D52" s="303"/>
      <c r="E52" s="303"/>
      <c r="F52" s="303"/>
      <c r="G52" s="303"/>
      <c r="H52" s="304"/>
      <c r="I52" s="124"/>
      <c r="J52" s="136"/>
      <c r="K52" s="139"/>
      <c r="L52" s="137"/>
      <c r="M52" s="306"/>
      <c r="N52" s="309"/>
      <c r="O52" s="312"/>
    </row>
    <row r="53" spans="1:15">
      <c r="A53" s="322">
        <v>11</v>
      </c>
      <c r="B53" s="294" t="s">
        <v>28</v>
      </c>
      <c r="C53" s="296" t="s">
        <v>29</v>
      </c>
      <c r="D53" s="297"/>
      <c r="E53" s="297"/>
      <c r="F53" s="297"/>
      <c r="G53" s="297"/>
      <c r="H53" s="298"/>
      <c r="I53" s="123"/>
      <c r="J53" s="136"/>
      <c r="K53" s="123"/>
      <c r="L53" s="137"/>
      <c r="M53" s="305"/>
      <c r="N53" s="307"/>
      <c r="O53" s="310"/>
    </row>
    <row r="54" spans="1:15">
      <c r="A54" s="294"/>
      <c r="B54" s="294"/>
      <c r="C54" s="299"/>
      <c r="D54" s="300"/>
      <c r="E54" s="300"/>
      <c r="F54" s="300"/>
      <c r="G54" s="300"/>
      <c r="H54" s="301"/>
      <c r="I54" s="124"/>
      <c r="J54" s="136"/>
      <c r="K54" s="139"/>
      <c r="L54" s="137"/>
      <c r="M54" s="305"/>
      <c r="N54" s="308"/>
      <c r="O54" s="311"/>
    </row>
    <row r="55" spans="1:15" ht="15" thickBot="1">
      <c r="A55" s="295"/>
      <c r="B55" s="295"/>
      <c r="C55" s="302"/>
      <c r="D55" s="303"/>
      <c r="E55" s="303"/>
      <c r="F55" s="303"/>
      <c r="G55" s="303"/>
      <c r="H55" s="304"/>
      <c r="I55" s="124"/>
      <c r="J55" s="136"/>
      <c r="K55" s="139"/>
      <c r="L55" s="137"/>
      <c r="M55" s="306"/>
      <c r="N55" s="309"/>
      <c r="O55" s="312"/>
    </row>
    <row r="56" spans="1:15">
      <c r="A56" s="322">
        <v>12</v>
      </c>
      <c r="B56" s="294" t="s">
        <v>30</v>
      </c>
      <c r="C56" s="296" t="s">
        <v>15</v>
      </c>
      <c r="D56" s="297"/>
      <c r="E56" s="297"/>
      <c r="F56" s="297"/>
      <c r="G56" s="297"/>
      <c r="H56" s="298"/>
      <c r="I56" s="123"/>
      <c r="J56" s="136"/>
      <c r="K56" s="123"/>
      <c r="L56" s="137"/>
      <c r="M56" s="305"/>
      <c r="N56" s="307"/>
      <c r="O56" s="310"/>
    </row>
    <row r="57" spans="1:15">
      <c r="A57" s="294"/>
      <c r="B57" s="294"/>
      <c r="C57" s="299"/>
      <c r="D57" s="300"/>
      <c r="E57" s="300"/>
      <c r="F57" s="300"/>
      <c r="G57" s="300"/>
      <c r="H57" s="301"/>
      <c r="I57" s="124"/>
      <c r="J57" s="136"/>
      <c r="K57" s="139"/>
      <c r="L57" s="137"/>
      <c r="M57" s="305"/>
      <c r="N57" s="308"/>
      <c r="O57" s="311"/>
    </row>
    <row r="58" spans="1:15" ht="15" thickBot="1">
      <c r="A58" s="295"/>
      <c r="B58" s="295"/>
      <c r="C58" s="302"/>
      <c r="D58" s="303"/>
      <c r="E58" s="303"/>
      <c r="F58" s="303"/>
      <c r="G58" s="303"/>
      <c r="H58" s="304"/>
      <c r="I58" s="124"/>
      <c r="J58" s="136"/>
      <c r="K58" s="139"/>
      <c r="L58" s="137"/>
      <c r="M58" s="306"/>
      <c r="N58" s="309"/>
      <c r="O58" s="312"/>
    </row>
    <row r="59" spans="1:15">
      <c r="A59" s="322">
        <v>13</v>
      </c>
      <c r="B59" s="294" t="s">
        <v>31</v>
      </c>
      <c r="C59" s="296" t="s">
        <v>32</v>
      </c>
      <c r="D59" s="297"/>
      <c r="E59" s="297"/>
      <c r="F59" s="297"/>
      <c r="G59" s="297"/>
      <c r="H59" s="298"/>
      <c r="I59" s="123"/>
      <c r="J59" s="136"/>
      <c r="K59" s="123"/>
      <c r="L59" s="137"/>
      <c r="M59" s="305"/>
      <c r="N59" s="307"/>
      <c r="O59" s="310"/>
    </row>
    <row r="60" spans="1:15">
      <c r="A60" s="294"/>
      <c r="B60" s="294"/>
      <c r="C60" s="299"/>
      <c r="D60" s="300"/>
      <c r="E60" s="300"/>
      <c r="F60" s="300"/>
      <c r="G60" s="300"/>
      <c r="H60" s="301"/>
      <c r="I60" s="124"/>
      <c r="J60" s="136"/>
      <c r="K60" s="139"/>
      <c r="L60" s="137"/>
      <c r="M60" s="305"/>
      <c r="N60" s="308"/>
      <c r="O60" s="311"/>
    </row>
    <row r="61" spans="1:15" ht="15" thickBot="1">
      <c r="A61" s="295"/>
      <c r="B61" s="295"/>
      <c r="C61" s="302"/>
      <c r="D61" s="303"/>
      <c r="E61" s="303"/>
      <c r="F61" s="303"/>
      <c r="G61" s="303"/>
      <c r="H61" s="304"/>
      <c r="I61" s="124"/>
      <c r="J61" s="136"/>
      <c r="K61" s="139"/>
      <c r="L61" s="137"/>
      <c r="M61" s="306"/>
      <c r="N61" s="309"/>
      <c r="O61" s="312"/>
    </row>
    <row r="62" spans="1:15">
      <c r="A62" s="322">
        <v>14</v>
      </c>
      <c r="B62" s="294" t="s">
        <v>33</v>
      </c>
      <c r="C62" s="296" t="s">
        <v>34</v>
      </c>
      <c r="D62" s="297"/>
      <c r="E62" s="297"/>
      <c r="F62" s="297"/>
      <c r="G62" s="297"/>
      <c r="H62" s="298"/>
      <c r="I62" s="123"/>
      <c r="J62" s="136"/>
      <c r="K62" s="123"/>
      <c r="L62" s="137"/>
      <c r="M62" s="305"/>
      <c r="N62" s="307"/>
      <c r="O62" s="310"/>
    </row>
    <row r="63" spans="1:15">
      <c r="A63" s="294"/>
      <c r="B63" s="294"/>
      <c r="C63" s="299"/>
      <c r="D63" s="300"/>
      <c r="E63" s="300"/>
      <c r="F63" s="300"/>
      <c r="G63" s="300"/>
      <c r="H63" s="301"/>
      <c r="I63" s="124"/>
      <c r="J63" s="136"/>
      <c r="K63" s="139"/>
      <c r="L63" s="137"/>
      <c r="M63" s="305"/>
      <c r="N63" s="308"/>
      <c r="O63" s="311"/>
    </row>
    <row r="64" spans="1:15" ht="15" thickBot="1">
      <c r="A64" s="295"/>
      <c r="B64" s="295"/>
      <c r="C64" s="302"/>
      <c r="D64" s="303"/>
      <c r="E64" s="303"/>
      <c r="F64" s="303"/>
      <c r="G64" s="303"/>
      <c r="H64" s="304"/>
      <c r="I64" s="124"/>
      <c r="J64" s="136"/>
      <c r="K64" s="139"/>
      <c r="L64" s="137"/>
      <c r="M64" s="306"/>
      <c r="N64" s="309"/>
      <c r="O64" s="312"/>
    </row>
    <row r="65" spans="1:15">
      <c r="A65" s="322">
        <v>15</v>
      </c>
      <c r="B65" s="294" t="s">
        <v>35</v>
      </c>
      <c r="C65" s="296" t="s">
        <v>36</v>
      </c>
      <c r="D65" s="297"/>
      <c r="E65" s="297"/>
      <c r="F65" s="297"/>
      <c r="G65" s="297"/>
      <c r="H65" s="298"/>
      <c r="I65" s="123"/>
      <c r="J65" s="136"/>
      <c r="K65" s="123"/>
      <c r="L65" s="137"/>
      <c r="M65" s="305"/>
      <c r="N65" s="307"/>
      <c r="O65" s="310"/>
    </row>
    <row r="66" spans="1:15">
      <c r="A66" s="294"/>
      <c r="B66" s="294"/>
      <c r="C66" s="299"/>
      <c r="D66" s="300"/>
      <c r="E66" s="300"/>
      <c r="F66" s="300"/>
      <c r="G66" s="300"/>
      <c r="H66" s="301"/>
      <c r="I66" s="124"/>
      <c r="J66" s="136"/>
      <c r="K66" s="139"/>
      <c r="L66" s="137"/>
      <c r="M66" s="305"/>
      <c r="N66" s="308"/>
      <c r="O66" s="311"/>
    </row>
    <row r="67" spans="1:15" ht="15" thickBot="1">
      <c r="A67" s="295"/>
      <c r="B67" s="295"/>
      <c r="C67" s="302"/>
      <c r="D67" s="303"/>
      <c r="E67" s="303"/>
      <c r="F67" s="303"/>
      <c r="G67" s="303"/>
      <c r="H67" s="304"/>
      <c r="I67" s="124"/>
      <c r="J67" s="136"/>
      <c r="K67" s="139"/>
      <c r="L67" s="137"/>
      <c r="M67" s="306"/>
      <c r="N67" s="309"/>
      <c r="O67" s="312"/>
    </row>
    <row r="68" spans="1:15">
      <c r="A68" s="322">
        <v>16</v>
      </c>
      <c r="B68" s="294" t="s">
        <v>37</v>
      </c>
      <c r="C68" s="296" t="s">
        <v>38</v>
      </c>
      <c r="D68" s="297"/>
      <c r="E68" s="297"/>
      <c r="F68" s="297"/>
      <c r="G68" s="297"/>
      <c r="H68" s="298"/>
      <c r="I68" s="123"/>
      <c r="J68" s="136"/>
      <c r="K68" s="123"/>
      <c r="L68" s="137"/>
      <c r="M68" s="305"/>
      <c r="N68" s="307"/>
      <c r="O68" s="310"/>
    </row>
    <row r="69" spans="1:15">
      <c r="A69" s="294"/>
      <c r="B69" s="294"/>
      <c r="C69" s="299"/>
      <c r="D69" s="300"/>
      <c r="E69" s="300"/>
      <c r="F69" s="300"/>
      <c r="G69" s="300"/>
      <c r="H69" s="301"/>
      <c r="I69" s="124"/>
      <c r="J69" s="136"/>
      <c r="K69" s="139"/>
      <c r="L69" s="137"/>
      <c r="M69" s="305"/>
      <c r="N69" s="308"/>
      <c r="O69" s="311"/>
    </row>
    <row r="70" spans="1:15" ht="15" thickBot="1">
      <c r="A70" s="295"/>
      <c r="B70" s="295"/>
      <c r="C70" s="302"/>
      <c r="D70" s="303"/>
      <c r="E70" s="303"/>
      <c r="F70" s="303"/>
      <c r="G70" s="303"/>
      <c r="H70" s="304"/>
      <c r="I70" s="124"/>
      <c r="J70" s="136"/>
      <c r="K70" s="139"/>
      <c r="L70" s="137"/>
      <c r="M70" s="306"/>
      <c r="N70" s="309"/>
      <c r="O70" s="312"/>
    </row>
    <row r="71" spans="1:15">
      <c r="A71" s="322">
        <v>17</v>
      </c>
      <c r="B71" s="294" t="s">
        <v>39</v>
      </c>
      <c r="C71" s="296" t="s">
        <v>40</v>
      </c>
      <c r="D71" s="297"/>
      <c r="E71" s="297"/>
      <c r="F71" s="297"/>
      <c r="G71" s="297"/>
      <c r="H71" s="298"/>
      <c r="I71" s="123"/>
      <c r="J71" s="136"/>
      <c r="K71" s="123"/>
      <c r="L71" s="137"/>
      <c r="M71" s="305"/>
      <c r="N71" s="307"/>
      <c r="O71" s="310"/>
    </row>
    <row r="72" spans="1:15">
      <c r="A72" s="294"/>
      <c r="B72" s="294"/>
      <c r="C72" s="299"/>
      <c r="D72" s="300"/>
      <c r="E72" s="300"/>
      <c r="F72" s="300"/>
      <c r="G72" s="300"/>
      <c r="H72" s="301"/>
      <c r="I72" s="124"/>
      <c r="J72" s="136"/>
      <c r="K72" s="139"/>
      <c r="L72" s="137"/>
      <c r="M72" s="305"/>
      <c r="N72" s="308"/>
      <c r="O72" s="311"/>
    </row>
    <row r="73" spans="1:15" ht="15" thickBot="1">
      <c r="A73" s="295"/>
      <c r="B73" s="295"/>
      <c r="C73" s="302"/>
      <c r="D73" s="303"/>
      <c r="E73" s="303"/>
      <c r="F73" s="303"/>
      <c r="G73" s="303"/>
      <c r="H73" s="304"/>
      <c r="I73" s="124"/>
      <c r="J73" s="136"/>
      <c r="K73" s="139"/>
      <c r="L73" s="137"/>
      <c r="M73" s="306"/>
      <c r="N73" s="309"/>
      <c r="O73" s="312"/>
    </row>
    <row r="74" spans="1:15">
      <c r="A74" s="322">
        <v>18</v>
      </c>
      <c r="B74" s="294" t="s">
        <v>41</v>
      </c>
      <c r="C74" s="296" t="s">
        <v>42</v>
      </c>
      <c r="D74" s="297"/>
      <c r="E74" s="297"/>
      <c r="F74" s="297"/>
      <c r="G74" s="297"/>
      <c r="H74" s="298"/>
      <c r="I74" s="123"/>
      <c r="J74" s="136"/>
      <c r="K74" s="123"/>
      <c r="L74" s="137"/>
      <c r="M74" s="305"/>
      <c r="N74" s="307"/>
      <c r="O74" s="310"/>
    </row>
    <row r="75" spans="1:15">
      <c r="A75" s="294"/>
      <c r="B75" s="294"/>
      <c r="C75" s="299"/>
      <c r="D75" s="300"/>
      <c r="E75" s="300"/>
      <c r="F75" s="300"/>
      <c r="G75" s="300"/>
      <c r="H75" s="301"/>
      <c r="I75" s="124"/>
      <c r="J75" s="136"/>
      <c r="K75" s="139"/>
      <c r="L75" s="137"/>
      <c r="M75" s="305"/>
      <c r="N75" s="308"/>
      <c r="O75" s="311"/>
    </row>
    <row r="76" spans="1:15" ht="15" thickBot="1">
      <c r="A76" s="295"/>
      <c r="B76" s="295"/>
      <c r="C76" s="302"/>
      <c r="D76" s="303"/>
      <c r="E76" s="303"/>
      <c r="F76" s="303"/>
      <c r="G76" s="303"/>
      <c r="H76" s="304"/>
      <c r="I76" s="124"/>
      <c r="J76" s="136"/>
      <c r="K76" s="139"/>
      <c r="L76" s="137"/>
      <c r="M76" s="306"/>
      <c r="N76" s="309"/>
      <c r="O76" s="312"/>
    </row>
    <row r="77" spans="1:15">
      <c r="A77" s="322">
        <v>19</v>
      </c>
      <c r="B77" s="294" t="s">
        <v>43</v>
      </c>
      <c r="C77" s="296" t="s">
        <v>44</v>
      </c>
      <c r="D77" s="297"/>
      <c r="E77" s="297"/>
      <c r="F77" s="297"/>
      <c r="G77" s="297"/>
      <c r="H77" s="298"/>
      <c r="I77" s="123"/>
      <c r="J77" s="136"/>
      <c r="K77" s="123"/>
      <c r="L77" s="137"/>
      <c r="M77" s="305"/>
      <c r="N77" s="307"/>
      <c r="O77" s="310"/>
    </row>
    <row r="78" spans="1:15">
      <c r="A78" s="294"/>
      <c r="B78" s="294"/>
      <c r="C78" s="299"/>
      <c r="D78" s="300"/>
      <c r="E78" s="300"/>
      <c r="F78" s="300"/>
      <c r="G78" s="300"/>
      <c r="H78" s="301"/>
      <c r="I78" s="124"/>
      <c r="J78" s="136"/>
      <c r="K78" s="139"/>
      <c r="L78" s="137"/>
      <c r="M78" s="305"/>
      <c r="N78" s="308"/>
      <c r="O78" s="311"/>
    </row>
    <row r="79" spans="1:15" ht="15" thickBot="1">
      <c r="A79" s="295"/>
      <c r="B79" s="295"/>
      <c r="C79" s="302"/>
      <c r="D79" s="303"/>
      <c r="E79" s="303"/>
      <c r="F79" s="303"/>
      <c r="G79" s="303"/>
      <c r="H79" s="304"/>
      <c r="I79" s="124"/>
      <c r="J79" s="136"/>
      <c r="K79" s="139"/>
      <c r="L79" s="137"/>
      <c r="M79" s="306"/>
      <c r="N79" s="309"/>
      <c r="O79" s="312"/>
    </row>
    <row r="80" spans="1:15">
      <c r="A80" s="322">
        <v>20</v>
      </c>
      <c r="B80" s="294" t="s">
        <v>45</v>
      </c>
      <c r="C80" s="296" t="s">
        <v>46</v>
      </c>
      <c r="D80" s="297"/>
      <c r="E80" s="297"/>
      <c r="F80" s="297"/>
      <c r="G80" s="297"/>
      <c r="H80" s="298"/>
      <c r="I80" s="123"/>
      <c r="J80" s="136"/>
      <c r="K80" s="123"/>
      <c r="L80" s="137"/>
      <c r="M80" s="305"/>
      <c r="N80" s="307"/>
      <c r="O80" s="310"/>
    </row>
    <row r="81" spans="1:15">
      <c r="A81" s="294"/>
      <c r="B81" s="294"/>
      <c r="C81" s="299"/>
      <c r="D81" s="300"/>
      <c r="E81" s="300"/>
      <c r="F81" s="300"/>
      <c r="G81" s="300"/>
      <c r="H81" s="301"/>
      <c r="I81" s="124"/>
      <c r="J81" s="136"/>
      <c r="K81" s="139"/>
      <c r="L81" s="137"/>
      <c r="M81" s="305"/>
      <c r="N81" s="308"/>
      <c r="O81" s="311"/>
    </row>
    <row r="82" spans="1:15" ht="15" thickBot="1">
      <c r="A82" s="295"/>
      <c r="B82" s="295"/>
      <c r="C82" s="302"/>
      <c r="D82" s="303"/>
      <c r="E82" s="303"/>
      <c r="F82" s="303"/>
      <c r="G82" s="303"/>
      <c r="H82" s="304"/>
      <c r="I82" s="124"/>
      <c r="J82" s="136"/>
      <c r="K82" s="139"/>
      <c r="L82" s="137"/>
      <c r="M82" s="306"/>
      <c r="N82" s="309"/>
      <c r="O82" s="312"/>
    </row>
    <row r="83" spans="1:15">
      <c r="A83" s="322">
        <v>21</v>
      </c>
      <c r="B83" s="294" t="s">
        <v>47</v>
      </c>
      <c r="C83" s="296" t="s">
        <v>48</v>
      </c>
      <c r="D83" s="297"/>
      <c r="E83" s="297"/>
      <c r="F83" s="297"/>
      <c r="G83" s="297"/>
      <c r="H83" s="298"/>
      <c r="I83" s="123"/>
      <c r="J83" s="136"/>
      <c r="K83" s="123"/>
      <c r="L83" s="137"/>
      <c r="M83" s="305"/>
      <c r="N83" s="307"/>
      <c r="O83" s="310"/>
    </row>
    <row r="84" spans="1:15">
      <c r="A84" s="294"/>
      <c r="B84" s="294"/>
      <c r="C84" s="299"/>
      <c r="D84" s="300"/>
      <c r="E84" s="300"/>
      <c r="F84" s="300"/>
      <c r="G84" s="300"/>
      <c r="H84" s="301"/>
      <c r="I84" s="124"/>
      <c r="J84" s="136"/>
      <c r="K84" s="139"/>
      <c r="L84" s="137"/>
      <c r="M84" s="305"/>
      <c r="N84" s="308"/>
      <c r="O84" s="311"/>
    </row>
    <row r="85" spans="1:15" ht="15" thickBot="1">
      <c r="A85" s="295"/>
      <c r="B85" s="295"/>
      <c r="C85" s="302"/>
      <c r="D85" s="303"/>
      <c r="E85" s="303"/>
      <c r="F85" s="303"/>
      <c r="G85" s="303"/>
      <c r="H85" s="304"/>
      <c r="I85" s="124"/>
      <c r="J85" s="136"/>
      <c r="K85" s="139"/>
      <c r="L85" s="137"/>
      <c r="M85" s="306"/>
      <c r="N85" s="309"/>
      <c r="O85" s="312"/>
    </row>
    <row r="86" spans="1:15">
      <c r="A86" s="322">
        <v>22</v>
      </c>
      <c r="B86" s="294" t="s">
        <v>49</v>
      </c>
      <c r="C86" s="296" t="s">
        <v>50</v>
      </c>
      <c r="D86" s="297"/>
      <c r="E86" s="297"/>
      <c r="F86" s="297"/>
      <c r="G86" s="297"/>
      <c r="H86" s="298"/>
      <c r="I86" s="123"/>
      <c r="J86" s="136"/>
      <c r="K86" s="123"/>
      <c r="L86" s="137"/>
      <c r="M86" s="305"/>
      <c r="N86" s="307"/>
      <c r="O86" s="310"/>
    </row>
    <row r="87" spans="1:15">
      <c r="A87" s="294"/>
      <c r="B87" s="294"/>
      <c r="C87" s="299"/>
      <c r="D87" s="300"/>
      <c r="E87" s="300"/>
      <c r="F87" s="300"/>
      <c r="G87" s="300"/>
      <c r="H87" s="301"/>
      <c r="I87" s="124"/>
      <c r="J87" s="136"/>
      <c r="K87" s="139"/>
      <c r="L87" s="137"/>
      <c r="M87" s="305"/>
      <c r="N87" s="308"/>
      <c r="O87" s="311"/>
    </row>
    <row r="88" spans="1:15" ht="15" thickBot="1">
      <c r="A88" s="295"/>
      <c r="B88" s="295"/>
      <c r="C88" s="302"/>
      <c r="D88" s="303"/>
      <c r="E88" s="303"/>
      <c r="F88" s="303"/>
      <c r="G88" s="303"/>
      <c r="H88" s="304"/>
      <c r="I88" s="124"/>
      <c r="J88" s="136"/>
      <c r="K88" s="139"/>
      <c r="L88" s="137"/>
      <c r="M88" s="306"/>
      <c r="N88" s="309"/>
      <c r="O88" s="312"/>
    </row>
    <row r="89" spans="1:15">
      <c r="A89" s="322">
        <v>23</v>
      </c>
      <c r="B89" s="294" t="s">
        <v>51</v>
      </c>
      <c r="C89" s="296" t="s">
        <v>52</v>
      </c>
      <c r="D89" s="297"/>
      <c r="E89" s="297"/>
      <c r="F89" s="297"/>
      <c r="G89" s="297"/>
      <c r="H89" s="298"/>
      <c r="I89" s="123"/>
      <c r="J89" s="136"/>
      <c r="K89" s="123"/>
      <c r="L89" s="137"/>
      <c r="M89" s="305"/>
      <c r="N89" s="307"/>
      <c r="O89" s="310"/>
    </row>
    <row r="90" spans="1:15">
      <c r="A90" s="294"/>
      <c r="B90" s="294"/>
      <c r="C90" s="299"/>
      <c r="D90" s="300"/>
      <c r="E90" s="300"/>
      <c r="F90" s="300"/>
      <c r="G90" s="300"/>
      <c r="H90" s="301"/>
      <c r="I90" s="124"/>
      <c r="J90" s="136"/>
      <c r="K90" s="139"/>
      <c r="L90" s="137"/>
      <c r="M90" s="305"/>
      <c r="N90" s="308"/>
      <c r="O90" s="311"/>
    </row>
    <row r="91" spans="1:15" ht="15" thickBot="1">
      <c r="A91" s="295"/>
      <c r="B91" s="295"/>
      <c r="C91" s="302"/>
      <c r="D91" s="303"/>
      <c r="E91" s="303"/>
      <c r="F91" s="303"/>
      <c r="G91" s="303"/>
      <c r="H91" s="304"/>
      <c r="I91" s="124"/>
      <c r="J91" s="136"/>
      <c r="K91" s="139"/>
      <c r="L91" s="137"/>
      <c r="M91" s="306"/>
      <c r="N91" s="309"/>
      <c r="O91" s="312"/>
    </row>
    <row r="92" spans="1:15">
      <c r="A92" s="322">
        <v>24</v>
      </c>
      <c r="B92" s="294" t="s">
        <v>53</v>
      </c>
      <c r="C92" s="296" t="s">
        <v>54</v>
      </c>
      <c r="D92" s="297"/>
      <c r="E92" s="297"/>
      <c r="F92" s="297"/>
      <c r="G92" s="297"/>
      <c r="H92" s="298"/>
      <c r="I92" s="123"/>
      <c r="J92" s="136"/>
      <c r="K92" s="123"/>
      <c r="L92" s="137"/>
      <c r="M92" s="305"/>
      <c r="N92" s="307"/>
      <c r="O92" s="310"/>
    </row>
    <row r="93" spans="1:15">
      <c r="A93" s="294"/>
      <c r="B93" s="294"/>
      <c r="C93" s="299"/>
      <c r="D93" s="300"/>
      <c r="E93" s="300"/>
      <c r="F93" s="300"/>
      <c r="G93" s="300"/>
      <c r="H93" s="301"/>
      <c r="I93" s="124"/>
      <c r="J93" s="136"/>
      <c r="K93" s="139"/>
      <c r="L93" s="137"/>
      <c r="M93" s="305"/>
      <c r="N93" s="308"/>
      <c r="O93" s="311"/>
    </row>
    <row r="94" spans="1:15" ht="15" thickBot="1">
      <c r="A94" s="295"/>
      <c r="B94" s="295"/>
      <c r="C94" s="302"/>
      <c r="D94" s="303"/>
      <c r="E94" s="303"/>
      <c r="F94" s="303"/>
      <c r="G94" s="303"/>
      <c r="H94" s="304"/>
      <c r="I94" s="124"/>
      <c r="J94" s="136"/>
      <c r="K94" s="139"/>
      <c r="L94" s="137"/>
      <c r="M94" s="306"/>
      <c r="N94" s="309"/>
      <c r="O94" s="312"/>
    </row>
    <row r="95" spans="1:15">
      <c r="A95" s="322">
        <v>25</v>
      </c>
      <c r="B95" s="294" t="s">
        <v>55</v>
      </c>
      <c r="C95" s="296" t="s">
        <v>56</v>
      </c>
      <c r="D95" s="297"/>
      <c r="E95" s="297"/>
      <c r="F95" s="297"/>
      <c r="G95" s="297"/>
      <c r="H95" s="298"/>
      <c r="I95" s="123"/>
      <c r="J95" s="136"/>
      <c r="K95" s="123"/>
      <c r="L95" s="137"/>
      <c r="M95" s="305"/>
      <c r="N95" s="307"/>
      <c r="O95" s="310"/>
    </row>
    <row r="96" spans="1:15">
      <c r="A96" s="294"/>
      <c r="B96" s="294"/>
      <c r="C96" s="299"/>
      <c r="D96" s="300"/>
      <c r="E96" s="300"/>
      <c r="F96" s="300"/>
      <c r="G96" s="300"/>
      <c r="H96" s="301"/>
      <c r="I96" s="124"/>
      <c r="J96" s="136"/>
      <c r="K96" s="139"/>
      <c r="L96" s="137"/>
      <c r="M96" s="305"/>
      <c r="N96" s="308"/>
      <c r="O96" s="311"/>
    </row>
    <row r="97" spans="1:15" ht="15" thickBot="1">
      <c r="A97" s="295"/>
      <c r="B97" s="295"/>
      <c r="C97" s="302"/>
      <c r="D97" s="303"/>
      <c r="E97" s="303"/>
      <c r="F97" s="303"/>
      <c r="G97" s="303"/>
      <c r="H97" s="304"/>
      <c r="I97" s="124"/>
      <c r="J97" s="136"/>
      <c r="K97" s="139"/>
      <c r="L97" s="137"/>
      <c r="M97" s="306"/>
      <c r="N97" s="309"/>
      <c r="O97" s="312"/>
    </row>
    <row r="98" spans="1:15">
      <c r="A98" s="322">
        <v>26</v>
      </c>
      <c r="B98" s="294" t="s">
        <v>57</v>
      </c>
      <c r="C98" s="296" t="s">
        <v>58</v>
      </c>
      <c r="D98" s="297"/>
      <c r="E98" s="297"/>
      <c r="F98" s="297"/>
      <c r="G98" s="297"/>
      <c r="H98" s="298"/>
      <c r="I98" s="123"/>
      <c r="J98" s="136"/>
      <c r="K98" s="123"/>
      <c r="L98" s="137"/>
      <c r="M98" s="305"/>
      <c r="N98" s="307"/>
      <c r="O98" s="310"/>
    </row>
    <row r="99" spans="1:15">
      <c r="A99" s="294"/>
      <c r="B99" s="294"/>
      <c r="C99" s="299"/>
      <c r="D99" s="300"/>
      <c r="E99" s="300"/>
      <c r="F99" s="300"/>
      <c r="G99" s="300"/>
      <c r="H99" s="301"/>
      <c r="I99" s="124"/>
      <c r="J99" s="136"/>
      <c r="K99" s="139"/>
      <c r="L99" s="137"/>
      <c r="M99" s="305"/>
      <c r="N99" s="308"/>
      <c r="O99" s="311"/>
    </row>
    <row r="100" spans="1:15" ht="15" thickBot="1">
      <c r="A100" s="295"/>
      <c r="B100" s="295"/>
      <c r="C100" s="302"/>
      <c r="D100" s="303"/>
      <c r="E100" s="303"/>
      <c r="F100" s="303"/>
      <c r="G100" s="303"/>
      <c r="H100" s="304"/>
      <c r="I100" s="124"/>
      <c r="J100" s="136"/>
      <c r="K100" s="139"/>
      <c r="L100" s="137"/>
      <c r="M100" s="306"/>
      <c r="N100" s="309"/>
      <c r="O100" s="312"/>
    </row>
    <row r="101" spans="1:15">
      <c r="A101" s="322">
        <v>27</v>
      </c>
      <c r="B101" s="294" t="s">
        <v>59</v>
      </c>
      <c r="C101" s="296" t="s">
        <v>60</v>
      </c>
      <c r="D101" s="297"/>
      <c r="E101" s="297"/>
      <c r="F101" s="297"/>
      <c r="G101" s="297"/>
      <c r="H101" s="298"/>
      <c r="I101" s="123"/>
      <c r="J101" s="136"/>
      <c r="K101" s="123"/>
      <c r="L101" s="137"/>
      <c r="M101" s="305"/>
      <c r="N101" s="307"/>
      <c r="O101" s="310"/>
    </row>
    <row r="102" spans="1:15">
      <c r="A102" s="294"/>
      <c r="B102" s="294"/>
      <c r="C102" s="299"/>
      <c r="D102" s="300"/>
      <c r="E102" s="300"/>
      <c r="F102" s="300"/>
      <c r="G102" s="300"/>
      <c r="H102" s="301"/>
      <c r="I102" s="124"/>
      <c r="J102" s="136"/>
      <c r="K102" s="139"/>
      <c r="L102" s="137"/>
      <c r="M102" s="305"/>
      <c r="N102" s="308"/>
      <c r="O102" s="311"/>
    </row>
    <row r="103" spans="1:15" ht="15" thickBot="1">
      <c r="A103" s="295"/>
      <c r="B103" s="295"/>
      <c r="C103" s="302"/>
      <c r="D103" s="303"/>
      <c r="E103" s="303"/>
      <c r="F103" s="303"/>
      <c r="G103" s="303"/>
      <c r="H103" s="304"/>
      <c r="I103" s="124"/>
      <c r="J103" s="136"/>
      <c r="K103" s="139"/>
      <c r="L103" s="137"/>
      <c r="M103" s="306"/>
      <c r="N103" s="309"/>
      <c r="O103" s="312"/>
    </row>
    <row r="104" spans="1:15">
      <c r="A104" s="322">
        <v>28</v>
      </c>
      <c r="B104" s="294" t="s">
        <v>61</v>
      </c>
      <c r="C104" s="296" t="s">
        <v>62</v>
      </c>
      <c r="D104" s="297"/>
      <c r="E104" s="297"/>
      <c r="F104" s="297"/>
      <c r="G104" s="297"/>
      <c r="H104" s="298"/>
      <c r="I104" s="123"/>
      <c r="J104" s="136"/>
      <c r="K104" s="123"/>
      <c r="L104" s="137"/>
      <c r="M104" s="305"/>
      <c r="N104" s="307"/>
      <c r="O104" s="310"/>
    </row>
    <row r="105" spans="1:15">
      <c r="A105" s="294"/>
      <c r="B105" s="294"/>
      <c r="C105" s="299"/>
      <c r="D105" s="300"/>
      <c r="E105" s="300"/>
      <c r="F105" s="300"/>
      <c r="G105" s="300"/>
      <c r="H105" s="301"/>
      <c r="I105" s="124"/>
      <c r="J105" s="136"/>
      <c r="K105" s="139"/>
      <c r="L105" s="137"/>
      <c r="M105" s="305"/>
      <c r="N105" s="308"/>
      <c r="O105" s="311"/>
    </row>
    <row r="106" spans="1:15" ht="15" thickBot="1">
      <c r="A106" s="295"/>
      <c r="B106" s="295"/>
      <c r="C106" s="302"/>
      <c r="D106" s="303"/>
      <c r="E106" s="303"/>
      <c r="F106" s="303"/>
      <c r="G106" s="303"/>
      <c r="H106" s="304"/>
      <c r="I106" s="124"/>
      <c r="J106" s="136"/>
      <c r="K106" s="139"/>
      <c r="L106" s="137"/>
      <c r="M106" s="306"/>
      <c r="N106" s="309"/>
      <c r="O106" s="312"/>
    </row>
    <row r="107" spans="1:15">
      <c r="A107" s="322">
        <v>29</v>
      </c>
      <c r="B107" s="294" t="s">
        <v>63</v>
      </c>
      <c r="C107" s="296" t="s">
        <v>64</v>
      </c>
      <c r="D107" s="297"/>
      <c r="E107" s="297"/>
      <c r="F107" s="297"/>
      <c r="G107" s="297"/>
      <c r="H107" s="298"/>
      <c r="I107" s="123"/>
      <c r="J107" s="136"/>
      <c r="K107" s="123"/>
      <c r="L107" s="137"/>
      <c r="M107" s="305"/>
      <c r="N107" s="307"/>
      <c r="O107" s="310"/>
    </row>
    <row r="108" spans="1:15">
      <c r="A108" s="294"/>
      <c r="B108" s="294"/>
      <c r="C108" s="299"/>
      <c r="D108" s="300"/>
      <c r="E108" s="300"/>
      <c r="F108" s="300"/>
      <c r="G108" s="300"/>
      <c r="H108" s="301"/>
      <c r="I108" s="124"/>
      <c r="J108" s="136"/>
      <c r="K108" s="139"/>
      <c r="L108" s="137"/>
      <c r="M108" s="305"/>
      <c r="N108" s="308"/>
      <c r="O108" s="311"/>
    </row>
    <row r="109" spans="1:15" ht="15" thickBot="1">
      <c r="A109" s="295"/>
      <c r="B109" s="295"/>
      <c r="C109" s="302"/>
      <c r="D109" s="303"/>
      <c r="E109" s="303"/>
      <c r="F109" s="303"/>
      <c r="G109" s="303"/>
      <c r="H109" s="304"/>
      <c r="I109" s="124"/>
      <c r="J109" s="136"/>
      <c r="K109" s="139"/>
      <c r="L109" s="137"/>
      <c r="M109" s="306"/>
      <c r="N109" s="309"/>
      <c r="O109" s="312"/>
    </row>
    <row r="110" spans="1:15">
      <c r="A110" s="322">
        <v>30</v>
      </c>
      <c r="B110" s="294" t="s">
        <v>65</v>
      </c>
      <c r="C110" s="296" t="s">
        <v>66</v>
      </c>
      <c r="D110" s="297"/>
      <c r="E110" s="297"/>
      <c r="F110" s="297"/>
      <c r="G110" s="297"/>
      <c r="H110" s="298"/>
      <c r="I110" s="123"/>
      <c r="J110" s="136"/>
      <c r="K110" s="123"/>
      <c r="L110" s="137"/>
      <c r="M110" s="305"/>
      <c r="N110" s="307"/>
      <c r="O110" s="310"/>
    </row>
    <row r="111" spans="1:15">
      <c r="A111" s="294"/>
      <c r="B111" s="294"/>
      <c r="C111" s="299"/>
      <c r="D111" s="300"/>
      <c r="E111" s="300"/>
      <c r="F111" s="300"/>
      <c r="G111" s="300"/>
      <c r="H111" s="301"/>
      <c r="I111" s="124"/>
      <c r="J111" s="136"/>
      <c r="K111" s="139"/>
      <c r="L111" s="137"/>
      <c r="M111" s="305"/>
      <c r="N111" s="308"/>
      <c r="O111" s="311"/>
    </row>
    <row r="112" spans="1:15" ht="15" thickBot="1">
      <c r="A112" s="295"/>
      <c r="B112" s="295"/>
      <c r="C112" s="302"/>
      <c r="D112" s="303"/>
      <c r="E112" s="303"/>
      <c r="F112" s="303"/>
      <c r="G112" s="303"/>
      <c r="H112" s="304"/>
      <c r="I112" s="124"/>
      <c r="J112" s="136"/>
      <c r="K112" s="139"/>
      <c r="L112" s="137"/>
      <c r="M112" s="306"/>
      <c r="N112" s="309"/>
      <c r="O112" s="312"/>
    </row>
    <row r="113" spans="1:15">
      <c r="A113" s="322">
        <v>31</v>
      </c>
      <c r="B113" s="294" t="s">
        <v>67</v>
      </c>
      <c r="C113" s="296" t="s">
        <v>68</v>
      </c>
      <c r="D113" s="297"/>
      <c r="E113" s="297"/>
      <c r="F113" s="297"/>
      <c r="G113" s="297"/>
      <c r="H113" s="298"/>
      <c r="I113" s="123"/>
      <c r="J113" s="136"/>
      <c r="K113" s="123"/>
      <c r="L113" s="137"/>
      <c r="M113" s="305"/>
      <c r="N113" s="307"/>
      <c r="O113" s="310"/>
    </row>
    <row r="114" spans="1:15">
      <c r="A114" s="294"/>
      <c r="B114" s="294"/>
      <c r="C114" s="299"/>
      <c r="D114" s="300"/>
      <c r="E114" s="300"/>
      <c r="F114" s="300"/>
      <c r="G114" s="300"/>
      <c r="H114" s="301"/>
      <c r="I114" s="124"/>
      <c r="J114" s="136"/>
      <c r="K114" s="139"/>
      <c r="L114" s="137"/>
      <c r="M114" s="305"/>
      <c r="N114" s="308"/>
      <c r="O114" s="311"/>
    </row>
    <row r="115" spans="1:15" ht="15" thickBot="1">
      <c r="A115" s="295"/>
      <c r="B115" s="295"/>
      <c r="C115" s="302"/>
      <c r="D115" s="303"/>
      <c r="E115" s="303"/>
      <c r="F115" s="303"/>
      <c r="G115" s="303"/>
      <c r="H115" s="304"/>
      <c r="I115" s="124"/>
      <c r="J115" s="136"/>
      <c r="K115" s="139"/>
      <c r="L115" s="137"/>
      <c r="M115" s="306"/>
      <c r="N115" s="309"/>
      <c r="O115" s="312"/>
    </row>
    <row r="116" spans="1:15">
      <c r="A116" s="322">
        <v>32</v>
      </c>
      <c r="B116" s="294" t="s">
        <v>69</v>
      </c>
      <c r="C116" s="296" t="s">
        <v>70</v>
      </c>
      <c r="D116" s="297"/>
      <c r="E116" s="297"/>
      <c r="F116" s="297"/>
      <c r="G116" s="297"/>
      <c r="H116" s="298"/>
      <c r="I116" s="123"/>
      <c r="J116" s="136"/>
      <c r="K116" s="123"/>
      <c r="L116" s="137"/>
      <c r="M116" s="305"/>
      <c r="N116" s="307"/>
      <c r="O116" s="310"/>
    </row>
    <row r="117" spans="1:15">
      <c r="A117" s="294"/>
      <c r="B117" s="294"/>
      <c r="C117" s="299"/>
      <c r="D117" s="300"/>
      <c r="E117" s="300"/>
      <c r="F117" s="300"/>
      <c r="G117" s="300"/>
      <c r="H117" s="301"/>
      <c r="I117" s="124"/>
      <c r="J117" s="136"/>
      <c r="K117" s="139"/>
      <c r="L117" s="137"/>
      <c r="M117" s="305"/>
      <c r="N117" s="308"/>
      <c r="O117" s="311"/>
    </row>
    <row r="118" spans="1:15" ht="15" thickBot="1">
      <c r="A118" s="295"/>
      <c r="B118" s="295"/>
      <c r="C118" s="302"/>
      <c r="D118" s="303"/>
      <c r="E118" s="303"/>
      <c r="F118" s="303"/>
      <c r="G118" s="303"/>
      <c r="H118" s="304"/>
      <c r="I118" s="124"/>
      <c r="J118" s="136"/>
      <c r="K118" s="139"/>
      <c r="L118" s="137"/>
      <c r="M118" s="306"/>
      <c r="N118" s="309"/>
      <c r="O118" s="312"/>
    </row>
    <row r="119" spans="1:15">
      <c r="A119" s="322">
        <v>33</v>
      </c>
      <c r="B119" s="294" t="s">
        <v>71</v>
      </c>
      <c r="C119" s="296" t="s">
        <v>72</v>
      </c>
      <c r="D119" s="297"/>
      <c r="E119" s="297"/>
      <c r="F119" s="297"/>
      <c r="G119" s="297"/>
      <c r="H119" s="298"/>
      <c r="I119" s="123"/>
      <c r="J119" s="136"/>
      <c r="K119" s="123"/>
      <c r="L119" s="137"/>
      <c r="M119" s="305"/>
      <c r="N119" s="307"/>
      <c r="O119" s="310"/>
    </row>
    <row r="120" spans="1:15">
      <c r="A120" s="294"/>
      <c r="B120" s="294"/>
      <c r="C120" s="299"/>
      <c r="D120" s="300"/>
      <c r="E120" s="300"/>
      <c r="F120" s="300"/>
      <c r="G120" s="300"/>
      <c r="H120" s="301"/>
      <c r="I120" s="124"/>
      <c r="J120" s="136"/>
      <c r="K120" s="139"/>
      <c r="L120" s="137"/>
      <c r="M120" s="305"/>
      <c r="N120" s="308"/>
      <c r="O120" s="311"/>
    </row>
    <row r="121" spans="1:15" ht="15" thickBot="1">
      <c r="A121" s="295"/>
      <c r="B121" s="295"/>
      <c r="C121" s="302"/>
      <c r="D121" s="303"/>
      <c r="E121" s="303"/>
      <c r="F121" s="303"/>
      <c r="G121" s="303"/>
      <c r="H121" s="304"/>
      <c r="I121" s="124"/>
      <c r="J121" s="136"/>
      <c r="K121" s="139"/>
      <c r="L121" s="137"/>
      <c r="M121" s="306"/>
      <c r="N121" s="309"/>
      <c r="O121" s="312"/>
    </row>
    <row r="122" spans="1:15">
      <c r="A122" s="322">
        <v>34</v>
      </c>
      <c r="B122" s="294" t="s">
        <v>73</v>
      </c>
      <c r="C122" s="296" t="s">
        <v>74</v>
      </c>
      <c r="D122" s="297"/>
      <c r="E122" s="297"/>
      <c r="F122" s="297"/>
      <c r="G122" s="297"/>
      <c r="H122" s="298"/>
      <c r="I122" s="123"/>
      <c r="J122" s="136"/>
      <c r="K122" s="123"/>
      <c r="L122" s="137"/>
      <c r="M122" s="305"/>
      <c r="N122" s="307"/>
      <c r="O122" s="310"/>
    </row>
    <row r="123" spans="1:15">
      <c r="A123" s="294"/>
      <c r="B123" s="294"/>
      <c r="C123" s="299"/>
      <c r="D123" s="300"/>
      <c r="E123" s="300"/>
      <c r="F123" s="300"/>
      <c r="G123" s="300"/>
      <c r="H123" s="301"/>
      <c r="I123" s="124"/>
      <c r="J123" s="136"/>
      <c r="K123" s="139"/>
      <c r="L123" s="137"/>
      <c r="M123" s="305"/>
      <c r="N123" s="308"/>
      <c r="O123" s="311"/>
    </row>
    <row r="124" spans="1:15" ht="15" thickBot="1">
      <c r="A124" s="295"/>
      <c r="B124" s="295"/>
      <c r="C124" s="302"/>
      <c r="D124" s="303"/>
      <c r="E124" s="303"/>
      <c r="F124" s="303"/>
      <c r="G124" s="303"/>
      <c r="H124" s="304"/>
      <c r="I124" s="124"/>
      <c r="J124" s="136"/>
      <c r="K124" s="139"/>
      <c r="L124" s="137"/>
      <c r="M124" s="306"/>
      <c r="N124" s="309"/>
      <c r="O124" s="312"/>
    </row>
    <row r="125" spans="1:15">
      <c r="A125" s="322">
        <v>35</v>
      </c>
      <c r="B125" s="294" t="s">
        <v>75</v>
      </c>
      <c r="C125" s="296" t="s">
        <v>76</v>
      </c>
      <c r="D125" s="297"/>
      <c r="E125" s="297"/>
      <c r="F125" s="297"/>
      <c r="G125" s="297"/>
      <c r="H125" s="298"/>
      <c r="I125" s="123"/>
      <c r="J125" s="136"/>
      <c r="K125" s="123"/>
      <c r="L125" s="137"/>
      <c r="M125" s="305"/>
      <c r="N125" s="307"/>
      <c r="O125" s="310"/>
    </row>
    <row r="126" spans="1:15">
      <c r="A126" s="294"/>
      <c r="B126" s="294"/>
      <c r="C126" s="299"/>
      <c r="D126" s="300"/>
      <c r="E126" s="300"/>
      <c r="F126" s="300"/>
      <c r="G126" s="300"/>
      <c r="H126" s="301"/>
      <c r="I126" s="124"/>
      <c r="J126" s="136"/>
      <c r="K126" s="139"/>
      <c r="L126" s="137"/>
      <c r="M126" s="305"/>
      <c r="N126" s="308"/>
      <c r="O126" s="311"/>
    </row>
    <row r="127" spans="1:15" ht="15" thickBot="1">
      <c r="A127" s="295"/>
      <c r="B127" s="295"/>
      <c r="C127" s="302"/>
      <c r="D127" s="303"/>
      <c r="E127" s="303"/>
      <c r="F127" s="303"/>
      <c r="G127" s="303"/>
      <c r="H127" s="304"/>
      <c r="I127" s="124"/>
      <c r="J127" s="136"/>
      <c r="K127" s="139"/>
      <c r="L127" s="137"/>
      <c r="M127" s="306"/>
      <c r="N127" s="309"/>
      <c r="O127" s="312"/>
    </row>
    <row r="128" spans="1:15">
      <c r="A128" s="322">
        <v>36</v>
      </c>
      <c r="B128" s="294" t="s">
        <v>77</v>
      </c>
      <c r="C128" s="296" t="s">
        <v>78</v>
      </c>
      <c r="D128" s="297"/>
      <c r="E128" s="297"/>
      <c r="F128" s="297"/>
      <c r="G128" s="297"/>
      <c r="H128" s="298"/>
      <c r="I128" s="123"/>
      <c r="J128" s="136"/>
      <c r="K128" s="123"/>
      <c r="L128" s="137"/>
      <c r="M128" s="305"/>
      <c r="N128" s="307"/>
      <c r="O128" s="310"/>
    </row>
    <row r="129" spans="1:15">
      <c r="A129" s="294"/>
      <c r="B129" s="294"/>
      <c r="C129" s="299"/>
      <c r="D129" s="300"/>
      <c r="E129" s="300"/>
      <c r="F129" s="300"/>
      <c r="G129" s="300"/>
      <c r="H129" s="301"/>
      <c r="I129" s="124"/>
      <c r="J129" s="136"/>
      <c r="K129" s="139"/>
      <c r="L129" s="137"/>
      <c r="M129" s="305"/>
      <c r="N129" s="308"/>
      <c r="O129" s="311"/>
    </row>
    <row r="130" spans="1:15" ht="15" thickBot="1">
      <c r="A130" s="295"/>
      <c r="B130" s="295"/>
      <c r="C130" s="302"/>
      <c r="D130" s="303"/>
      <c r="E130" s="303"/>
      <c r="F130" s="303"/>
      <c r="G130" s="303"/>
      <c r="H130" s="304"/>
      <c r="I130" s="124"/>
      <c r="J130" s="136"/>
      <c r="K130" s="139"/>
      <c r="L130" s="137"/>
      <c r="M130" s="306"/>
      <c r="N130" s="309"/>
      <c r="O130" s="312"/>
    </row>
    <row r="131" spans="1:15">
      <c r="A131" s="322">
        <v>37</v>
      </c>
      <c r="B131" s="294" t="s">
        <v>79</v>
      </c>
      <c r="C131" s="296" t="s">
        <v>80</v>
      </c>
      <c r="D131" s="297"/>
      <c r="E131" s="297"/>
      <c r="F131" s="297"/>
      <c r="G131" s="297"/>
      <c r="H131" s="298"/>
      <c r="I131" s="123"/>
      <c r="J131" s="136"/>
      <c r="K131" s="123"/>
      <c r="L131" s="137"/>
      <c r="M131" s="305"/>
      <c r="N131" s="307"/>
      <c r="O131" s="310"/>
    </row>
    <row r="132" spans="1:15">
      <c r="A132" s="294"/>
      <c r="B132" s="294"/>
      <c r="C132" s="299"/>
      <c r="D132" s="300"/>
      <c r="E132" s="300"/>
      <c r="F132" s="300"/>
      <c r="G132" s="300"/>
      <c r="H132" s="301"/>
      <c r="I132" s="124"/>
      <c r="J132" s="136"/>
      <c r="K132" s="139"/>
      <c r="L132" s="137"/>
      <c r="M132" s="305"/>
      <c r="N132" s="308"/>
      <c r="O132" s="311"/>
    </row>
    <row r="133" spans="1:15" ht="15" thickBot="1">
      <c r="A133" s="295"/>
      <c r="B133" s="295"/>
      <c r="C133" s="302"/>
      <c r="D133" s="303"/>
      <c r="E133" s="303"/>
      <c r="F133" s="303"/>
      <c r="G133" s="303"/>
      <c r="H133" s="304"/>
      <c r="I133" s="124"/>
      <c r="J133" s="136"/>
      <c r="K133" s="139"/>
      <c r="L133" s="137"/>
      <c r="M133" s="306"/>
      <c r="N133" s="309"/>
      <c r="O133" s="312"/>
    </row>
    <row r="134" spans="1:15">
      <c r="A134" s="322">
        <v>38</v>
      </c>
      <c r="B134" s="294" t="s">
        <v>81</v>
      </c>
      <c r="C134" s="296" t="s">
        <v>82</v>
      </c>
      <c r="D134" s="297"/>
      <c r="E134" s="297"/>
      <c r="F134" s="297"/>
      <c r="G134" s="297"/>
      <c r="H134" s="298"/>
      <c r="I134" s="123"/>
      <c r="J134" s="136"/>
      <c r="K134" s="123"/>
      <c r="L134" s="137"/>
      <c r="M134" s="305"/>
      <c r="N134" s="307"/>
      <c r="O134" s="310"/>
    </row>
    <row r="135" spans="1:15">
      <c r="A135" s="294"/>
      <c r="B135" s="294"/>
      <c r="C135" s="299"/>
      <c r="D135" s="300"/>
      <c r="E135" s="300"/>
      <c r="F135" s="300"/>
      <c r="G135" s="300"/>
      <c r="H135" s="301"/>
      <c r="I135" s="124"/>
      <c r="J135" s="136"/>
      <c r="K135" s="139"/>
      <c r="L135" s="137"/>
      <c r="M135" s="305"/>
      <c r="N135" s="308"/>
      <c r="O135" s="311"/>
    </row>
    <row r="136" spans="1:15" ht="15" thickBot="1">
      <c r="A136" s="295"/>
      <c r="B136" s="295"/>
      <c r="C136" s="302"/>
      <c r="D136" s="303"/>
      <c r="E136" s="303"/>
      <c r="F136" s="303"/>
      <c r="G136" s="303"/>
      <c r="H136" s="304"/>
      <c r="I136" s="124"/>
      <c r="J136" s="136"/>
      <c r="K136" s="139"/>
      <c r="L136" s="137"/>
      <c r="M136" s="306"/>
      <c r="N136" s="309"/>
      <c r="O136" s="312"/>
    </row>
    <row r="137" spans="1:15">
      <c r="A137" s="322">
        <v>39</v>
      </c>
      <c r="B137" s="294" t="s">
        <v>83</v>
      </c>
      <c r="C137" s="296" t="s">
        <v>84</v>
      </c>
      <c r="D137" s="297"/>
      <c r="E137" s="297"/>
      <c r="F137" s="297"/>
      <c r="G137" s="297"/>
      <c r="H137" s="298"/>
      <c r="I137" s="123"/>
      <c r="J137" s="136"/>
      <c r="K137" s="123"/>
      <c r="L137" s="137"/>
      <c r="M137" s="305"/>
      <c r="N137" s="307"/>
      <c r="O137" s="310"/>
    </row>
    <row r="138" spans="1:15">
      <c r="A138" s="294"/>
      <c r="B138" s="294"/>
      <c r="C138" s="299"/>
      <c r="D138" s="300"/>
      <c r="E138" s="300"/>
      <c r="F138" s="300"/>
      <c r="G138" s="300"/>
      <c r="H138" s="301"/>
      <c r="I138" s="124"/>
      <c r="J138" s="136"/>
      <c r="K138" s="139"/>
      <c r="L138" s="137"/>
      <c r="M138" s="305"/>
      <c r="N138" s="308"/>
      <c r="O138" s="311"/>
    </row>
    <row r="139" spans="1:15" ht="15" thickBot="1">
      <c r="A139" s="295"/>
      <c r="B139" s="295"/>
      <c r="C139" s="302"/>
      <c r="D139" s="303"/>
      <c r="E139" s="303"/>
      <c r="F139" s="303"/>
      <c r="G139" s="303"/>
      <c r="H139" s="304"/>
      <c r="I139" s="124"/>
      <c r="J139" s="136"/>
      <c r="K139" s="139"/>
      <c r="L139" s="137"/>
      <c r="M139" s="306"/>
      <c r="N139" s="309"/>
      <c r="O139" s="312"/>
    </row>
    <row r="140" spans="1:15">
      <c r="A140" s="322">
        <v>40</v>
      </c>
      <c r="B140" s="294" t="s">
        <v>85</v>
      </c>
      <c r="C140" s="296" t="s">
        <v>86</v>
      </c>
      <c r="D140" s="297"/>
      <c r="E140" s="297"/>
      <c r="F140" s="297"/>
      <c r="G140" s="297"/>
      <c r="H140" s="298"/>
      <c r="I140" s="123"/>
      <c r="J140" s="136"/>
      <c r="K140" s="123"/>
      <c r="L140" s="137"/>
      <c r="M140" s="305"/>
      <c r="N140" s="307"/>
      <c r="O140" s="310"/>
    </row>
    <row r="141" spans="1:15">
      <c r="A141" s="294"/>
      <c r="B141" s="294"/>
      <c r="C141" s="299"/>
      <c r="D141" s="300"/>
      <c r="E141" s="300"/>
      <c r="F141" s="300"/>
      <c r="G141" s="300"/>
      <c r="H141" s="301"/>
      <c r="I141" s="124"/>
      <c r="J141" s="136"/>
      <c r="K141" s="139"/>
      <c r="L141" s="137"/>
      <c r="M141" s="305"/>
      <c r="N141" s="308"/>
      <c r="O141" s="311"/>
    </row>
    <row r="142" spans="1:15" ht="15" thickBot="1">
      <c r="A142" s="295"/>
      <c r="B142" s="295"/>
      <c r="C142" s="302"/>
      <c r="D142" s="303"/>
      <c r="E142" s="303"/>
      <c r="F142" s="303"/>
      <c r="G142" s="303"/>
      <c r="H142" s="304"/>
      <c r="I142" s="124"/>
      <c r="J142" s="136"/>
      <c r="K142" s="139"/>
      <c r="L142" s="137"/>
      <c r="M142" s="306"/>
      <c r="N142" s="309"/>
      <c r="O142" s="312"/>
    </row>
    <row r="143" spans="1:15">
      <c r="A143" s="322">
        <v>41</v>
      </c>
      <c r="B143" s="294" t="s">
        <v>87</v>
      </c>
      <c r="C143" s="296" t="s">
        <v>88</v>
      </c>
      <c r="D143" s="297"/>
      <c r="E143" s="297"/>
      <c r="F143" s="297"/>
      <c r="G143" s="297"/>
      <c r="H143" s="298"/>
      <c r="I143" s="123"/>
      <c r="J143" s="136"/>
      <c r="K143" s="123"/>
      <c r="L143" s="137"/>
      <c r="M143" s="305"/>
      <c r="N143" s="307"/>
      <c r="O143" s="310"/>
    </row>
    <row r="144" spans="1:15">
      <c r="A144" s="294"/>
      <c r="B144" s="294"/>
      <c r="C144" s="299"/>
      <c r="D144" s="300"/>
      <c r="E144" s="300"/>
      <c r="F144" s="300"/>
      <c r="G144" s="300"/>
      <c r="H144" s="301"/>
      <c r="I144" s="124"/>
      <c r="J144" s="136"/>
      <c r="K144" s="139"/>
      <c r="L144" s="137"/>
      <c r="M144" s="305"/>
      <c r="N144" s="308"/>
      <c r="O144" s="311"/>
    </row>
    <row r="145" spans="1:15" ht="15" thickBot="1">
      <c r="A145" s="295"/>
      <c r="B145" s="295"/>
      <c r="C145" s="302"/>
      <c r="D145" s="303"/>
      <c r="E145" s="303"/>
      <c r="F145" s="303"/>
      <c r="G145" s="303"/>
      <c r="H145" s="304"/>
      <c r="I145" s="124"/>
      <c r="J145" s="136"/>
      <c r="K145" s="139"/>
      <c r="L145" s="137"/>
      <c r="M145" s="306"/>
      <c r="N145" s="309"/>
      <c r="O145" s="312"/>
    </row>
    <row r="146" spans="1:15">
      <c r="A146" s="322">
        <v>42</v>
      </c>
      <c r="B146" s="294" t="s">
        <v>89</v>
      </c>
      <c r="C146" s="296" t="s">
        <v>90</v>
      </c>
      <c r="D146" s="297"/>
      <c r="E146" s="297"/>
      <c r="F146" s="297"/>
      <c r="G146" s="297"/>
      <c r="H146" s="298"/>
      <c r="I146" s="123"/>
      <c r="J146" s="136"/>
      <c r="K146" s="123"/>
      <c r="L146" s="137"/>
      <c r="M146" s="305"/>
      <c r="N146" s="307"/>
      <c r="O146" s="310"/>
    </row>
    <row r="147" spans="1:15">
      <c r="A147" s="294"/>
      <c r="B147" s="294"/>
      <c r="C147" s="299"/>
      <c r="D147" s="300"/>
      <c r="E147" s="300"/>
      <c r="F147" s="300"/>
      <c r="G147" s="300"/>
      <c r="H147" s="301"/>
      <c r="I147" s="124"/>
      <c r="J147" s="136"/>
      <c r="K147" s="139"/>
      <c r="L147" s="137"/>
      <c r="M147" s="305"/>
      <c r="N147" s="308"/>
      <c r="O147" s="311"/>
    </row>
    <row r="148" spans="1:15" ht="15" thickBot="1">
      <c r="A148" s="295"/>
      <c r="B148" s="295"/>
      <c r="C148" s="302"/>
      <c r="D148" s="303"/>
      <c r="E148" s="303"/>
      <c r="F148" s="303"/>
      <c r="G148" s="303"/>
      <c r="H148" s="304"/>
      <c r="I148" s="124"/>
      <c r="J148" s="136"/>
      <c r="K148" s="139"/>
      <c r="L148" s="137"/>
      <c r="M148" s="306"/>
      <c r="N148" s="309"/>
      <c r="O148" s="312"/>
    </row>
    <row r="149" spans="1:15">
      <c r="A149" s="322">
        <v>43</v>
      </c>
      <c r="B149" s="294" t="s">
        <v>91</v>
      </c>
      <c r="C149" s="296" t="s">
        <v>92</v>
      </c>
      <c r="D149" s="297"/>
      <c r="E149" s="297"/>
      <c r="F149" s="297"/>
      <c r="G149" s="297"/>
      <c r="H149" s="298"/>
      <c r="I149" s="123"/>
      <c r="J149" s="136"/>
      <c r="K149" s="123"/>
      <c r="L149" s="137"/>
      <c r="M149" s="305"/>
      <c r="N149" s="307"/>
      <c r="O149" s="310"/>
    </row>
    <row r="150" spans="1:15">
      <c r="A150" s="294"/>
      <c r="B150" s="294"/>
      <c r="C150" s="299"/>
      <c r="D150" s="300"/>
      <c r="E150" s="300"/>
      <c r="F150" s="300"/>
      <c r="G150" s="300"/>
      <c r="H150" s="301"/>
      <c r="I150" s="124"/>
      <c r="J150" s="136"/>
      <c r="K150" s="139"/>
      <c r="L150" s="137"/>
      <c r="M150" s="305"/>
      <c r="N150" s="308"/>
      <c r="O150" s="311"/>
    </row>
    <row r="151" spans="1:15" ht="15" thickBot="1">
      <c r="A151" s="295"/>
      <c r="B151" s="295"/>
      <c r="C151" s="302"/>
      <c r="D151" s="303"/>
      <c r="E151" s="303"/>
      <c r="F151" s="303"/>
      <c r="G151" s="303"/>
      <c r="H151" s="304"/>
      <c r="I151" s="124"/>
      <c r="J151" s="136"/>
      <c r="K151" s="139"/>
      <c r="L151" s="137"/>
      <c r="M151" s="306"/>
      <c r="N151" s="309"/>
      <c r="O151" s="312"/>
    </row>
    <row r="152" spans="1:15">
      <c r="A152" s="322">
        <v>44</v>
      </c>
      <c r="B152" s="294" t="s">
        <v>93</v>
      </c>
      <c r="C152" s="296" t="s">
        <v>94</v>
      </c>
      <c r="D152" s="297"/>
      <c r="E152" s="297"/>
      <c r="F152" s="297"/>
      <c r="G152" s="297"/>
      <c r="H152" s="298"/>
      <c r="I152" s="123"/>
      <c r="J152" s="136"/>
      <c r="K152" s="123"/>
      <c r="L152" s="137"/>
      <c r="M152" s="305"/>
      <c r="N152" s="307"/>
      <c r="O152" s="310"/>
    </row>
    <row r="153" spans="1:15">
      <c r="A153" s="294"/>
      <c r="B153" s="294"/>
      <c r="C153" s="299"/>
      <c r="D153" s="300"/>
      <c r="E153" s="300"/>
      <c r="F153" s="300"/>
      <c r="G153" s="300"/>
      <c r="H153" s="301"/>
      <c r="I153" s="124"/>
      <c r="J153" s="136"/>
      <c r="K153" s="139"/>
      <c r="L153" s="137"/>
      <c r="M153" s="305"/>
      <c r="N153" s="308"/>
      <c r="O153" s="311"/>
    </row>
    <row r="154" spans="1:15" ht="15" thickBot="1">
      <c r="A154" s="295"/>
      <c r="B154" s="295"/>
      <c r="C154" s="302"/>
      <c r="D154" s="303"/>
      <c r="E154" s="303"/>
      <c r="F154" s="303"/>
      <c r="G154" s="303"/>
      <c r="H154" s="304"/>
      <c r="I154" s="124"/>
      <c r="J154" s="136"/>
      <c r="K154" s="139"/>
      <c r="L154" s="137"/>
      <c r="M154" s="306"/>
      <c r="N154" s="309"/>
      <c r="O154" s="312"/>
    </row>
    <row r="155" spans="1:15">
      <c r="A155" s="322">
        <v>45</v>
      </c>
      <c r="B155" s="294" t="s">
        <v>95</v>
      </c>
      <c r="C155" s="296" t="s">
        <v>96</v>
      </c>
      <c r="D155" s="297"/>
      <c r="E155" s="297"/>
      <c r="F155" s="297"/>
      <c r="G155" s="297"/>
      <c r="H155" s="298"/>
      <c r="I155" s="123"/>
      <c r="J155" s="136"/>
      <c r="K155" s="123"/>
      <c r="L155" s="137"/>
      <c r="M155" s="305"/>
      <c r="N155" s="307"/>
      <c r="O155" s="310"/>
    </row>
    <row r="156" spans="1:15">
      <c r="A156" s="294"/>
      <c r="B156" s="294"/>
      <c r="C156" s="299"/>
      <c r="D156" s="300"/>
      <c r="E156" s="300"/>
      <c r="F156" s="300"/>
      <c r="G156" s="300"/>
      <c r="H156" s="301"/>
      <c r="I156" s="124"/>
      <c r="J156" s="136"/>
      <c r="K156" s="139"/>
      <c r="L156" s="137"/>
      <c r="M156" s="305"/>
      <c r="N156" s="308"/>
      <c r="O156" s="311"/>
    </row>
    <row r="157" spans="1:15" ht="15" thickBot="1">
      <c r="A157" s="295"/>
      <c r="B157" s="295"/>
      <c r="C157" s="302"/>
      <c r="D157" s="303"/>
      <c r="E157" s="303"/>
      <c r="F157" s="303"/>
      <c r="G157" s="303"/>
      <c r="H157" s="304"/>
      <c r="I157" s="124"/>
      <c r="J157" s="136"/>
      <c r="K157" s="139"/>
      <c r="L157" s="137"/>
      <c r="M157" s="306"/>
      <c r="N157" s="309"/>
      <c r="O157" s="312"/>
    </row>
    <row r="158" spans="1:15">
      <c r="A158" s="322">
        <v>46</v>
      </c>
      <c r="B158" s="294" t="s">
        <v>97</v>
      </c>
      <c r="C158" s="296" t="s">
        <v>98</v>
      </c>
      <c r="D158" s="297"/>
      <c r="E158" s="297"/>
      <c r="F158" s="297"/>
      <c r="G158" s="297"/>
      <c r="H158" s="298"/>
      <c r="I158" s="123"/>
      <c r="J158" s="136"/>
      <c r="K158" s="123"/>
      <c r="L158" s="137"/>
      <c r="M158" s="305"/>
      <c r="N158" s="307"/>
      <c r="O158" s="310"/>
    </row>
    <row r="159" spans="1:15">
      <c r="A159" s="294"/>
      <c r="B159" s="294"/>
      <c r="C159" s="299"/>
      <c r="D159" s="300"/>
      <c r="E159" s="300"/>
      <c r="F159" s="300"/>
      <c r="G159" s="300"/>
      <c r="H159" s="301"/>
      <c r="I159" s="124"/>
      <c r="J159" s="136"/>
      <c r="K159" s="139"/>
      <c r="L159" s="137"/>
      <c r="M159" s="305"/>
      <c r="N159" s="308"/>
      <c r="O159" s="311"/>
    </row>
    <row r="160" spans="1:15" ht="15" thickBot="1">
      <c r="A160" s="295"/>
      <c r="B160" s="295"/>
      <c r="C160" s="302"/>
      <c r="D160" s="303"/>
      <c r="E160" s="303"/>
      <c r="F160" s="303"/>
      <c r="G160" s="303"/>
      <c r="H160" s="304"/>
      <c r="I160" s="124"/>
      <c r="J160" s="136"/>
      <c r="K160" s="139"/>
      <c r="L160" s="137"/>
      <c r="M160" s="306"/>
      <c r="N160" s="309"/>
      <c r="O160" s="312"/>
    </row>
    <row r="161" spans="1:17">
      <c r="A161" s="322">
        <v>47</v>
      </c>
      <c r="B161" s="294" t="s">
        <v>99</v>
      </c>
      <c r="C161" s="296" t="s">
        <v>100</v>
      </c>
      <c r="D161" s="297"/>
      <c r="E161" s="297"/>
      <c r="F161" s="297"/>
      <c r="G161" s="297"/>
      <c r="H161" s="298"/>
      <c r="I161" s="123"/>
      <c r="J161" s="136"/>
      <c r="K161" s="123"/>
      <c r="L161" s="137"/>
      <c r="M161" s="305"/>
      <c r="N161" s="307"/>
      <c r="O161" s="310"/>
    </row>
    <row r="162" spans="1:17">
      <c r="A162" s="294"/>
      <c r="B162" s="294"/>
      <c r="C162" s="299"/>
      <c r="D162" s="300"/>
      <c r="E162" s="300"/>
      <c r="F162" s="300"/>
      <c r="G162" s="300"/>
      <c r="H162" s="301"/>
      <c r="I162" s="124"/>
      <c r="J162" s="136"/>
      <c r="K162" s="139"/>
      <c r="L162" s="137"/>
      <c r="M162" s="305"/>
      <c r="N162" s="308"/>
      <c r="O162" s="311"/>
    </row>
    <row r="163" spans="1:17" ht="15" thickBot="1">
      <c r="A163" s="295"/>
      <c r="B163" s="295"/>
      <c r="C163" s="302"/>
      <c r="D163" s="303"/>
      <c r="E163" s="303"/>
      <c r="F163" s="303"/>
      <c r="G163" s="303"/>
      <c r="H163" s="304"/>
      <c r="I163" s="124"/>
      <c r="J163" s="136"/>
      <c r="K163" s="139"/>
      <c r="L163" s="137"/>
      <c r="M163" s="306"/>
      <c r="N163" s="309"/>
      <c r="O163" s="312"/>
    </row>
    <row r="164" spans="1:17">
      <c r="A164" s="322">
        <v>48</v>
      </c>
      <c r="B164" s="294" t="s">
        <v>101</v>
      </c>
      <c r="C164" s="296" t="s">
        <v>102</v>
      </c>
      <c r="D164" s="297"/>
      <c r="E164" s="297"/>
      <c r="F164" s="297"/>
      <c r="G164" s="297"/>
      <c r="H164" s="298"/>
      <c r="I164" s="123"/>
      <c r="J164" s="136"/>
      <c r="K164" s="123"/>
      <c r="L164" s="137"/>
      <c r="M164" s="305"/>
      <c r="N164" s="307"/>
      <c r="O164" s="310"/>
    </row>
    <row r="165" spans="1:17">
      <c r="A165" s="294"/>
      <c r="B165" s="294"/>
      <c r="C165" s="299"/>
      <c r="D165" s="300"/>
      <c r="E165" s="300"/>
      <c r="F165" s="300"/>
      <c r="G165" s="300"/>
      <c r="H165" s="301"/>
      <c r="I165" s="124"/>
      <c r="J165" s="136"/>
      <c r="K165" s="139"/>
      <c r="L165" s="137"/>
      <c r="M165" s="305"/>
      <c r="N165" s="308"/>
      <c r="O165" s="311"/>
    </row>
    <row r="166" spans="1:17" ht="15" thickBot="1">
      <c r="A166" s="295"/>
      <c r="B166" s="295"/>
      <c r="C166" s="302"/>
      <c r="D166" s="303"/>
      <c r="E166" s="303"/>
      <c r="F166" s="303"/>
      <c r="G166" s="303"/>
      <c r="H166" s="304"/>
      <c r="I166" s="124"/>
      <c r="J166" s="136"/>
      <c r="K166" s="139"/>
      <c r="L166" s="137"/>
      <c r="M166" s="306"/>
      <c r="N166" s="309"/>
      <c r="O166" s="312"/>
    </row>
    <row r="167" spans="1:17">
      <c r="A167" s="322">
        <v>49</v>
      </c>
      <c r="B167" s="294" t="s">
        <v>103</v>
      </c>
      <c r="C167" s="296" t="s">
        <v>104</v>
      </c>
      <c r="D167" s="297"/>
      <c r="E167" s="297"/>
      <c r="F167" s="297"/>
      <c r="G167" s="297"/>
      <c r="H167" s="298"/>
      <c r="I167" s="123"/>
      <c r="J167" s="136"/>
      <c r="K167" s="123"/>
      <c r="L167" s="137"/>
      <c r="M167" s="305"/>
      <c r="N167" s="307"/>
      <c r="O167" s="310"/>
    </row>
    <row r="168" spans="1:17">
      <c r="A168" s="294"/>
      <c r="B168" s="294"/>
      <c r="C168" s="299"/>
      <c r="D168" s="300"/>
      <c r="E168" s="300"/>
      <c r="F168" s="300"/>
      <c r="G168" s="300"/>
      <c r="H168" s="301"/>
      <c r="I168" s="124"/>
      <c r="J168" s="136"/>
      <c r="K168" s="139"/>
      <c r="L168" s="137"/>
      <c r="M168" s="305"/>
      <c r="N168" s="308"/>
      <c r="O168" s="311"/>
    </row>
    <row r="169" spans="1:17" ht="15" thickBot="1">
      <c r="A169" s="295"/>
      <c r="B169" s="295"/>
      <c r="C169" s="302"/>
      <c r="D169" s="303"/>
      <c r="E169" s="303"/>
      <c r="F169" s="303"/>
      <c r="G169" s="303"/>
      <c r="H169" s="304"/>
      <c r="I169" s="124"/>
      <c r="J169" s="136"/>
      <c r="K169" s="139"/>
      <c r="L169" s="137"/>
      <c r="M169" s="306"/>
      <c r="N169" s="309"/>
      <c r="O169" s="312"/>
    </row>
    <row r="170" spans="1:17">
      <c r="A170" s="322">
        <v>50</v>
      </c>
      <c r="B170" s="294" t="s">
        <v>105</v>
      </c>
      <c r="C170" s="296" t="s">
        <v>106</v>
      </c>
      <c r="D170" s="297"/>
      <c r="E170" s="297"/>
      <c r="F170" s="297"/>
      <c r="G170" s="297"/>
      <c r="H170" s="298"/>
      <c r="I170" s="123"/>
      <c r="J170" s="136"/>
      <c r="K170" s="123"/>
      <c r="L170" s="137"/>
      <c r="M170" s="305"/>
      <c r="N170" s="307"/>
      <c r="O170" s="310"/>
    </row>
    <row r="171" spans="1:17">
      <c r="A171" s="294"/>
      <c r="B171" s="294"/>
      <c r="C171" s="299"/>
      <c r="D171" s="300"/>
      <c r="E171" s="300"/>
      <c r="F171" s="300"/>
      <c r="G171" s="300"/>
      <c r="H171" s="301"/>
      <c r="I171" s="124"/>
      <c r="J171" s="136"/>
      <c r="K171" s="139"/>
      <c r="L171" s="137"/>
      <c r="M171" s="305"/>
      <c r="N171" s="308"/>
      <c r="O171" s="311"/>
    </row>
    <row r="172" spans="1:17" ht="15" thickBot="1">
      <c r="A172" s="295"/>
      <c r="B172" s="295"/>
      <c r="C172" s="302"/>
      <c r="D172" s="303"/>
      <c r="E172" s="303"/>
      <c r="F172" s="303"/>
      <c r="G172" s="303"/>
      <c r="H172" s="304"/>
      <c r="I172" s="124"/>
      <c r="J172" s="136"/>
      <c r="K172" s="139"/>
      <c r="L172" s="137"/>
      <c r="M172" s="306"/>
      <c r="N172" s="309"/>
      <c r="O172" s="312"/>
    </row>
    <row r="173" spans="1:17">
      <c r="A173" s="322">
        <v>51</v>
      </c>
      <c r="B173" s="294" t="s">
        <v>107</v>
      </c>
      <c r="C173" s="296" t="s">
        <v>108</v>
      </c>
      <c r="D173" s="297"/>
      <c r="E173" s="297"/>
      <c r="F173" s="297"/>
      <c r="G173" s="297"/>
      <c r="H173" s="298"/>
      <c r="I173" s="123"/>
      <c r="J173" s="136"/>
      <c r="K173" s="123"/>
      <c r="L173" s="137"/>
      <c r="M173" s="305"/>
      <c r="N173" s="307"/>
      <c r="O173" s="310"/>
    </row>
    <row r="174" spans="1:17">
      <c r="A174" s="294"/>
      <c r="B174" s="294"/>
      <c r="C174" s="299"/>
      <c r="D174" s="300"/>
      <c r="E174" s="300"/>
      <c r="F174" s="300"/>
      <c r="G174" s="300"/>
      <c r="H174" s="301"/>
      <c r="I174" s="124"/>
      <c r="J174" s="136"/>
      <c r="K174" s="139"/>
      <c r="L174" s="137"/>
      <c r="M174" s="305"/>
      <c r="N174" s="308"/>
      <c r="O174" s="311"/>
    </row>
    <row r="175" spans="1:17" ht="15.6" thickBot="1">
      <c r="A175" s="295"/>
      <c r="B175" s="295"/>
      <c r="C175" s="302"/>
      <c r="D175" s="303"/>
      <c r="E175" s="303"/>
      <c r="F175" s="303"/>
      <c r="G175" s="303"/>
      <c r="H175" s="304"/>
      <c r="I175" s="124"/>
      <c r="J175" s="136"/>
      <c r="K175" s="139"/>
      <c r="L175" s="137"/>
      <c r="M175" s="306"/>
      <c r="N175" s="309"/>
      <c r="O175" s="312"/>
      <c r="Q175" s="155"/>
    </row>
    <row r="176" spans="1:17" ht="15.6">
      <c r="A176" s="322">
        <v>52</v>
      </c>
      <c r="B176" s="294" t="s">
        <v>109</v>
      </c>
      <c r="C176" s="296" t="s">
        <v>110</v>
      </c>
      <c r="D176" s="297"/>
      <c r="E176" s="297"/>
      <c r="F176" s="297"/>
      <c r="G176" s="297"/>
      <c r="H176" s="298"/>
      <c r="I176" s="123"/>
      <c r="J176" s="136"/>
      <c r="K176" s="123"/>
      <c r="L176" s="137"/>
      <c r="M176" s="305"/>
      <c r="N176" s="307"/>
      <c r="O176" s="310"/>
      <c r="Q176" s="154"/>
    </row>
    <row r="177" spans="1:15">
      <c r="A177" s="294"/>
      <c r="B177" s="294"/>
      <c r="C177" s="299"/>
      <c r="D177" s="300"/>
      <c r="E177" s="300"/>
      <c r="F177" s="300"/>
      <c r="G177" s="300"/>
      <c r="H177" s="301"/>
      <c r="I177" s="124"/>
      <c r="J177" s="136"/>
      <c r="K177" s="139"/>
      <c r="L177" s="137"/>
      <c r="M177" s="305"/>
      <c r="N177" s="308"/>
      <c r="O177" s="311"/>
    </row>
    <row r="178" spans="1:15" ht="15" thickBot="1">
      <c r="A178" s="295"/>
      <c r="B178" s="295"/>
      <c r="C178" s="302"/>
      <c r="D178" s="303"/>
      <c r="E178" s="303"/>
      <c r="F178" s="303"/>
      <c r="G178" s="303"/>
      <c r="H178" s="304"/>
      <c r="I178" s="124"/>
      <c r="J178" s="136"/>
      <c r="K178" s="139"/>
      <c r="L178" s="137"/>
      <c r="M178" s="306"/>
      <c r="N178" s="309"/>
      <c r="O178" s="312"/>
    </row>
    <row r="179" spans="1:15">
      <c r="A179" s="322">
        <v>53</v>
      </c>
      <c r="B179" s="294" t="s">
        <v>111</v>
      </c>
      <c r="C179" s="296" t="s">
        <v>112</v>
      </c>
      <c r="D179" s="297"/>
      <c r="E179" s="297"/>
      <c r="F179" s="297"/>
      <c r="G179" s="297"/>
      <c r="H179" s="298"/>
      <c r="I179" s="123"/>
      <c r="J179" s="136"/>
      <c r="K179" s="123"/>
      <c r="L179" s="137"/>
      <c r="M179" s="305"/>
      <c r="N179" s="307"/>
      <c r="O179" s="310"/>
    </row>
    <row r="180" spans="1:15">
      <c r="A180" s="294"/>
      <c r="B180" s="294"/>
      <c r="C180" s="299"/>
      <c r="D180" s="300"/>
      <c r="E180" s="300"/>
      <c r="F180" s="300"/>
      <c r="G180" s="300"/>
      <c r="H180" s="301"/>
      <c r="I180" s="124"/>
      <c r="J180" s="136"/>
      <c r="K180" s="139"/>
      <c r="L180" s="137"/>
      <c r="M180" s="305"/>
      <c r="N180" s="308"/>
      <c r="O180" s="311"/>
    </row>
    <row r="181" spans="1:15" ht="15" thickBot="1">
      <c r="A181" s="295"/>
      <c r="B181" s="295"/>
      <c r="C181" s="302"/>
      <c r="D181" s="303"/>
      <c r="E181" s="303"/>
      <c r="F181" s="303"/>
      <c r="G181" s="303"/>
      <c r="H181" s="304"/>
      <c r="I181" s="124"/>
      <c r="J181" s="136"/>
      <c r="K181" s="139"/>
      <c r="L181" s="137"/>
      <c r="M181" s="306"/>
      <c r="N181" s="309"/>
      <c r="O181" s="312"/>
    </row>
    <row r="182" spans="1:15">
      <c r="A182" s="322">
        <v>54</v>
      </c>
      <c r="B182" s="294" t="s">
        <v>113</v>
      </c>
      <c r="C182" s="296" t="s">
        <v>114</v>
      </c>
      <c r="D182" s="297"/>
      <c r="E182" s="297"/>
      <c r="F182" s="297"/>
      <c r="G182" s="297"/>
      <c r="H182" s="298"/>
      <c r="I182" s="123"/>
      <c r="J182" s="136"/>
      <c r="K182" s="123"/>
      <c r="L182" s="137"/>
      <c r="M182" s="305"/>
      <c r="N182" s="307"/>
      <c r="O182" s="310"/>
    </row>
    <row r="183" spans="1:15">
      <c r="A183" s="294"/>
      <c r="B183" s="294"/>
      <c r="C183" s="299"/>
      <c r="D183" s="300"/>
      <c r="E183" s="300"/>
      <c r="F183" s="300"/>
      <c r="G183" s="300"/>
      <c r="H183" s="301"/>
      <c r="I183" s="124"/>
      <c r="J183" s="136"/>
      <c r="K183" s="139"/>
      <c r="L183" s="137"/>
      <c r="M183" s="305"/>
      <c r="N183" s="308"/>
      <c r="O183" s="311"/>
    </row>
    <row r="184" spans="1:15" ht="15" thickBot="1">
      <c r="A184" s="295"/>
      <c r="B184" s="295"/>
      <c r="C184" s="302"/>
      <c r="D184" s="303"/>
      <c r="E184" s="303"/>
      <c r="F184" s="303"/>
      <c r="G184" s="303"/>
      <c r="H184" s="304"/>
      <c r="I184" s="124"/>
      <c r="J184" s="136"/>
      <c r="K184" s="139"/>
      <c r="L184" s="137"/>
      <c r="M184" s="306"/>
      <c r="N184" s="309"/>
      <c r="O184" s="312"/>
    </row>
    <row r="185" spans="1:15">
      <c r="A185" s="322">
        <v>55</v>
      </c>
      <c r="B185" s="294" t="s">
        <v>115</v>
      </c>
      <c r="C185" s="296" t="s">
        <v>116</v>
      </c>
      <c r="D185" s="297"/>
      <c r="E185" s="297"/>
      <c r="F185" s="297"/>
      <c r="G185" s="297"/>
      <c r="H185" s="298"/>
      <c r="I185" s="123"/>
      <c r="J185" s="136"/>
      <c r="K185" s="123"/>
      <c r="L185" s="137"/>
      <c r="M185" s="305"/>
      <c r="N185" s="307"/>
      <c r="O185" s="310"/>
    </row>
    <row r="186" spans="1:15">
      <c r="A186" s="294"/>
      <c r="B186" s="294"/>
      <c r="C186" s="299"/>
      <c r="D186" s="300"/>
      <c r="E186" s="300"/>
      <c r="F186" s="300"/>
      <c r="G186" s="300"/>
      <c r="H186" s="301"/>
      <c r="I186" s="124"/>
      <c r="J186" s="136"/>
      <c r="K186" s="139"/>
      <c r="L186" s="137"/>
      <c r="M186" s="305"/>
      <c r="N186" s="308"/>
      <c r="O186" s="311"/>
    </row>
    <row r="187" spans="1:15" ht="15" thickBot="1">
      <c r="A187" s="295"/>
      <c r="B187" s="295"/>
      <c r="C187" s="302"/>
      <c r="D187" s="303"/>
      <c r="E187" s="303"/>
      <c r="F187" s="303"/>
      <c r="G187" s="303"/>
      <c r="H187" s="304"/>
      <c r="I187" s="124"/>
      <c r="J187" s="136"/>
      <c r="K187" s="139"/>
      <c r="L187" s="137"/>
      <c r="M187" s="306"/>
      <c r="N187" s="309"/>
      <c r="O187" s="312"/>
    </row>
    <row r="188" spans="1:15">
      <c r="A188" s="322">
        <v>56</v>
      </c>
      <c r="B188" s="294" t="s">
        <v>117</v>
      </c>
      <c r="C188" s="296" t="s">
        <v>118</v>
      </c>
      <c r="D188" s="297"/>
      <c r="E188" s="297"/>
      <c r="F188" s="297"/>
      <c r="G188" s="297"/>
      <c r="H188" s="298"/>
      <c r="I188" s="123"/>
      <c r="J188" s="136"/>
      <c r="K188" s="123"/>
      <c r="L188" s="137"/>
      <c r="M188" s="305"/>
      <c r="N188" s="307"/>
      <c r="O188" s="310"/>
    </row>
    <row r="189" spans="1:15">
      <c r="A189" s="294"/>
      <c r="B189" s="294"/>
      <c r="C189" s="299"/>
      <c r="D189" s="300"/>
      <c r="E189" s="300"/>
      <c r="F189" s="300"/>
      <c r="G189" s="300"/>
      <c r="H189" s="301"/>
      <c r="I189" s="124"/>
      <c r="J189" s="136"/>
      <c r="K189" s="139"/>
      <c r="L189" s="137"/>
      <c r="M189" s="305"/>
      <c r="N189" s="308"/>
      <c r="O189" s="311"/>
    </row>
    <row r="190" spans="1:15" ht="15" thickBot="1">
      <c r="A190" s="295"/>
      <c r="B190" s="295"/>
      <c r="C190" s="302"/>
      <c r="D190" s="303"/>
      <c r="E190" s="303"/>
      <c r="F190" s="303"/>
      <c r="G190" s="303"/>
      <c r="H190" s="304"/>
      <c r="I190" s="124"/>
      <c r="J190" s="136"/>
      <c r="K190" s="139"/>
      <c r="L190" s="137"/>
      <c r="M190" s="306"/>
      <c r="N190" s="309"/>
      <c r="O190" s="312"/>
    </row>
    <row r="191" spans="1:15">
      <c r="A191" s="322">
        <v>57</v>
      </c>
      <c r="B191" s="294" t="s">
        <v>119</v>
      </c>
      <c r="C191" s="296" t="s">
        <v>120</v>
      </c>
      <c r="D191" s="297"/>
      <c r="E191" s="297"/>
      <c r="F191" s="297"/>
      <c r="G191" s="297"/>
      <c r="H191" s="298"/>
      <c r="I191" s="123"/>
      <c r="J191" s="136"/>
      <c r="K191" s="123"/>
      <c r="L191" s="137"/>
      <c r="M191" s="305"/>
      <c r="N191" s="307"/>
      <c r="O191" s="310"/>
    </row>
    <row r="192" spans="1:15">
      <c r="A192" s="294"/>
      <c r="B192" s="294"/>
      <c r="C192" s="299"/>
      <c r="D192" s="300"/>
      <c r="E192" s="300"/>
      <c r="F192" s="300"/>
      <c r="G192" s="300"/>
      <c r="H192" s="301"/>
      <c r="I192" s="124"/>
      <c r="J192" s="136"/>
      <c r="K192" s="139"/>
      <c r="L192" s="137"/>
      <c r="M192" s="305"/>
      <c r="N192" s="308"/>
      <c r="O192" s="311"/>
    </row>
    <row r="193" spans="1:15" ht="15" thickBot="1">
      <c r="A193" s="295"/>
      <c r="B193" s="295"/>
      <c r="C193" s="302"/>
      <c r="D193" s="303"/>
      <c r="E193" s="303"/>
      <c r="F193" s="303"/>
      <c r="G193" s="303"/>
      <c r="H193" s="304"/>
      <c r="I193" s="124"/>
      <c r="J193" s="136"/>
      <c r="K193" s="139"/>
      <c r="L193" s="137"/>
      <c r="M193" s="306"/>
      <c r="N193" s="309"/>
      <c r="O193" s="312"/>
    </row>
    <row r="194" spans="1:15">
      <c r="A194" s="322">
        <v>58</v>
      </c>
      <c r="B194" s="294" t="s">
        <v>121</v>
      </c>
      <c r="C194" s="296" t="s">
        <v>122</v>
      </c>
      <c r="D194" s="297"/>
      <c r="E194" s="297"/>
      <c r="F194" s="297"/>
      <c r="G194" s="297"/>
      <c r="H194" s="298"/>
      <c r="I194" s="123"/>
      <c r="J194" s="136"/>
      <c r="K194" s="123"/>
      <c r="L194" s="137"/>
      <c r="M194" s="305"/>
      <c r="N194" s="307"/>
      <c r="O194" s="310"/>
    </row>
    <row r="195" spans="1:15">
      <c r="A195" s="294"/>
      <c r="B195" s="294"/>
      <c r="C195" s="299"/>
      <c r="D195" s="300"/>
      <c r="E195" s="300"/>
      <c r="F195" s="300"/>
      <c r="G195" s="300"/>
      <c r="H195" s="301"/>
      <c r="I195" s="124"/>
      <c r="J195" s="136"/>
      <c r="K195" s="139"/>
      <c r="L195" s="137"/>
      <c r="M195" s="305"/>
      <c r="N195" s="308"/>
      <c r="O195" s="311"/>
    </row>
    <row r="196" spans="1:15" ht="15" thickBot="1">
      <c r="A196" s="295"/>
      <c r="B196" s="295"/>
      <c r="C196" s="302"/>
      <c r="D196" s="303"/>
      <c r="E196" s="303"/>
      <c r="F196" s="303"/>
      <c r="G196" s="303"/>
      <c r="H196" s="304"/>
      <c r="I196" s="124"/>
      <c r="J196" s="136"/>
      <c r="K196" s="139"/>
      <c r="L196" s="137"/>
      <c r="M196" s="306"/>
      <c r="N196" s="309"/>
      <c r="O196" s="312"/>
    </row>
    <row r="197" spans="1:15">
      <c r="A197" s="322">
        <v>59</v>
      </c>
      <c r="B197" s="294" t="s">
        <v>123</v>
      </c>
      <c r="C197" s="296" t="s">
        <v>124</v>
      </c>
      <c r="D197" s="297"/>
      <c r="E197" s="297"/>
      <c r="F197" s="297"/>
      <c r="G197" s="297"/>
      <c r="H197" s="298"/>
      <c r="I197" s="123"/>
      <c r="J197" s="136"/>
      <c r="K197" s="123"/>
      <c r="L197" s="137"/>
      <c r="M197" s="305"/>
      <c r="N197" s="307"/>
      <c r="O197" s="310"/>
    </row>
    <row r="198" spans="1:15">
      <c r="A198" s="294"/>
      <c r="B198" s="294"/>
      <c r="C198" s="299"/>
      <c r="D198" s="300"/>
      <c r="E198" s="300"/>
      <c r="F198" s="300"/>
      <c r="G198" s="300"/>
      <c r="H198" s="301"/>
      <c r="I198" s="124"/>
      <c r="J198" s="136"/>
      <c r="K198" s="139"/>
      <c r="L198" s="137"/>
      <c r="M198" s="305"/>
      <c r="N198" s="308"/>
      <c r="O198" s="311"/>
    </row>
    <row r="199" spans="1:15" ht="15" thickBot="1">
      <c r="A199" s="295"/>
      <c r="B199" s="295"/>
      <c r="C199" s="302"/>
      <c r="D199" s="303"/>
      <c r="E199" s="303"/>
      <c r="F199" s="303"/>
      <c r="G199" s="303"/>
      <c r="H199" s="304"/>
      <c r="I199" s="124"/>
      <c r="J199" s="136"/>
      <c r="K199" s="139"/>
      <c r="L199" s="137"/>
      <c r="M199" s="306"/>
      <c r="N199" s="309"/>
      <c r="O199" s="312"/>
    </row>
    <row r="200" spans="1:15">
      <c r="A200" s="322">
        <v>60</v>
      </c>
      <c r="B200" s="294" t="s">
        <v>125</v>
      </c>
      <c r="C200" s="296" t="s">
        <v>126</v>
      </c>
      <c r="D200" s="297"/>
      <c r="E200" s="297"/>
      <c r="F200" s="297"/>
      <c r="G200" s="297"/>
      <c r="H200" s="298"/>
      <c r="I200" s="123"/>
      <c r="J200" s="136"/>
      <c r="K200" s="123"/>
      <c r="L200" s="137"/>
      <c r="M200" s="305"/>
      <c r="N200" s="307"/>
      <c r="O200" s="310"/>
    </row>
    <row r="201" spans="1:15">
      <c r="A201" s="294"/>
      <c r="B201" s="294"/>
      <c r="C201" s="299"/>
      <c r="D201" s="300"/>
      <c r="E201" s="300"/>
      <c r="F201" s="300"/>
      <c r="G201" s="300"/>
      <c r="H201" s="301"/>
      <c r="I201" s="124"/>
      <c r="J201" s="136"/>
      <c r="K201" s="139"/>
      <c r="L201" s="137"/>
      <c r="M201" s="305"/>
      <c r="N201" s="308"/>
      <c r="O201" s="311"/>
    </row>
    <row r="202" spans="1:15" ht="15" thickBot="1">
      <c r="A202" s="295"/>
      <c r="B202" s="295"/>
      <c r="C202" s="302"/>
      <c r="D202" s="303"/>
      <c r="E202" s="303"/>
      <c r="F202" s="303"/>
      <c r="G202" s="303"/>
      <c r="H202" s="304"/>
      <c r="I202" s="124"/>
      <c r="J202" s="136"/>
      <c r="K202" s="139"/>
      <c r="L202" s="137"/>
      <c r="M202" s="306"/>
      <c r="N202" s="309"/>
      <c r="O202" s="312"/>
    </row>
  </sheetData>
  <mergeCells count="390">
    <mergeCell ref="M197:M199"/>
    <mergeCell ref="N197:N199"/>
    <mergeCell ref="O197:O199"/>
    <mergeCell ref="M200:M202"/>
    <mergeCell ref="N200:N202"/>
    <mergeCell ref="O200:O202"/>
    <mergeCell ref="M191:M193"/>
    <mergeCell ref="N191:N193"/>
    <mergeCell ref="O191:O193"/>
    <mergeCell ref="M194:M196"/>
    <mergeCell ref="N194:N196"/>
    <mergeCell ref="O194:O196"/>
    <mergeCell ref="M185:M187"/>
    <mergeCell ref="N185:N187"/>
    <mergeCell ref="O185:O187"/>
    <mergeCell ref="M188:M190"/>
    <mergeCell ref="N188:N190"/>
    <mergeCell ref="O188:O190"/>
    <mergeCell ref="M179:M181"/>
    <mergeCell ref="N179:N181"/>
    <mergeCell ref="O179:O181"/>
    <mergeCell ref="M182:M184"/>
    <mergeCell ref="N182:N184"/>
    <mergeCell ref="O182:O184"/>
    <mergeCell ref="M173:M175"/>
    <mergeCell ref="N173:N175"/>
    <mergeCell ref="O173:O175"/>
    <mergeCell ref="M176:M178"/>
    <mergeCell ref="N176:N178"/>
    <mergeCell ref="O176:O178"/>
    <mergeCell ref="M167:M169"/>
    <mergeCell ref="N167:N169"/>
    <mergeCell ref="O167:O169"/>
    <mergeCell ref="M170:M172"/>
    <mergeCell ref="N170:N172"/>
    <mergeCell ref="O170:O172"/>
    <mergeCell ref="M161:M163"/>
    <mergeCell ref="N161:N163"/>
    <mergeCell ref="O161:O163"/>
    <mergeCell ref="M164:M166"/>
    <mergeCell ref="N164:N166"/>
    <mergeCell ref="O164:O166"/>
    <mergeCell ref="M155:M157"/>
    <mergeCell ref="N155:N157"/>
    <mergeCell ref="O155:O157"/>
    <mergeCell ref="M158:M160"/>
    <mergeCell ref="N158:N160"/>
    <mergeCell ref="O158:O160"/>
    <mergeCell ref="M149:M151"/>
    <mergeCell ref="N149:N151"/>
    <mergeCell ref="O149:O151"/>
    <mergeCell ref="M152:M154"/>
    <mergeCell ref="N152:N154"/>
    <mergeCell ref="O152:O154"/>
    <mergeCell ref="M143:M145"/>
    <mergeCell ref="N143:N145"/>
    <mergeCell ref="O143:O145"/>
    <mergeCell ref="M146:M148"/>
    <mergeCell ref="N146:N148"/>
    <mergeCell ref="O146:O148"/>
    <mergeCell ref="M137:M139"/>
    <mergeCell ref="N137:N139"/>
    <mergeCell ref="O137:O139"/>
    <mergeCell ref="M140:M142"/>
    <mergeCell ref="N140:N142"/>
    <mergeCell ref="O140:O142"/>
    <mergeCell ref="M131:M133"/>
    <mergeCell ref="N131:N133"/>
    <mergeCell ref="O131:O133"/>
    <mergeCell ref="M134:M136"/>
    <mergeCell ref="N134:N136"/>
    <mergeCell ref="O134:O136"/>
    <mergeCell ref="M125:M127"/>
    <mergeCell ref="N125:N127"/>
    <mergeCell ref="O125:O127"/>
    <mergeCell ref="M128:M130"/>
    <mergeCell ref="N128:N130"/>
    <mergeCell ref="O128:O130"/>
    <mergeCell ref="M119:M121"/>
    <mergeCell ref="N119:N121"/>
    <mergeCell ref="O119:O121"/>
    <mergeCell ref="M122:M124"/>
    <mergeCell ref="N122:N124"/>
    <mergeCell ref="O122:O124"/>
    <mergeCell ref="M113:M115"/>
    <mergeCell ref="N113:N115"/>
    <mergeCell ref="O113:O115"/>
    <mergeCell ref="M116:M118"/>
    <mergeCell ref="N116:N118"/>
    <mergeCell ref="O116:O118"/>
    <mergeCell ref="M107:M109"/>
    <mergeCell ref="N107:N109"/>
    <mergeCell ref="O107:O109"/>
    <mergeCell ref="M110:M112"/>
    <mergeCell ref="N110:N112"/>
    <mergeCell ref="O110:O112"/>
    <mergeCell ref="M101:M103"/>
    <mergeCell ref="N101:N103"/>
    <mergeCell ref="O101:O103"/>
    <mergeCell ref="M104:M106"/>
    <mergeCell ref="N104:N106"/>
    <mergeCell ref="O104:O106"/>
    <mergeCell ref="M95:M97"/>
    <mergeCell ref="N95:N97"/>
    <mergeCell ref="O95:O97"/>
    <mergeCell ref="M98:M100"/>
    <mergeCell ref="N98:N100"/>
    <mergeCell ref="O98:O100"/>
    <mergeCell ref="M89:M91"/>
    <mergeCell ref="N89:N91"/>
    <mergeCell ref="O89:O91"/>
    <mergeCell ref="M92:M94"/>
    <mergeCell ref="N92:N94"/>
    <mergeCell ref="O92:O94"/>
    <mergeCell ref="M83:M85"/>
    <mergeCell ref="N83:N85"/>
    <mergeCell ref="O83:O85"/>
    <mergeCell ref="M86:M88"/>
    <mergeCell ref="N86:N88"/>
    <mergeCell ref="O86:O88"/>
    <mergeCell ref="M77:M79"/>
    <mergeCell ref="N77:N79"/>
    <mergeCell ref="O77:O79"/>
    <mergeCell ref="M80:M82"/>
    <mergeCell ref="N80:N82"/>
    <mergeCell ref="O80:O82"/>
    <mergeCell ref="M71:M73"/>
    <mergeCell ref="N71:N73"/>
    <mergeCell ref="O71:O73"/>
    <mergeCell ref="M74:M76"/>
    <mergeCell ref="N74:N76"/>
    <mergeCell ref="O74:O76"/>
    <mergeCell ref="M65:M67"/>
    <mergeCell ref="N65:N67"/>
    <mergeCell ref="O65:O67"/>
    <mergeCell ref="M68:M70"/>
    <mergeCell ref="N68:N70"/>
    <mergeCell ref="O68:O70"/>
    <mergeCell ref="M59:M61"/>
    <mergeCell ref="N59:N61"/>
    <mergeCell ref="O59:O61"/>
    <mergeCell ref="M62:M64"/>
    <mergeCell ref="N62:N64"/>
    <mergeCell ref="O62:O64"/>
    <mergeCell ref="M53:M55"/>
    <mergeCell ref="N53:N55"/>
    <mergeCell ref="O53:O55"/>
    <mergeCell ref="M56:M58"/>
    <mergeCell ref="N56:N58"/>
    <mergeCell ref="O56:O58"/>
    <mergeCell ref="M47:M49"/>
    <mergeCell ref="N47:N49"/>
    <mergeCell ref="O47:O49"/>
    <mergeCell ref="M50:M52"/>
    <mergeCell ref="N50:N52"/>
    <mergeCell ref="O50:O52"/>
    <mergeCell ref="A197:A199"/>
    <mergeCell ref="B197:B199"/>
    <mergeCell ref="C197:H199"/>
    <mergeCell ref="A200:A202"/>
    <mergeCell ref="B200:B202"/>
    <mergeCell ref="C200:H202"/>
    <mergeCell ref="A191:A193"/>
    <mergeCell ref="B191:B193"/>
    <mergeCell ref="C191:H193"/>
    <mergeCell ref="A194:A196"/>
    <mergeCell ref="B194:B196"/>
    <mergeCell ref="C194:H196"/>
    <mergeCell ref="A185:A187"/>
    <mergeCell ref="B185:B187"/>
    <mergeCell ref="C185:H187"/>
    <mergeCell ref="A188:A190"/>
    <mergeCell ref="B188:B190"/>
    <mergeCell ref="C188:H190"/>
    <mergeCell ref="A179:A181"/>
    <mergeCell ref="B179:B181"/>
    <mergeCell ref="C179:H181"/>
    <mergeCell ref="A182:A184"/>
    <mergeCell ref="B182:B184"/>
    <mergeCell ref="C182:H184"/>
    <mergeCell ref="A173:A175"/>
    <mergeCell ref="B173:B175"/>
    <mergeCell ref="C173:H175"/>
    <mergeCell ref="A176:A178"/>
    <mergeCell ref="B176:B178"/>
    <mergeCell ref="C176:H178"/>
    <mergeCell ref="A167:A169"/>
    <mergeCell ref="B167:B169"/>
    <mergeCell ref="C167:H169"/>
    <mergeCell ref="A170:A172"/>
    <mergeCell ref="B170:B172"/>
    <mergeCell ref="C170:H172"/>
    <mergeCell ref="A161:A163"/>
    <mergeCell ref="B161:B163"/>
    <mergeCell ref="C161:H163"/>
    <mergeCell ref="A164:A166"/>
    <mergeCell ref="B164:B166"/>
    <mergeCell ref="C164:H166"/>
    <mergeCell ref="A155:A157"/>
    <mergeCell ref="B155:B157"/>
    <mergeCell ref="C155:H157"/>
    <mergeCell ref="A158:A160"/>
    <mergeCell ref="B158:B160"/>
    <mergeCell ref="C158:H160"/>
    <mergeCell ref="A149:A151"/>
    <mergeCell ref="B149:B151"/>
    <mergeCell ref="C149:H151"/>
    <mergeCell ref="A152:A154"/>
    <mergeCell ref="B152:B154"/>
    <mergeCell ref="C152:H154"/>
    <mergeCell ref="A143:A145"/>
    <mergeCell ref="B143:B145"/>
    <mergeCell ref="C143:H145"/>
    <mergeCell ref="A146:A148"/>
    <mergeCell ref="B146:B148"/>
    <mergeCell ref="C146:H148"/>
    <mergeCell ref="A137:A139"/>
    <mergeCell ref="B137:B139"/>
    <mergeCell ref="C137:H139"/>
    <mergeCell ref="A140:A142"/>
    <mergeCell ref="B140:B142"/>
    <mergeCell ref="C140:H142"/>
    <mergeCell ref="A131:A133"/>
    <mergeCell ref="B131:B133"/>
    <mergeCell ref="C131:H133"/>
    <mergeCell ref="A134:A136"/>
    <mergeCell ref="B134:B136"/>
    <mergeCell ref="C134:H136"/>
    <mergeCell ref="A125:A127"/>
    <mergeCell ref="B125:B127"/>
    <mergeCell ref="C125:H127"/>
    <mergeCell ref="A128:A130"/>
    <mergeCell ref="B128:B130"/>
    <mergeCell ref="C128:H130"/>
    <mergeCell ref="A119:A121"/>
    <mergeCell ref="B119:B121"/>
    <mergeCell ref="C119:H121"/>
    <mergeCell ref="A122:A124"/>
    <mergeCell ref="B122:B124"/>
    <mergeCell ref="C122:H124"/>
    <mergeCell ref="A113:A115"/>
    <mergeCell ref="B113:B115"/>
    <mergeCell ref="C113:H115"/>
    <mergeCell ref="A116:A118"/>
    <mergeCell ref="B116:B118"/>
    <mergeCell ref="C116:H118"/>
    <mergeCell ref="A107:A109"/>
    <mergeCell ref="B107:B109"/>
    <mergeCell ref="C107:H109"/>
    <mergeCell ref="A110:A112"/>
    <mergeCell ref="B110:B112"/>
    <mergeCell ref="C110:H112"/>
    <mergeCell ref="A101:A103"/>
    <mergeCell ref="B101:B103"/>
    <mergeCell ref="C101:H103"/>
    <mergeCell ref="A104:A106"/>
    <mergeCell ref="B104:B106"/>
    <mergeCell ref="C104:H106"/>
    <mergeCell ref="A95:A97"/>
    <mergeCell ref="B95:B97"/>
    <mergeCell ref="C95:H97"/>
    <mergeCell ref="A98:A100"/>
    <mergeCell ref="B98:B100"/>
    <mergeCell ref="C98:H100"/>
    <mergeCell ref="A89:A91"/>
    <mergeCell ref="B89:B91"/>
    <mergeCell ref="C89:H91"/>
    <mergeCell ref="A92:A94"/>
    <mergeCell ref="B92:B94"/>
    <mergeCell ref="C92:H94"/>
    <mergeCell ref="A83:A85"/>
    <mergeCell ref="B83:B85"/>
    <mergeCell ref="C83:H85"/>
    <mergeCell ref="A86:A88"/>
    <mergeCell ref="B86:B88"/>
    <mergeCell ref="C86:H88"/>
    <mergeCell ref="A77:A79"/>
    <mergeCell ref="B77:B79"/>
    <mergeCell ref="C77:H79"/>
    <mergeCell ref="A80:A82"/>
    <mergeCell ref="B80:B82"/>
    <mergeCell ref="C80:H82"/>
    <mergeCell ref="A71:A73"/>
    <mergeCell ref="B71:B73"/>
    <mergeCell ref="C71:H73"/>
    <mergeCell ref="A74:A76"/>
    <mergeCell ref="B74:B76"/>
    <mergeCell ref="C74:H76"/>
    <mergeCell ref="A65:A67"/>
    <mergeCell ref="B65:B67"/>
    <mergeCell ref="C65:H67"/>
    <mergeCell ref="A68:A70"/>
    <mergeCell ref="B68:B70"/>
    <mergeCell ref="C68:H70"/>
    <mergeCell ref="A59:A61"/>
    <mergeCell ref="B59:B61"/>
    <mergeCell ref="C59:H61"/>
    <mergeCell ref="A62:A64"/>
    <mergeCell ref="B62:B64"/>
    <mergeCell ref="C62:H64"/>
    <mergeCell ref="A53:A55"/>
    <mergeCell ref="B53:B55"/>
    <mergeCell ref="C53:H55"/>
    <mergeCell ref="A56:A58"/>
    <mergeCell ref="B56:B58"/>
    <mergeCell ref="C56:H58"/>
    <mergeCell ref="A23:A25"/>
    <mergeCell ref="A47:A49"/>
    <mergeCell ref="B47:B49"/>
    <mergeCell ref="C47:H49"/>
    <mergeCell ref="A50:A52"/>
    <mergeCell ref="B50:B52"/>
    <mergeCell ref="C50:H52"/>
    <mergeCell ref="A44:A46"/>
    <mergeCell ref="B44:B46"/>
    <mergeCell ref="C44:H46"/>
    <mergeCell ref="A38:A40"/>
    <mergeCell ref="B38:B40"/>
    <mergeCell ref="C38:H40"/>
    <mergeCell ref="A32:A34"/>
    <mergeCell ref="B32:B34"/>
    <mergeCell ref="C32:H34"/>
    <mergeCell ref="A26:A28"/>
    <mergeCell ref="B26:B28"/>
    <mergeCell ref="M44:M46"/>
    <mergeCell ref="N44:N46"/>
    <mergeCell ref="O44:O46"/>
    <mergeCell ref="A41:A43"/>
    <mergeCell ref="B41:B43"/>
    <mergeCell ref="C41:H43"/>
    <mergeCell ref="M41:M43"/>
    <mergeCell ref="N41:N43"/>
    <mergeCell ref="O41:O43"/>
    <mergeCell ref="M38:M40"/>
    <mergeCell ref="N38:N40"/>
    <mergeCell ref="O38:O40"/>
    <mergeCell ref="A35:A37"/>
    <mergeCell ref="B35:B37"/>
    <mergeCell ref="C35:H37"/>
    <mergeCell ref="M35:M37"/>
    <mergeCell ref="N35:N37"/>
    <mergeCell ref="O35:O37"/>
    <mergeCell ref="M32:M34"/>
    <mergeCell ref="N32:N34"/>
    <mergeCell ref="O32:O34"/>
    <mergeCell ref="A29:A31"/>
    <mergeCell ref="B29:B31"/>
    <mergeCell ref="C29:H31"/>
    <mergeCell ref="M29:M31"/>
    <mergeCell ref="N29:N31"/>
    <mergeCell ref="O29:O31"/>
    <mergeCell ref="C26:H28"/>
    <mergeCell ref="M26:M28"/>
    <mergeCell ref="N26:N28"/>
    <mergeCell ref="O26:O28"/>
    <mergeCell ref="L21:M22"/>
    <mergeCell ref="N21:N22"/>
    <mergeCell ref="O21:O22"/>
    <mergeCell ref="C22:H22"/>
    <mergeCell ref="I22:K22"/>
    <mergeCell ref="B23:B25"/>
    <mergeCell ref="C23:H25"/>
    <mergeCell ref="M23:M25"/>
    <mergeCell ref="N23:N25"/>
    <mergeCell ref="O23:O25"/>
    <mergeCell ref="C17:D17"/>
    <mergeCell ref="E17:J17"/>
    <mergeCell ref="C18:D18"/>
    <mergeCell ref="E18:J18"/>
    <mergeCell ref="E19:J19"/>
    <mergeCell ref="L19:M19"/>
    <mergeCell ref="C12:D12"/>
    <mergeCell ref="C13:D13"/>
    <mergeCell ref="C14:D14"/>
    <mergeCell ref="E14:J14"/>
    <mergeCell ref="L14:M14"/>
    <mergeCell ref="C15:D15"/>
    <mergeCell ref="E15:J15"/>
    <mergeCell ref="L15:N18"/>
    <mergeCell ref="C16:D16"/>
    <mergeCell ref="E16:J16"/>
    <mergeCell ref="E1:G1"/>
    <mergeCell ref="O1:O8"/>
    <mergeCell ref="E2:G2"/>
    <mergeCell ref="L7:N8"/>
    <mergeCell ref="A9:K9"/>
    <mergeCell ref="L9:M10"/>
    <mergeCell ref="N9:N10"/>
    <mergeCell ref="O9:O10"/>
    <mergeCell ref="C10:H10"/>
  </mergeCells>
  <conditionalFormatting sqref="A7">
    <cfRule type="iconSet" priority="6">
      <iconSet iconSet="3Symbols" showValue="0">
        <cfvo type="percent" val="0"/>
        <cfvo type="num" val="$B$6"/>
        <cfvo type="num" val="$B$5" gte="0"/>
      </iconSet>
    </cfRule>
  </conditionalFormatting>
  <conditionalFormatting sqref="N23:N202">
    <cfRule type="containsText" dxfId="1" priority="3" operator="containsText" text="ABS">
      <formula>NOT(ISERROR(SEARCH("ABS",N23)))</formula>
    </cfRule>
  </conditionalFormatting>
  <conditionalFormatting sqref="O23:O202">
    <cfRule type="notContainsBlanks" dxfId="0" priority="1">
      <formula>LEN(TRIM(O23))&gt;0</formula>
    </cfRule>
  </conditionalFormatting>
  <conditionalFormatting sqref="N23:N202">
    <cfRule type="iconSet" priority="9">
      <iconSet iconSet="3Symbols" showValue="0">
        <cfvo type="percent" val="0"/>
        <cfvo type="num" val="$B$6"/>
        <cfvo type="num" val="$B$5"/>
      </iconSet>
    </cfRule>
  </conditionalFormatting>
  <dataValidations count="3">
    <dataValidation type="list" allowBlank="1" showInputMessage="1" showErrorMessage="1" sqref="O23:O25">
      <formula1>$R$31:$R$32</formula1>
    </dataValidation>
    <dataValidation type="list" allowBlank="1" showInputMessage="1" showErrorMessage="1" sqref="L45 L201 L198 L195 L192 L189 L186 L183 L180 L177 L174 L171 L168 L165 L162 L159 L156 L153 L150 L147 L144 L141 L138 L135 L132 L129 L126 L123 L120 L117 L114 L111 L108 L105 L102 L99 L96 L93 L90 L87 L84 L81 L78 L75 L72 L69 L66 L63 L60 L57 L54 L51 L48 L42 L39 L36 L33 L30 L23 L25 L27">
      <formula1>$E$3:$E$8</formula1>
    </dataValidation>
    <dataValidation type="list" allowBlank="1" showInputMessage="1" showErrorMessage="1" sqref="L46:L47 L202 L199:L200 L196:L197 L193:L194 L190:L191 L187:L188 L184:L185 L181:L182 L178:L179 L175:L176 L172:L173 L169:L170 L166:L167 L163:L164 L160:L161 L157:L158 L154:L155 L151:L152 L148:L149 L145:L146 L142:L143 L139:L140 L136:L137 L133:L134 L130:L131 L127:L128 L124:L125 L121:L122 L118:L119 L115:L116 L112:L113 L109:L110 L106:L107 L103:L104 L100:L101 L97:L98 L94:L95 L91:L92 L88:L89 L85:L86 L82:L83 L79:L80 L76:L77 L73:L74 L70:L71 L67:L68 L64:L65 L61:L62 L58:L59 L55:L56 L52:L53 L49:L50 L43:L44 L40:L41 L37:L38 L34:L35 L31:L32 L24 L26 L28:L29">
      <formula1>$E$3:$E$7</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4.4"/>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PROSHOP</dc:creator>
  <cp:lastModifiedBy>mdo100</cp:lastModifiedBy>
  <dcterms:created xsi:type="dcterms:W3CDTF">2016-09-24T20:28:23Z</dcterms:created>
  <dcterms:modified xsi:type="dcterms:W3CDTF">2016-09-25T05:36:03Z</dcterms:modified>
</cp:coreProperties>
</file>