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48" windowWidth="22512" windowHeight="10056" tabRatio="562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27" i="1"/>
  <c r="G21"/>
  <c r="F19"/>
  <c r="F18"/>
  <c r="F17"/>
  <c r="D24"/>
  <c r="F24" s="1"/>
  <c r="G24"/>
  <c r="D25"/>
  <c r="F25" s="1"/>
  <c r="G25"/>
  <c r="D20"/>
  <c r="G20" s="1"/>
  <c r="D4"/>
  <c r="C26"/>
  <c r="B26"/>
  <c r="G23"/>
  <c r="G22"/>
  <c r="F23"/>
  <c r="F22"/>
  <c r="G17"/>
  <c r="C3"/>
  <c r="D23"/>
  <c r="D22"/>
  <c r="D21"/>
  <c r="D19"/>
  <c r="G19" s="1"/>
  <c r="D18"/>
  <c r="G18" s="1"/>
  <c r="D17"/>
  <c r="F20" l="1"/>
  <c r="H20" s="1"/>
  <c r="H24"/>
  <c r="H25"/>
  <c r="F21"/>
  <c r="H21" s="1"/>
  <c r="G26"/>
  <c r="D26"/>
  <c r="H18"/>
  <c r="H19"/>
  <c r="H23"/>
  <c r="H22"/>
  <c r="H17"/>
  <c r="F26" l="1"/>
  <c r="H26"/>
</calcChain>
</file>

<file path=xl/sharedStrings.xml><?xml version="1.0" encoding="utf-8"?>
<sst xmlns="http://schemas.openxmlformats.org/spreadsheetml/2006/main" count="22" uniqueCount="21">
  <si>
    <t>Article</t>
  </si>
  <si>
    <t>Nb</t>
  </si>
  <si>
    <t>Prix unitaire HT</t>
  </si>
  <si>
    <t>Prix total HT</t>
  </si>
  <si>
    <t>Prix total TTC</t>
  </si>
  <si>
    <t>Montant total</t>
  </si>
  <si>
    <t>Date</t>
  </si>
  <si>
    <t>Adresse</t>
  </si>
  <si>
    <t>Téléphone</t>
  </si>
  <si>
    <t>Nom Prénom</t>
  </si>
  <si>
    <t>Tuyaux</t>
  </si>
  <si>
    <t>Fosse toutes eaux</t>
  </si>
  <si>
    <t>Coude 45°</t>
  </si>
  <si>
    <t>Main d'œuvre</t>
  </si>
  <si>
    <t>TVA</t>
  </si>
  <si>
    <t>19;6%</t>
  </si>
  <si>
    <t>Tuyau</t>
  </si>
  <si>
    <t>Coude</t>
  </si>
  <si>
    <t>Quantité</t>
  </si>
  <si>
    <t>LOGO Entreprise</t>
  </si>
  <si>
    <t>Fosse</t>
  </si>
</sst>
</file>

<file path=xl/styles.xml><?xml version="1.0" encoding="utf-8"?>
<styleSheet xmlns="http://schemas.openxmlformats.org/spreadsheetml/2006/main">
  <numFmts count="4">
    <numFmt numFmtId="8" formatCode="#,##0.00\ &quot;€&quot;;[Red]\-#,##0.00\ &quot;€&quot;"/>
    <numFmt numFmtId="164" formatCode="[$-F800]dddd\,\ mmmm\ dd\,\ yyyy"/>
    <numFmt numFmtId="165" formatCode="h:mm;@"/>
    <numFmt numFmtId="166" formatCode="0#&quot; &quot;##&quot; &quot;##&quot; &quot;##&quot; &quot;##"/>
  </numFmts>
  <fonts count="18">
    <font>
      <sz val="14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24"/>
      <color rgb="FF0070C0"/>
      <name val="Times New Roman"/>
      <family val="1"/>
    </font>
    <font>
      <b/>
      <sz val="14"/>
      <color theme="1"/>
      <name val="AR BLANCA"/>
    </font>
    <font>
      <sz val="6"/>
      <color theme="1"/>
      <name val="Calibri"/>
      <family val="2"/>
      <scheme val="minor"/>
    </font>
    <font>
      <b/>
      <sz val="48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b/>
      <sz val="9"/>
      <color theme="1"/>
      <name val="Times New Roman"/>
      <family val="1"/>
    </font>
    <font>
      <b/>
      <sz val="9"/>
      <color theme="3"/>
      <name val="Times New Roman"/>
      <family val="1"/>
    </font>
    <font>
      <b/>
      <sz val="9"/>
      <color rgb="FF002060"/>
      <name val="Times New Roman"/>
      <family val="1"/>
    </font>
    <font>
      <b/>
      <sz val="9"/>
      <color rgb="FF0070C0"/>
      <name val="Times New Roman"/>
      <family val="1"/>
    </font>
    <font>
      <b/>
      <sz val="9"/>
      <color theme="1"/>
      <name val="Calibri"/>
      <family val="2"/>
      <scheme val="minor"/>
    </font>
    <font>
      <b/>
      <sz val="9"/>
      <color rgb="FFFF0000"/>
      <name val="Times New Roman"/>
      <family val="1"/>
    </font>
    <font>
      <b/>
      <sz val="22"/>
      <color theme="1"/>
      <name val="Calibri"/>
      <family val="2"/>
      <scheme val="minor"/>
    </font>
    <font>
      <b/>
      <sz val="22"/>
      <color rgb="FF0070C0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Alignment="1">
      <alignment horizontal="center" vertical="center"/>
    </xf>
    <xf numFmtId="8" fontId="1" fillId="0" borderId="0" xfId="0" applyNumberFormat="1" applyFont="1" applyAlignment="1">
      <alignment horizontal="center" vertical="center"/>
    </xf>
    <xf numFmtId="8" fontId="2" fillId="0" borderId="0" xfId="0" applyNumberFormat="1" applyFont="1" applyBorder="1" applyAlignment="1">
      <alignment horizontal="center" vertical="center"/>
    </xf>
    <xf numFmtId="8" fontId="4" fillId="0" borderId="0" xfId="0" applyNumberFormat="1" applyFont="1" applyBorder="1" applyAlignment="1">
      <alignment horizontal="center" vertical="center"/>
    </xf>
    <xf numFmtId="14" fontId="7" fillId="0" borderId="0" xfId="0" applyNumberFormat="1" applyFont="1"/>
    <xf numFmtId="14" fontId="1" fillId="0" borderId="0" xfId="0" applyNumberFormat="1" applyFont="1" applyAlignment="1">
      <alignment horizontal="center" vertical="center"/>
    </xf>
    <xf numFmtId="22" fontId="6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0" fillId="0" borderId="0" xfId="0" applyAlignment="1">
      <alignment wrapText="1"/>
    </xf>
    <xf numFmtId="14" fontId="1" fillId="0" borderId="0" xfId="0" applyNumberFormat="1" applyFont="1" applyAlignment="1" applyProtection="1">
      <alignment horizontal="center" vertical="center"/>
      <protection locked="0"/>
    </xf>
    <xf numFmtId="0" fontId="9" fillId="0" borderId="0" xfId="0" applyFont="1" applyBorder="1" applyAlignment="1">
      <alignment horizontal="center" vertical="center"/>
    </xf>
    <xf numFmtId="164" fontId="10" fillId="0" borderId="5" xfId="0" applyNumberFormat="1" applyFont="1" applyBorder="1" applyAlignment="1">
      <alignment horizontal="center" vertical="center"/>
    </xf>
    <xf numFmtId="14" fontId="10" fillId="0" borderId="5" xfId="0" applyNumberFormat="1" applyFont="1" applyBorder="1" applyAlignment="1">
      <alignment horizontal="center" vertical="center"/>
    </xf>
    <xf numFmtId="164" fontId="10" fillId="0" borderId="5" xfId="0" applyNumberFormat="1" applyFont="1" applyBorder="1" applyAlignment="1" applyProtection="1">
      <alignment horizontal="center" vertical="center"/>
      <protection locked="0"/>
    </xf>
    <xf numFmtId="165" fontId="10" fillId="0" borderId="5" xfId="0" applyNumberFormat="1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>
      <alignment horizontal="center" vertical="center"/>
    </xf>
    <xf numFmtId="0" fontId="10" fillId="0" borderId="12" xfId="0" applyFont="1" applyBorder="1" applyAlignment="1" applyProtection="1">
      <alignment horizontal="right" vertical="center"/>
      <protection locked="0"/>
    </xf>
    <xf numFmtId="0" fontId="10" fillId="0" borderId="2" xfId="0" applyFont="1" applyBorder="1" applyAlignment="1" applyProtection="1">
      <alignment horizontal="left" vertical="center"/>
      <protection locked="0"/>
    </xf>
    <xf numFmtId="0" fontId="10" fillId="0" borderId="3" xfId="0" applyFont="1" applyBorder="1" applyAlignment="1" applyProtection="1">
      <alignment horizontal="left" vertical="center"/>
      <protection locked="0"/>
    </xf>
    <xf numFmtId="0" fontId="10" fillId="0" borderId="10" xfId="0" applyFont="1" applyBorder="1" applyAlignment="1">
      <alignment horizontal="center" vertical="center"/>
    </xf>
    <xf numFmtId="0" fontId="10" fillId="0" borderId="6" xfId="0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0" fontId="10" fillId="0" borderId="7" xfId="0" applyFont="1" applyBorder="1" applyAlignment="1" applyProtection="1">
      <alignment horizontal="center" vertical="center"/>
      <protection locked="0"/>
    </xf>
    <xf numFmtId="0" fontId="10" fillId="0" borderId="11" xfId="0" applyFont="1" applyBorder="1" applyAlignment="1">
      <alignment horizontal="center" vertical="center"/>
    </xf>
    <xf numFmtId="0" fontId="10" fillId="0" borderId="8" xfId="0" applyFont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10" fillId="0" borderId="9" xfId="0" applyFont="1" applyBorder="1" applyAlignment="1" applyProtection="1">
      <alignment horizontal="center" vertical="center"/>
      <protection locked="0"/>
    </xf>
    <xf numFmtId="166" fontId="10" fillId="0" borderId="6" xfId="0" applyNumberFormat="1" applyFont="1" applyBorder="1" applyAlignment="1" applyProtection="1">
      <alignment horizontal="center" vertical="center"/>
      <protection locked="0"/>
    </xf>
    <xf numFmtId="166" fontId="10" fillId="0" borderId="7" xfId="0" applyNumberFormat="1" applyFont="1" applyBorder="1" applyAlignment="1" applyProtection="1">
      <alignment horizontal="center" vertical="center"/>
      <protection locked="0"/>
    </xf>
    <xf numFmtId="166" fontId="10" fillId="0" borderId="4" xfId="0" applyNumberFormat="1" applyFont="1" applyBorder="1" applyAlignment="1" applyProtection="1">
      <alignment horizontal="center" vertical="center"/>
      <protection locked="0"/>
    </xf>
    <xf numFmtId="166" fontId="10" fillId="0" borderId="8" xfId="0" applyNumberFormat="1" applyFont="1" applyBorder="1" applyAlignment="1" applyProtection="1">
      <alignment horizontal="center" vertical="center"/>
      <protection locked="0"/>
    </xf>
    <xf numFmtId="166" fontId="10" fillId="0" borderId="9" xfId="0" applyNumberFormat="1" applyFont="1" applyBorder="1" applyAlignment="1" applyProtection="1">
      <alignment horizontal="center" vertical="center"/>
      <protection locked="0"/>
    </xf>
    <xf numFmtId="166" fontId="10" fillId="0" borderId="5" xfId="0" applyNumberFormat="1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8" fontId="10" fillId="0" borderId="1" xfId="0" applyNumberFormat="1" applyFont="1" applyBorder="1" applyAlignment="1" applyProtection="1">
      <alignment horizontal="center" vertical="center"/>
      <protection locked="0"/>
    </xf>
    <xf numFmtId="8" fontId="10" fillId="0" borderId="12" xfId="0" applyNumberFormat="1" applyFont="1" applyBorder="1" applyAlignment="1">
      <alignment horizontal="center" vertical="center"/>
    </xf>
    <xf numFmtId="8" fontId="10" fillId="0" borderId="3" xfId="0" applyNumberFormat="1" applyFont="1" applyBorder="1" applyAlignment="1">
      <alignment horizontal="center" vertical="center"/>
    </xf>
    <xf numFmtId="8" fontId="10" fillId="0" borderId="1" xfId="0" applyNumberFormat="1" applyFont="1" applyBorder="1" applyAlignment="1">
      <alignment horizontal="right" vertical="center"/>
    </xf>
    <xf numFmtId="0" fontId="13" fillId="0" borderId="4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8" fontId="8" fillId="0" borderId="0" xfId="0" applyNumberFormat="1" applyFont="1" applyAlignment="1">
      <alignment horizontal="center" vertical="center"/>
    </xf>
    <xf numFmtId="8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164" fontId="10" fillId="0" borderId="5" xfId="0" applyNumberFormat="1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8" fontId="10" fillId="0" borderId="1" xfId="0" applyNumberFormat="1" applyFont="1" applyBorder="1" applyAlignment="1">
      <alignment horizontal="center" vertical="center"/>
    </xf>
    <xf numFmtId="10" fontId="11" fillId="0" borderId="1" xfId="0" applyNumberFormat="1" applyFont="1" applyBorder="1" applyAlignment="1">
      <alignment horizontal="center" vertical="center"/>
    </xf>
    <xf numFmtId="8" fontId="15" fillId="0" borderId="11" xfId="0" applyNumberFormat="1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/>
    </xf>
    <xf numFmtId="8" fontId="12" fillId="0" borderId="1" xfId="0" applyNumberFormat="1" applyFont="1" applyBorder="1" applyAlignment="1">
      <alignment horizontal="center" vertical="center"/>
    </xf>
    <xf numFmtId="8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22" fontId="10" fillId="0" borderId="1" xfId="0" applyNumberFormat="1" applyFont="1" applyBorder="1" applyAlignment="1" applyProtection="1">
      <alignment horizontal="center" vertical="center"/>
      <protection locked="0"/>
    </xf>
    <xf numFmtId="0" fontId="16" fillId="0" borderId="0" xfId="0" applyFont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</cellXfs>
  <cellStyles count="1">
    <cellStyle name="Normal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15240</xdr:colOff>
      <xdr:row>26</xdr:row>
      <xdr:rowOff>30480</xdr:rowOff>
    </xdr:from>
    <xdr:to>
      <xdr:col>7</xdr:col>
      <xdr:colOff>792480</xdr:colOff>
      <xdr:row>28</xdr:row>
      <xdr:rowOff>366141</xdr:rowOff>
    </xdr:to>
    <xdr:pic>
      <xdr:nvPicPr>
        <xdr:cNvPr id="1032" name="Picture 8" descr="C:\Program Files (x86)\Microsoft Office\MEDIA\CAGCAT10\j0281904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03420" y="5273040"/>
          <a:ext cx="777240" cy="731901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</xdr:col>
      <xdr:colOff>7620</xdr:colOff>
      <xdr:row>12</xdr:row>
      <xdr:rowOff>30480</xdr:rowOff>
    </xdr:from>
    <xdr:to>
      <xdr:col>1</xdr:col>
      <xdr:colOff>396240</xdr:colOff>
      <xdr:row>13</xdr:row>
      <xdr:rowOff>190500</xdr:rowOff>
    </xdr:to>
    <xdr:pic>
      <xdr:nvPicPr>
        <xdr:cNvPr id="6" name="Picture 2" descr="C:\Users\LECOINTRE Cld\AppData\Local\Microsoft\Windows\Temporary Internet Files\Content.IE5\9CGNC7BB\MC900433861[1]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95400" y="2362200"/>
          <a:ext cx="388620" cy="38862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1112520</xdr:colOff>
      <xdr:row>12</xdr:row>
      <xdr:rowOff>91440</xdr:rowOff>
    </xdr:from>
    <xdr:to>
      <xdr:col>5</xdr:col>
      <xdr:colOff>23038</xdr:colOff>
      <xdr:row>13</xdr:row>
      <xdr:rowOff>175260</xdr:rowOff>
    </xdr:to>
    <xdr:pic>
      <xdr:nvPicPr>
        <xdr:cNvPr id="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939540" y="2651760"/>
          <a:ext cx="442138" cy="31242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6"/>
  <sheetViews>
    <sheetView showZeros="0" tabSelected="1" topLeftCell="A10" workbookViewId="0">
      <selection activeCell="A9" sqref="A9:B9"/>
    </sheetView>
  </sheetViews>
  <sheetFormatPr baseColWidth="10" defaultRowHeight="14.4"/>
  <cols>
    <col min="1" max="1" width="18.58203125" style="1" customWidth="1"/>
    <col min="2" max="2" width="4.5" style="1" customWidth="1"/>
    <col min="3" max="3" width="9.58203125" style="1" customWidth="1"/>
    <col min="4" max="4" width="3.5" style="1" customWidth="1"/>
    <col min="5" max="5" width="4.58203125" style="1" customWidth="1"/>
    <col min="6" max="7" width="6.08203125" style="1" customWidth="1"/>
    <col min="8" max="8" width="16.4140625" style="1" customWidth="1"/>
    <col min="9" max="9" width="17.75" style="1" customWidth="1"/>
    <col min="10" max="16384" width="10.6640625" style="1"/>
  </cols>
  <sheetData>
    <row r="1" spans="1:10">
      <c r="A1" s="66" t="s">
        <v>19</v>
      </c>
      <c r="B1" s="66"/>
    </row>
    <row r="2" spans="1:10">
      <c r="A2" s="66"/>
      <c r="B2" s="66"/>
    </row>
    <row r="3" spans="1:10" ht="14.4" customHeight="1">
      <c r="A3" s="66"/>
      <c r="B3" s="66"/>
      <c r="C3" s="52">
        <f>C8</f>
        <v>0</v>
      </c>
      <c r="D3" s="52"/>
      <c r="F3" s="53"/>
      <c r="G3" s="53"/>
      <c r="H3" s="53"/>
    </row>
    <row r="4" spans="1:10" ht="14.4" customHeight="1">
      <c r="A4" s="66"/>
      <c r="B4" s="66"/>
      <c r="C4" s="52"/>
      <c r="D4" s="51" t="str">
        <f>IF(B8&lt;&gt;1,"Facture","Devis")</f>
        <v>Devis</v>
      </c>
      <c r="E4" s="51"/>
      <c r="F4" s="51"/>
      <c r="G4" s="51"/>
      <c r="H4" s="51"/>
      <c r="I4" s="2"/>
    </row>
    <row r="5" spans="1:10" ht="14.4" customHeight="1">
      <c r="A5" s="66"/>
      <c r="B5" s="66"/>
      <c r="C5" s="52"/>
      <c r="D5" s="51"/>
      <c r="E5" s="51"/>
      <c r="F5" s="51"/>
      <c r="G5" s="51"/>
      <c r="H5" s="51"/>
      <c r="I5" s="2"/>
    </row>
    <row r="6" spans="1:10" ht="14.4" customHeight="1">
      <c r="A6" s="66"/>
      <c r="B6" s="66"/>
      <c r="C6" s="2"/>
      <c r="D6" s="51"/>
      <c r="E6" s="51"/>
      <c r="F6" s="51"/>
      <c r="G6" s="51"/>
      <c r="H6" s="51"/>
      <c r="I6" s="2"/>
    </row>
    <row r="7" spans="1:10" ht="14.4" customHeight="1">
      <c r="A7" s="66"/>
      <c r="B7" s="66"/>
      <c r="C7" s="2"/>
      <c r="D7" s="51"/>
      <c r="E7" s="51"/>
      <c r="F7" s="51"/>
      <c r="G7" s="51"/>
      <c r="H7" s="51"/>
      <c r="I7" s="2"/>
    </row>
    <row r="8" spans="1:10">
      <c r="B8" s="14">
        <v>1</v>
      </c>
      <c r="C8" s="2"/>
      <c r="D8" s="2"/>
      <c r="E8" s="2"/>
      <c r="F8" s="2"/>
      <c r="G8" s="2"/>
      <c r="H8" s="2"/>
      <c r="I8" s="2"/>
    </row>
    <row r="9" spans="1:10" ht="18" customHeight="1">
      <c r="A9" s="15" t="s">
        <v>6</v>
      </c>
      <c r="B9" s="15"/>
      <c r="C9" s="16"/>
      <c r="D9" s="17"/>
      <c r="E9" s="17"/>
      <c r="F9" s="17"/>
      <c r="G9" s="54"/>
      <c r="H9" s="18"/>
      <c r="I9" s="7"/>
    </row>
    <row r="10" spans="1:10" ht="18" customHeight="1">
      <c r="A10" s="19" t="s">
        <v>9</v>
      </c>
      <c r="B10" s="20"/>
      <c r="C10" s="21"/>
      <c r="D10" s="21"/>
      <c r="E10" s="21"/>
      <c r="F10" s="21"/>
      <c r="G10" s="21"/>
      <c r="H10" s="22"/>
      <c r="I10" s="7"/>
    </row>
    <row r="11" spans="1:10" ht="18" customHeight="1">
      <c r="A11" s="23" t="s">
        <v>7</v>
      </c>
      <c r="B11" s="24"/>
      <c r="C11" s="25"/>
      <c r="D11" s="25"/>
      <c r="E11" s="25"/>
      <c r="F11" s="25"/>
      <c r="G11" s="25"/>
      <c r="H11" s="26"/>
      <c r="I11" s="7"/>
    </row>
    <row r="12" spans="1:10" ht="18" customHeight="1">
      <c r="A12" s="27"/>
      <c r="B12" s="28"/>
      <c r="C12" s="29"/>
      <c r="D12" s="29"/>
      <c r="E12" s="29"/>
      <c r="F12" s="29"/>
      <c r="G12" s="29"/>
      <c r="H12" s="30"/>
      <c r="I12" s="7"/>
    </row>
    <row r="13" spans="1:10" ht="18" customHeight="1">
      <c r="A13" s="23" t="s">
        <v>8</v>
      </c>
      <c r="B13" s="31"/>
      <c r="C13" s="31"/>
      <c r="D13" s="32"/>
      <c r="E13" s="33"/>
      <c r="F13" s="31"/>
      <c r="G13" s="33"/>
      <c r="H13" s="32"/>
      <c r="I13" s="7"/>
    </row>
    <row r="14" spans="1:10" ht="18" customHeight="1">
      <c r="A14" s="27"/>
      <c r="B14" s="34"/>
      <c r="C14" s="34"/>
      <c r="D14" s="35"/>
      <c r="E14" s="36"/>
      <c r="F14" s="34"/>
      <c r="G14" s="36"/>
      <c r="H14" s="35"/>
      <c r="I14" s="7"/>
    </row>
    <row r="15" spans="1:10" ht="15.6" customHeight="1">
      <c r="A15" s="37" t="s">
        <v>0</v>
      </c>
      <c r="B15" s="37" t="s">
        <v>1</v>
      </c>
      <c r="C15" s="37" t="s">
        <v>2</v>
      </c>
      <c r="D15" s="38" t="s">
        <v>3</v>
      </c>
      <c r="E15" s="39"/>
      <c r="F15" s="38" t="s">
        <v>14</v>
      </c>
      <c r="G15" s="39"/>
      <c r="H15" s="37" t="s">
        <v>4</v>
      </c>
      <c r="I15" s="8"/>
      <c r="J15" s="5"/>
    </row>
    <row r="16" spans="1:10" ht="15.6" customHeight="1">
      <c r="A16" s="37"/>
      <c r="B16" s="37"/>
      <c r="C16" s="37"/>
      <c r="D16" s="40"/>
      <c r="E16" s="41"/>
      <c r="F16" s="59">
        <v>5.5E-2</v>
      </c>
      <c r="G16" s="55" t="s">
        <v>15</v>
      </c>
      <c r="H16" s="37"/>
      <c r="I16" s="8"/>
      <c r="J16" s="5"/>
    </row>
    <row r="17" spans="1:11" ht="18">
      <c r="A17" s="42" t="s">
        <v>10</v>
      </c>
      <c r="B17" s="43">
        <v>1</v>
      </c>
      <c r="C17" s="44">
        <v>100</v>
      </c>
      <c r="D17" s="45">
        <f>SUM(B17*C17)</f>
        <v>100</v>
      </c>
      <c r="E17" s="46"/>
      <c r="F17" s="58">
        <f>SUM(D17*1.055)-D17</f>
        <v>5.5</v>
      </c>
      <c r="G17" s="58">
        <f>SUM(D17*1.196)-D17</f>
        <v>19.599999999999994</v>
      </c>
      <c r="H17" s="47">
        <f>SUM(D17+F17)</f>
        <v>105.5</v>
      </c>
      <c r="I17" s="10"/>
      <c r="J17" s="11"/>
      <c r="K17" s="12"/>
    </row>
    <row r="18" spans="1:11" ht="15.6">
      <c r="A18" s="43" t="s">
        <v>11</v>
      </c>
      <c r="B18" s="43">
        <v>2</v>
      </c>
      <c r="C18" s="44">
        <v>1250</v>
      </c>
      <c r="D18" s="45">
        <f t="shared" ref="D18:D25" si="0">SUM(B18*C18)</f>
        <v>2500</v>
      </c>
      <c r="E18" s="46"/>
      <c r="F18" s="58">
        <f t="shared" ref="F18:F25" si="1">SUM(D18*1.055)-D18</f>
        <v>137.5</v>
      </c>
      <c r="G18" s="58">
        <f t="shared" ref="G18:G25" si="2">SUM(D18*1.196)-D18</f>
        <v>490</v>
      </c>
      <c r="H18" s="47">
        <f>SUM(D18+F18)</f>
        <v>2637.5</v>
      </c>
      <c r="I18" s="3"/>
      <c r="J18" s="6"/>
    </row>
    <row r="19" spans="1:11" ht="15.6">
      <c r="A19" s="43" t="s">
        <v>12</v>
      </c>
      <c r="B19" s="43">
        <v>12</v>
      </c>
      <c r="C19" s="44">
        <v>4.99</v>
      </c>
      <c r="D19" s="45">
        <f t="shared" si="0"/>
        <v>59.88</v>
      </c>
      <c r="E19" s="46"/>
      <c r="F19" s="58">
        <f t="shared" si="1"/>
        <v>3.2933999999999983</v>
      </c>
      <c r="G19" s="58">
        <f t="shared" si="2"/>
        <v>11.736479999999993</v>
      </c>
      <c r="H19" s="47">
        <f>SUM(D19+F19)</f>
        <v>63.173400000000001</v>
      </c>
      <c r="I19" s="3"/>
      <c r="J19" s="6"/>
    </row>
    <row r="20" spans="1:11" ht="15.6">
      <c r="A20" s="43"/>
      <c r="B20" s="43"/>
      <c r="C20" s="44"/>
      <c r="D20" s="45">
        <f t="shared" si="0"/>
        <v>0</v>
      </c>
      <c r="E20" s="46"/>
      <c r="F20" s="58">
        <f t="shared" si="1"/>
        <v>0</v>
      </c>
      <c r="G20" s="58">
        <f t="shared" si="2"/>
        <v>0</v>
      </c>
      <c r="H20" s="47">
        <f>SUM(D20+F20)</f>
        <v>0</v>
      </c>
      <c r="I20" s="3"/>
      <c r="J20" s="13"/>
    </row>
    <row r="21" spans="1:11" ht="15.6">
      <c r="A21" s="43" t="s">
        <v>13</v>
      </c>
      <c r="B21" s="43">
        <v>2</v>
      </c>
      <c r="C21" s="44">
        <v>55</v>
      </c>
      <c r="D21" s="45">
        <f t="shared" si="0"/>
        <v>110</v>
      </c>
      <c r="E21" s="46"/>
      <c r="F21" s="58">
        <f t="shared" si="1"/>
        <v>6.0499999999999972</v>
      </c>
      <c r="G21" s="58">
        <f t="shared" si="2"/>
        <v>21.560000000000002</v>
      </c>
      <c r="H21" s="47">
        <f>SUM(D21+F21)</f>
        <v>116.05</v>
      </c>
      <c r="I21" s="3"/>
      <c r="J21" s="6"/>
    </row>
    <row r="22" spans="1:11" ht="15.6">
      <c r="A22" s="43"/>
      <c r="B22" s="43"/>
      <c r="C22" s="44"/>
      <c r="D22" s="45">
        <f t="shared" si="0"/>
        <v>0</v>
      </c>
      <c r="E22" s="46"/>
      <c r="F22" s="58">
        <f t="shared" si="1"/>
        <v>0</v>
      </c>
      <c r="G22" s="58">
        <f t="shared" si="2"/>
        <v>0</v>
      </c>
      <c r="H22" s="47">
        <f>SUM(D22+F22)</f>
        <v>0</v>
      </c>
      <c r="I22" s="3"/>
    </row>
    <row r="23" spans="1:11" ht="15.6">
      <c r="A23" s="43"/>
      <c r="B23" s="43"/>
      <c r="C23" s="44"/>
      <c r="D23" s="45">
        <f t="shared" si="0"/>
        <v>0</v>
      </c>
      <c r="E23" s="46"/>
      <c r="F23" s="58">
        <f t="shared" si="1"/>
        <v>0</v>
      </c>
      <c r="G23" s="58">
        <f t="shared" si="2"/>
        <v>0</v>
      </c>
      <c r="H23" s="47">
        <f>SUM(D23+F23)</f>
        <v>0</v>
      </c>
      <c r="I23" s="3"/>
    </row>
    <row r="24" spans="1:11" ht="15.6">
      <c r="A24" s="65"/>
      <c r="B24" s="43"/>
      <c r="C24" s="44"/>
      <c r="D24" s="45">
        <f t="shared" si="0"/>
        <v>0</v>
      </c>
      <c r="E24" s="46"/>
      <c r="F24" s="58">
        <f t="shared" si="1"/>
        <v>0</v>
      </c>
      <c r="G24" s="58">
        <f t="shared" si="2"/>
        <v>0</v>
      </c>
      <c r="H24" s="47">
        <f>SUM(D24+F24)</f>
        <v>0</v>
      </c>
      <c r="I24" s="3"/>
    </row>
    <row r="25" spans="1:11" ht="15.6">
      <c r="A25" s="43"/>
      <c r="B25" s="43"/>
      <c r="C25" s="44"/>
      <c r="D25" s="45">
        <f t="shared" si="0"/>
        <v>0</v>
      </c>
      <c r="E25" s="46"/>
      <c r="F25" s="58">
        <f t="shared" si="1"/>
        <v>0</v>
      </c>
      <c r="G25" s="58">
        <f t="shared" si="2"/>
        <v>0</v>
      </c>
      <c r="H25" s="47">
        <f>SUM(D25+F25)</f>
        <v>0</v>
      </c>
      <c r="I25" s="3"/>
    </row>
    <row r="26" spans="1:11" ht="15.6" customHeight="1">
      <c r="A26" s="61" t="s">
        <v>5</v>
      </c>
      <c r="B26" s="61">
        <f>SUM(B17:B25)</f>
        <v>17</v>
      </c>
      <c r="C26" s="62">
        <f>SUM(C17:C25)</f>
        <v>1409.99</v>
      </c>
      <c r="D26" s="63">
        <f>SUM(D17:E25)</f>
        <v>2769.88</v>
      </c>
      <c r="E26" s="64"/>
      <c r="F26" s="62">
        <f>SUM(F17:F25)</f>
        <v>152.34339999999997</v>
      </c>
      <c r="G26" s="62">
        <f>SUM(G17:G25)</f>
        <v>542.89648000000011</v>
      </c>
      <c r="H26" s="60">
        <f>SUM(H17:H25)</f>
        <v>2922.2234000000003</v>
      </c>
      <c r="I26" s="4"/>
    </row>
    <row r="27" spans="1:11" ht="15.6" customHeight="1">
      <c r="A27" s="67" t="str">
        <f>IF(B8=1,"Voici votre Devis à bientôt.","Merci de votre règlement, à bientôt.")</f>
        <v>Voici votre Devis à bientôt.</v>
      </c>
      <c r="B27" s="67"/>
      <c r="C27" s="67"/>
      <c r="D27" s="67"/>
      <c r="E27" s="67"/>
      <c r="F27" s="67"/>
      <c r="G27" s="56"/>
      <c r="H27" s="48"/>
      <c r="I27" s="9"/>
    </row>
    <row r="28" spans="1:11" ht="15.6" customHeight="1">
      <c r="A28" s="68"/>
      <c r="B28" s="68"/>
      <c r="C28" s="68"/>
      <c r="D28" s="68"/>
      <c r="E28" s="68"/>
      <c r="F28" s="68"/>
      <c r="G28" s="57"/>
      <c r="H28" s="49"/>
      <c r="I28" s="9"/>
    </row>
    <row r="29" spans="1:11" ht="30">
      <c r="A29" s="68"/>
      <c r="B29" s="68"/>
      <c r="C29" s="68"/>
      <c r="D29" s="68"/>
      <c r="E29" s="68"/>
      <c r="F29" s="68"/>
      <c r="G29" s="57"/>
      <c r="H29" s="49"/>
      <c r="I29" s="9"/>
    </row>
    <row r="30" spans="1:11">
      <c r="A30" s="50"/>
      <c r="B30" s="50"/>
      <c r="C30" s="50"/>
      <c r="D30" s="50"/>
      <c r="E30" s="50"/>
      <c r="F30" s="50"/>
      <c r="G30" s="50"/>
      <c r="H30" s="50"/>
    </row>
    <row r="31" spans="1:11">
      <c r="A31" s="50"/>
      <c r="B31" s="50"/>
      <c r="C31" s="50"/>
      <c r="D31" s="50"/>
      <c r="E31" s="50"/>
      <c r="F31" s="50"/>
      <c r="G31" s="50"/>
      <c r="H31" s="50"/>
    </row>
    <row r="32" spans="1:11">
      <c r="A32" s="50"/>
      <c r="B32" s="50"/>
      <c r="C32" s="50"/>
      <c r="D32" s="50"/>
      <c r="E32" s="50"/>
      <c r="F32" s="50"/>
      <c r="G32" s="50"/>
      <c r="H32" s="50"/>
    </row>
    <row r="33" spans="1:8">
      <c r="A33" s="50"/>
      <c r="B33" s="50"/>
      <c r="C33" s="50"/>
      <c r="D33" s="50"/>
      <c r="E33" s="50"/>
      <c r="F33" s="50"/>
      <c r="G33" s="50"/>
      <c r="H33" s="50"/>
    </row>
    <row r="34" spans="1:8">
      <c r="A34" s="50"/>
      <c r="B34" s="50"/>
      <c r="C34" s="50"/>
      <c r="D34" s="50"/>
      <c r="E34" s="50"/>
      <c r="F34" s="50"/>
      <c r="G34" s="50"/>
      <c r="H34" s="50"/>
    </row>
    <row r="35" spans="1:8">
      <c r="A35" s="50"/>
      <c r="B35" s="50"/>
      <c r="C35" s="50"/>
      <c r="D35" s="50"/>
      <c r="E35" s="50"/>
      <c r="F35" s="50"/>
      <c r="G35" s="50"/>
      <c r="H35" s="50"/>
    </row>
    <row r="36" spans="1:8">
      <c r="A36" s="50"/>
      <c r="B36" s="50"/>
      <c r="C36" s="50"/>
      <c r="D36" s="50"/>
      <c r="E36" s="50"/>
      <c r="F36" s="50"/>
      <c r="G36" s="50"/>
      <c r="H36" s="50"/>
    </row>
    <row r="37" spans="1:8">
      <c r="A37" s="50"/>
      <c r="B37" s="50"/>
      <c r="C37" s="50"/>
      <c r="D37" s="50"/>
      <c r="E37" s="50"/>
      <c r="F37" s="50"/>
      <c r="G37" s="50"/>
      <c r="H37" s="50"/>
    </row>
    <row r="38" spans="1:8">
      <c r="A38" s="50"/>
      <c r="B38" s="50"/>
      <c r="C38" s="50"/>
      <c r="D38" s="50"/>
      <c r="E38" s="50"/>
      <c r="F38" s="50"/>
      <c r="G38" s="50"/>
      <c r="H38" s="50"/>
    </row>
    <row r="39" spans="1:8">
      <c r="A39" s="50"/>
      <c r="B39" s="50"/>
      <c r="C39" s="50"/>
      <c r="D39" s="50"/>
      <c r="E39" s="50"/>
      <c r="F39" s="50"/>
      <c r="G39" s="50"/>
      <c r="H39" s="50"/>
    </row>
    <row r="40" spans="1:8">
      <c r="A40" s="50"/>
      <c r="B40" s="50"/>
      <c r="C40" s="50"/>
      <c r="D40" s="50"/>
      <c r="E40" s="50"/>
      <c r="F40" s="50"/>
      <c r="G40" s="50"/>
      <c r="H40" s="50"/>
    </row>
    <row r="41" spans="1:8">
      <c r="A41" s="50"/>
      <c r="B41" s="50"/>
      <c r="C41" s="50"/>
      <c r="D41" s="50"/>
      <c r="E41" s="50"/>
      <c r="F41" s="50"/>
      <c r="G41" s="50"/>
      <c r="H41" s="50"/>
    </row>
    <row r="42" spans="1:8">
      <c r="A42" s="50"/>
      <c r="B42" s="50"/>
      <c r="C42" s="50"/>
      <c r="D42" s="50"/>
      <c r="E42" s="50"/>
      <c r="F42" s="50"/>
      <c r="G42" s="50"/>
      <c r="H42" s="50"/>
    </row>
    <row r="43" spans="1:8">
      <c r="A43" s="50"/>
      <c r="B43" s="50"/>
      <c r="C43" s="50"/>
      <c r="D43" s="50"/>
      <c r="E43" s="50"/>
      <c r="F43" s="50"/>
      <c r="G43" s="50"/>
      <c r="H43" s="50"/>
    </row>
    <row r="44" spans="1:8">
      <c r="A44" s="50"/>
      <c r="B44" s="50"/>
      <c r="C44" s="50"/>
      <c r="D44" s="50"/>
      <c r="E44" s="50"/>
      <c r="F44" s="50"/>
      <c r="G44" s="50"/>
      <c r="H44" s="50"/>
    </row>
    <row r="45" spans="1:8">
      <c r="A45" s="50"/>
      <c r="B45" s="50"/>
      <c r="C45" s="50"/>
      <c r="D45" s="50"/>
      <c r="E45" s="50"/>
      <c r="F45" s="50"/>
      <c r="G45" s="50"/>
      <c r="H45" s="50"/>
    </row>
    <row r="46" spans="1:8">
      <c r="A46" s="50"/>
      <c r="B46" s="50"/>
      <c r="C46" s="50"/>
      <c r="D46" s="50"/>
      <c r="E46" s="50"/>
      <c r="F46" s="50"/>
      <c r="G46" s="50"/>
      <c r="H46" s="50"/>
    </row>
  </sheetData>
  <mergeCells count="30">
    <mergeCell ref="A1:B7"/>
    <mergeCell ref="A27:F29"/>
    <mergeCell ref="D26:E26"/>
    <mergeCell ref="D24:E24"/>
    <mergeCell ref="C10:H10"/>
    <mergeCell ref="A13:A14"/>
    <mergeCell ref="B13:B14"/>
    <mergeCell ref="C13:D14"/>
    <mergeCell ref="E13:E14"/>
    <mergeCell ref="F13:H14"/>
    <mergeCell ref="D9:F9"/>
    <mergeCell ref="A11:A12"/>
    <mergeCell ref="B11:H12"/>
    <mergeCell ref="D4:H7"/>
    <mergeCell ref="H27:H29"/>
    <mergeCell ref="H15:H16"/>
    <mergeCell ref="D15:E16"/>
    <mergeCell ref="D17:E17"/>
    <mergeCell ref="D18:E18"/>
    <mergeCell ref="D19:E19"/>
    <mergeCell ref="D20:E20"/>
    <mergeCell ref="D21:E21"/>
    <mergeCell ref="D22:E22"/>
    <mergeCell ref="D23:E23"/>
    <mergeCell ref="D25:E25"/>
    <mergeCell ref="A15:A16"/>
    <mergeCell ref="B15:B16"/>
    <mergeCell ref="C15:C16"/>
    <mergeCell ref="A9:B9"/>
    <mergeCell ref="F15:G15"/>
  </mergeCells>
  <conditionalFormatting sqref="K17">
    <cfRule type="colorScale" priority="1">
      <colorScale>
        <cfvo type="min" val="0"/>
        <cfvo type="max" val="0"/>
        <color theme="0"/>
        <color theme="1"/>
      </colorScale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selection activeCell="D2" sqref="D2"/>
    </sheetView>
  </sheetViews>
  <sheetFormatPr baseColWidth="10" defaultRowHeight="18"/>
  <cols>
    <col min="4" max="4" width="14.1640625" customWidth="1"/>
  </cols>
  <sheetData>
    <row r="1" spans="1:5">
      <c r="A1" t="s">
        <v>18</v>
      </c>
      <c r="B1" t="s">
        <v>16</v>
      </c>
      <c r="C1" t="s">
        <v>17</v>
      </c>
      <c r="D1" t="s">
        <v>13</v>
      </c>
      <c r="E1" t="s">
        <v>20</v>
      </c>
    </row>
    <row r="2" spans="1:5">
      <c r="A2">
        <v>1</v>
      </c>
      <c r="B2">
        <v>2</v>
      </c>
      <c r="C2">
        <v>3</v>
      </c>
      <c r="D2">
        <v>4</v>
      </c>
      <c r="E2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LECOINTRE Cld</dc:creator>
  <cp:lastModifiedBy>LECOINTRE Cld</cp:lastModifiedBy>
  <cp:lastPrinted>2013-05-25T12:26:01Z</cp:lastPrinted>
  <dcterms:created xsi:type="dcterms:W3CDTF">2013-05-25T05:59:56Z</dcterms:created>
  <dcterms:modified xsi:type="dcterms:W3CDTF">2013-05-25T16:09:18Z</dcterms:modified>
</cp:coreProperties>
</file>