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576" yWindow="36" windowWidth="15720" windowHeight="6648"/>
  </bookViews>
  <sheets>
    <sheet name="Feuil1" sheetId="8" r:id="rId1"/>
    <sheet name="Feuil2" sheetId="9" r:id="rId2"/>
    <sheet name="Feuil3" sheetId="10" r:id="rId3"/>
  </sheets>
  <functionGroups/>
  <calcPr calcId="125725" iterate="1"/>
</workbook>
</file>

<file path=xl/calcChain.xml><?xml version="1.0" encoding="utf-8"?>
<calcChain xmlns="http://schemas.openxmlformats.org/spreadsheetml/2006/main">
  <c r="D24" i="8"/>
  <c r="H24"/>
  <c r="D25"/>
  <c r="H25"/>
  <c r="D26"/>
  <c r="H26"/>
  <c r="H13"/>
  <c r="D7"/>
  <c r="D17"/>
  <c r="D18"/>
  <c r="D19"/>
  <c r="D20"/>
  <c r="D21"/>
  <c r="D22"/>
  <c r="D23"/>
  <c r="D13"/>
  <c r="D14"/>
  <c r="D15"/>
  <c r="D16"/>
  <c r="D12"/>
  <c r="D11"/>
  <c r="D10"/>
  <c r="D9"/>
  <c r="D8"/>
  <c r="D6"/>
  <c r="H7"/>
  <c r="H21"/>
  <c r="H6"/>
  <c r="H12"/>
  <c r="H11"/>
  <c r="H10"/>
  <c r="H17"/>
  <c r="H22"/>
  <c r="H9"/>
  <c r="H8"/>
  <c r="H18"/>
  <c r="H20"/>
  <c r="H19"/>
  <c r="H23"/>
  <c r="H16"/>
  <c r="H15"/>
  <c r="H14"/>
</calcChain>
</file>

<file path=xl/sharedStrings.xml><?xml version="1.0" encoding="utf-8"?>
<sst xmlns="http://schemas.openxmlformats.org/spreadsheetml/2006/main" count="17" uniqueCount="16">
  <si>
    <t>N</t>
  </si>
  <si>
    <t>Entrez les valeurs dans les colonnes jaune pour les dates et heures supplémentaires</t>
  </si>
  <si>
    <t>Rechercher la date</t>
  </si>
  <si>
    <t>Description</t>
  </si>
  <si>
    <t>Date décision</t>
  </si>
  <si>
    <t>Le jour s'affiche</t>
  </si>
  <si>
    <t>Heure sup début</t>
  </si>
  <si>
    <t>Heure sup fin</t>
  </si>
  <si>
    <t>samedi 125% et dimanche 250%</t>
  </si>
  <si>
    <t>Lundi à vendredi : 7 à 18h 100%</t>
  </si>
  <si>
    <t>Lundi à vendredi : 18h à 22h 125%</t>
  </si>
  <si>
    <t>Lundi à vendredi : 22 à 7h 150%</t>
  </si>
  <si>
    <t>Samedi 7h à 22h 125%</t>
  </si>
  <si>
    <t>Samedi 22 à 7h 150%</t>
  </si>
  <si>
    <t>Dimanche et jours fériés: 7h à 22h 200%</t>
  </si>
  <si>
    <t>Dimanches et jours fériés : 22 à 7h 250%</t>
  </si>
</sst>
</file>

<file path=xl/styles.xml><?xml version="1.0" encoding="utf-8"?>
<styleSheet xmlns="http://schemas.openxmlformats.org/spreadsheetml/2006/main">
  <numFmts count="3">
    <numFmt numFmtId="164" formatCode="h:mm;@"/>
    <numFmt numFmtId="165" formatCode="[$-F800]dddd\,\ mmmm\ dd\,\ yyyy"/>
    <numFmt numFmtId="166" formatCode="[h]:mm:ss;@"/>
  </numFmts>
  <fonts count="5">
    <font>
      <sz val="12"/>
      <color theme="1"/>
      <name val="Times New Roman"/>
      <family val="2"/>
    </font>
    <font>
      <b/>
      <sz val="12"/>
      <color rgb="FFFF0000"/>
      <name val="Times New Roman"/>
      <family val="1"/>
    </font>
    <font>
      <sz val="11"/>
      <color theme="1"/>
      <name val="Calibri"/>
      <family val="2"/>
      <scheme val="minor"/>
    </font>
    <font>
      <sz val="9.6999999999999993"/>
      <color rgb="FF303030"/>
      <name val="Arial"/>
      <family val="2"/>
    </font>
    <font>
      <sz val="11"/>
      <color theme="1"/>
      <name val="Times New Roman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/>
    <xf numFmtId="164" fontId="0" fillId="0" borderId="0" xfId="0" applyNumberFormat="1"/>
    <xf numFmtId="166" fontId="0" fillId="0" borderId="0" xfId="0" applyNumberFormat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165" fontId="0" fillId="0" borderId="3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4" fillId="0" borderId="0" xfId="0" applyFont="1"/>
    <xf numFmtId="0" fontId="0" fillId="0" borderId="1" xfId="0" applyBorder="1" applyAlignment="1">
      <alignment horizontal="center" vertical="center"/>
    </xf>
    <xf numFmtId="0" fontId="0" fillId="0" borderId="0" xfId="0" applyNumberFormat="1"/>
    <xf numFmtId="0" fontId="0" fillId="0" borderId="1" xfId="0" applyBorder="1" applyAlignment="1">
      <alignment horizontal="center" vertical="center"/>
    </xf>
    <xf numFmtId="9" fontId="0" fillId="0" borderId="0" xfId="0" applyNumberFormat="1"/>
    <xf numFmtId="0" fontId="0" fillId="0" borderId="1" xfId="0" applyNumberFormat="1" applyBorder="1" applyAlignment="1" applyProtection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FF00"/>
      <color rgb="FFFF66FF"/>
      <color rgb="FF00FFFF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Q44"/>
  <sheetViews>
    <sheetView tabSelected="1" workbookViewId="0">
      <selection activeCell="C28" sqref="C28"/>
    </sheetView>
  </sheetViews>
  <sheetFormatPr baseColWidth="10" defaultRowHeight="15.6"/>
  <cols>
    <col min="1" max="1" width="20.19921875" style="8" bestFit="1" customWidth="1"/>
    <col min="2" max="3" width="20.19921875" style="8" customWidth="1"/>
    <col min="4" max="4" width="13.69921875" bestFit="1" customWidth="1"/>
    <col min="5" max="5" width="3.19921875" customWidth="1"/>
    <col min="6" max="7" width="11.69921875" style="9" customWidth="1"/>
    <col min="8" max="8" width="13.59765625" style="1" bestFit="1" customWidth="1"/>
    <col min="9" max="9" width="11.19921875" style="9"/>
  </cols>
  <sheetData>
    <row r="1" spans="1:17">
      <c r="A1" s="6"/>
      <c r="B1" s="6"/>
      <c r="C1" s="6"/>
      <c r="D1" s="1"/>
      <c r="E1" s="1"/>
      <c r="F1" s="7"/>
      <c r="G1" s="7"/>
      <c r="I1" s="7"/>
      <c r="J1" s="2"/>
      <c r="K1" s="1"/>
      <c r="L1" s="1"/>
      <c r="M1" s="1"/>
      <c r="N1" s="1"/>
      <c r="O1" s="1"/>
      <c r="P1" s="1"/>
      <c r="Q1" s="1"/>
    </row>
    <row r="2" spans="1:17">
      <c r="A2" s="31" t="s">
        <v>1</v>
      </c>
      <c r="B2" s="31"/>
      <c r="C2" s="31"/>
      <c r="D2" s="31"/>
      <c r="E2" s="31"/>
      <c r="F2" s="31"/>
      <c r="G2" s="31"/>
      <c r="H2" s="31"/>
      <c r="I2" s="10"/>
      <c r="J2" s="1"/>
    </row>
    <row r="3" spans="1:17" ht="15.6" customHeight="1" thickBot="1">
      <c r="I3" s="10"/>
      <c r="J3" s="1"/>
    </row>
    <row r="4" spans="1:17" ht="37.200000000000003" customHeight="1" thickBot="1">
      <c r="A4" s="11" t="s">
        <v>2</v>
      </c>
      <c r="B4" s="11" t="s">
        <v>3</v>
      </c>
      <c r="C4" s="11" t="s">
        <v>4</v>
      </c>
      <c r="D4" s="12" t="s">
        <v>5</v>
      </c>
      <c r="E4" s="12"/>
      <c r="F4" s="13" t="s">
        <v>6</v>
      </c>
      <c r="G4" s="13" t="s">
        <v>7</v>
      </c>
      <c r="H4" s="12" t="s">
        <v>8</v>
      </c>
      <c r="I4" s="7"/>
      <c r="J4" s="1"/>
    </row>
    <row r="5" spans="1:17" ht="16.2" thickBot="1">
      <c r="A5" s="14"/>
      <c r="B5" s="15"/>
      <c r="C5" s="15"/>
      <c r="D5" s="3"/>
      <c r="E5" s="3"/>
      <c r="F5" s="16"/>
      <c r="G5" s="16"/>
      <c r="H5" s="22"/>
      <c r="I5" s="7"/>
      <c r="J5" s="1"/>
    </row>
    <row r="6" spans="1:17" ht="16.2" thickBot="1">
      <c r="A6" s="27">
        <v>42581</v>
      </c>
      <c r="B6" s="17"/>
      <c r="C6" s="17"/>
      <c r="D6" s="4" t="str">
        <f>TEXT(A6,"jjjj")</f>
        <v>samedi</v>
      </c>
      <c r="E6" s="30"/>
      <c r="F6" s="28">
        <v>0.41666666666666669</v>
      </c>
      <c r="G6" s="29">
        <v>0.5</v>
      </c>
      <c r="H6" s="26">
        <f>IF(AND(D6="dimanche",E6="N"),VALUE((MOD(G6-F6,1)-INT(MOD(G6-F6,1)))*1440)*(heuresup(D6)+heuresup(E6)),IF(D6="dimanche",VALUE((MOD(G6-F6,1)-INT(MOD(G6-F6,1)))*1440)*heuresup(D6),IF(AND(D6="samedi",E6="N"),VALUE((MOD(G6-F6,1)-INT(MOD(G6-F6,1)))*1440)*150%,VALUE((MOD(G6-F6,1)-INT(MOD(G6-F6,1)))*1440)*heuresup(D6))))</f>
        <v>149.99999999999997</v>
      </c>
    </row>
    <row r="7" spans="1:17" ht="13.65" customHeight="1" thickBot="1">
      <c r="A7" s="27">
        <v>42582</v>
      </c>
      <c r="B7" s="17"/>
      <c r="C7" s="17"/>
      <c r="D7" s="4" t="str">
        <f t="shared" ref="D7:D12" si="0">TEXT(A7,"jjjj")</f>
        <v>dimanche</v>
      </c>
      <c r="E7" s="30" t="s">
        <v>0</v>
      </c>
      <c r="F7" s="28">
        <v>0.91666666666666663</v>
      </c>
      <c r="G7" s="29">
        <v>0.29166666666666669</v>
      </c>
      <c r="H7" s="26">
        <f>IF(AND(D7="dimanche",E7="N"),VALUE((MOD(G7-F7,1)-INT(MOD(G7-F7,1)))*1440)*(heuresup(D7)+heuresup(E7)),IF(D7="dimanche",VALUE((MOD(G7-F7,1)-INT(MOD(G7-F7,1)))*1440)*heuresup(D7),IF(AND(D7="samedi",E7="N"),VALUE((MOD(G7-F7,1)-INT(MOD(G7-F7,1)))*1440)*150%,VALUE((MOD(G7-F7,1)-INT(MOD(G7-F7,1)))*1440)*heuresup(D7))))</f>
        <v>1350</v>
      </c>
      <c r="J7" s="7"/>
      <c r="L7" s="25"/>
    </row>
    <row r="8" spans="1:17" ht="16.2" thickBot="1">
      <c r="A8" s="27">
        <v>42583</v>
      </c>
      <c r="B8" s="17"/>
      <c r="C8" s="17"/>
      <c r="D8" s="4" t="str">
        <f t="shared" si="0"/>
        <v>lundi</v>
      </c>
      <c r="E8" s="30"/>
      <c r="F8" s="28">
        <v>0.75</v>
      </c>
      <c r="G8" s="29">
        <v>0.91666666666666663</v>
      </c>
      <c r="H8" s="26">
        <f>IF(AND(D8="dimanche",E8="N"),VALUE((MOD(G8-F8,1)-INT(MOD(G8-F8,1)))*1440)*(heuresup(D8)+heuresup(E8)),IF(D8="dimanche",VALUE((MOD(G8-F8,1)-INT(MOD(G8-F8,1)))*1440)*heuresup(D8),IF(AND(D8="samedi",E8="N"),VALUE((MOD(G8-F8,1)-INT(MOD(G8-F8,1)))*1440)*150%,VALUE((MOD(G8-F8,1)-INT(MOD(G8-F8,1)))*1440)*heuresup(D8))))</f>
        <v>299.99999999999994</v>
      </c>
    </row>
    <row r="9" spans="1:17" ht="16.2" thickBot="1">
      <c r="A9" s="27">
        <v>42584</v>
      </c>
      <c r="B9" s="17"/>
      <c r="C9" s="17"/>
      <c r="D9" s="4" t="str">
        <f t="shared" si="0"/>
        <v>mardi</v>
      </c>
      <c r="E9" s="30"/>
      <c r="F9" s="28">
        <v>0.75</v>
      </c>
      <c r="G9" s="29">
        <v>0.83333333333333337</v>
      </c>
      <c r="H9" s="26">
        <f>IF(AND(D9="dimanche",E9="N"),VALUE((MOD(G9-F9,1)-INT(MOD(G9-F9,1)))*1440)*(heuresup(D9)+heuresup(E9)),IF(D9="dimanche",VALUE((MOD(G9-F9,1)-INT(MOD(G9-F9,1)))*1440)*heuresup(D9),IF(AND(D9="samedi",E9="N"),VALUE((MOD(G9-F9,1)-INT(MOD(G9-F9,1)))*1440)*150%,VALUE((MOD(G9-F9,1)-INT(MOD(G9-F9,1)))*1440)*heuresup(D9))))</f>
        <v>150.00000000000006</v>
      </c>
      <c r="J9" s="18"/>
    </row>
    <row r="10" spans="1:17" ht="16.2" thickBot="1">
      <c r="A10" s="27">
        <v>42585</v>
      </c>
      <c r="B10" s="17"/>
      <c r="C10" s="17"/>
      <c r="D10" s="4" t="str">
        <f t="shared" si="0"/>
        <v>mercredi</v>
      </c>
      <c r="E10" s="30"/>
      <c r="F10" s="28">
        <v>0.75</v>
      </c>
      <c r="G10" s="29">
        <v>0.875</v>
      </c>
      <c r="H10" s="26">
        <f>IF(AND(D10="dimanche",E10="N"),VALUE((MOD(G10-F10,1)-INT(MOD(G10-F10,1)))*1440)*(heuresup(D10)+heuresup(E10)),IF(D10="dimanche",VALUE((MOD(G10-F10,1)-INT(MOD(G10-F10,1)))*1440)*heuresup(D10),IF(AND(D10="samedi",E10="N"),VALUE((MOD(G10-F10,1)-INT(MOD(G10-F10,1)))*1440)*150%,VALUE((MOD(G10-F10,1)-INT(MOD(G10-F10,1)))*1440)*heuresup(D10))))</f>
        <v>225</v>
      </c>
      <c r="J10" s="1"/>
    </row>
    <row r="11" spans="1:17" ht="16.2" thickBot="1">
      <c r="A11" s="27">
        <v>42586</v>
      </c>
      <c r="B11" s="17"/>
      <c r="C11" s="17"/>
      <c r="D11" s="4" t="str">
        <f t="shared" si="0"/>
        <v>jeudi</v>
      </c>
      <c r="E11" s="30"/>
      <c r="F11" s="28">
        <v>0.79166666666666663</v>
      </c>
      <c r="G11" s="29">
        <v>0.84375</v>
      </c>
      <c r="H11" s="26">
        <f>IF(AND(D11="dimanche",E11="N"),VALUE((MOD(G11-F11,1)-INT(MOD(G11-F11,1)))*1440)*(heuresup(D11)+heuresup(E11)),IF(D11="dimanche",VALUE((MOD(G11-F11,1)-INT(MOD(G11-F11,1)))*1440)*heuresup(D11),IF(AND(D11="samedi",E11="N"),VALUE((MOD(G11-F11,1)-INT(MOD(G11-F11,1)))*1440)*150%,VALUE((MOD(G11-F11,1)-INT(MOD(G11-F11,1)))*1440)*heuresup(D11))))</f>
        <v>93.750000000000071</v>
      </c>
    </row>
    <row r="12" spans="1:17" ht="16.2" thickBot="1">
      <c r="A12" s="27">
        <v>42587</v>
      </c>
      <c r="B12" s="17"/>
      <c r="C12" s="17"/>
      <c r="D12" s="4" t="str">
        <f t="shared" si="0"/>
        <v>vendredi</v>
      </c>
      <c r="E12" s="30"/>
      <c r="F12" s="28">
        <v>0.76041666666666663</v>
      </c>
      <c r="G12" s="29">
        <v>0.79166666666666663</v>
      </c>
      <c r="H12" s="26">
        <f>IF(AND(D12="dimanche",E12="N"),VALUE((MOD(G12-F12,1)-INT(MOD(G12-F12,1)))*1440)*(heuresup(D12)+heuresup(E12)),IF(D12="dimanche",VALUE((MOD(G12-F12,1)-INT(MOD(G12-F12,1)))*1440)*heuresup(D12),IF(AND(D12="samedi",E12="N"),VALUE((MOD(G12-F12,1)-INT(MOD(G12-F12,1)))*1440)*150%,VALUE((MOD(G12-F12,1)-INT(MOD(G12-F12,1)))*1440)*heuresup(D12))))</f>
        <v>56.25</v>
      </c>
    </row>
    <row r="13" spans="1:17" ht="16.2" thickBot="1">
      <c r="A13" s="27">
        <v>42588</v>
      </c>
      <c r="B13" s="17"/>
      <c r="C13" s="17"/>
      <c r="D13" s="5" t="str">
        <f t="shared" ref="D13:D16" si="1">TEXT(A13,"jjjj")</f>
        <v>samedi</v>
      </c>
      <c r="E13" s="30" t="s">
        <v>0</v>
      </c>
      <c r="F13" s="28">
        <v>0.91666666666666663</v>
      </c>
      <c r="G13" s="29">
        <v>0.29166666666666669</v>
      </c>
      <c r="H13" s="26">
        <f>IF(AND(D13="dimanche",E13="N"),VALUE((MOD(G13-F13,1)-INT(MOD(G13-F13,1)))*1440)*(heuresup(D13)+heuresup(E13)),IF(D13="dimanche",VALUE((MOD(G13-F13,1)-INT(MOD(G13-F13,1)))*1440)*heuresup(D13),IF(AND(D13="samedi",E13="N"),VALUE((MOD(G13-F13,1)-INT(MOD(G13-F13,1)))*1440)*150%,VALUE((MOD(G13-F13,1)-INT(MOD(G13-F13,1)))*1440)*heuresup(D13))))</f>
        <v>810</v>
      </c>
    </row>
    <row r="14" spans="1:17" ht="16.2" thickBot="1">
      <c r="A14" s="27">
        <v>42589</v>
      </c>
      <c r="B14" s="17"/>
      <c r="C14" s="17"/>
      <c r="D14" s="5" t="str">
        <f t="shared" si="1"/>
        <v>dimanche</v>
      </c>
      <c r="E14" s="30"/>
      <c r="F14" s="28">
        <v>0.76041666666666663</v>
      </c>
      <c r="G14" s="29">
        <v>0.79166666666666663</v>
      </c>
      <c r="H14" s="26">
        <f>IF(D14="dimanche",VALUE((MOD(G14-F14,1)-INT(MOD(G14-F14,1)))*1440)*heuresup(D14),IF(AND(D14="samedi",E14="N"),VALUE((MOD(G14-F14,1)-INT(MOD(G14-F14,1)))*1440)*150%,VALUE((MOD(G14-F14,1)-INT(MOD(G14-F14,1)))*1440)*heuresup(D14)))</f>
        <v>90</v>
      </c>
    </row>
    <row r="15" spans="1:17" ht="16.2" thickBot="1">
      <c r="A15" s="27">
        <v>42590</v>
      </c>
      <c r="B15" s="17"/>
      <c r="C15" s="17"/>
      <c r="D15" s="5" t="str">
        <f t="shared" si="1"/>
        <v>lundi</v>
      </c>
      <c r="E15" s="30"/>
      <c r="F15" s="28">
        <v>0.76041666666666663</v>
      </c>
      <c r="G15" s="29">
        <v>0.79166666666666663</v>
      </c>
      <c r="H15" s="26">
        <f>IF(D15="dimanche",VALUE((MOD(G15-F15,1)-INT(MOD(G15-F15,1)))*1440)*heuresup(D15),IF(AND(D15="samedi",E15="N"),VALUE((MOD(G15-F15,1)-INT(MOD(G15-F15,1)))*1440)*150%,VALUE((MOD(G15-F15,1)-INT(MOD(G15-F15,1)))*1440)*heuresup(D15)))</f>
        <v>56.25</v>
      </c>
    </row>
    <row r="16" spans="1:17" ht="16.2" thickBot="1">
      <c r="A16" s="27">
        <v>42591</v>
      </c>
      <c r="B16" s="17"/>
      <c r="C16" s="17"/>
      <c r="D16" s="5" t="str">
        <f t="shared" si="1"/>
        <v>mardi</v>
      </c>
      <c r="E16" s="30"/>
      <c r="F16" s="28">
        <v>0.76041666666666663</v>
      </c>
      <c r="G16" s="29">
        <v>0.79166666666666663</v>
      </c>
      <c r="H16" s="26">
        <f>IF(D16="dimanche",VALUE((MOD(G16-F16,1)-INT(MOD(G16-F16,1)))*1440)*heuresup(D16),IF(AND(D16="samedi",E16="N"),VALUE((MOD(G16-F16,1)-INT(MOD(G16-F16,1)))*1440)*150%,VALUE((MOD(G16-F16,1)-INT(MOD(G16-F16,1)))*1440)*heuresup(D16)))</f>
        <v>56.25</v>
      </c>
    </row>
    <row r="17" spans="1:9" ht="16.2" thickBot="1">
      <c r="A17" s="27">
        <v>42592</v>
      </c>
      <c r="B17" s="17"/>
      <c r="C17" s="17"/>
      <c r="D17" s="5" t="str">
        <f t="shared" ref="D17:D23" si="2">TEXT(A17,"jjjj")</f>
        <v>mercredi</v>
      </c>
      <c r="E17" s="30"/>
      <c r="F17" s="28">
        <v>0.76041666666666663</v>
      </c>
      <c r="G17" s="29">
        <v>0.79166666666666663</v>
      </c>
      <c r="H17" s="26">
        <f>IF(D17="dimanche",VALUE((MOD(G17-F17,1)-INT(MOD(G17-F17,1)))*1440)*heuresup(D17),IF(AND(D17="samedi",E17="N"),VALUE((MOD(G17-F17,1)-INT(MOD(G17-F17,1)))*1440)*150%,VALUE((MOD(G17-F17,1)-INT(MOD(G17-F17,1)))*1440)*heuresup(D17)))</f>
        <v>56.25</v>
      </c>
    </row>
    <row r="18" spans="1:9" ht="16.2" thickBot="1">
      <c r="A18" s="27">
        <v>42593</v>
      </c>
      <c r="B18" s="17"/>
      <c r="C18" s="17"/>
      <c r="D18" s="5" t="str">
        <f t="shared" si="2"/>
        <v>jeudi</v>
      </c>
      <c r="E18" s="30"/>
      <c r="F18" s="28">
        <v>0.76041666666666663</v>
      </c>
      <c r="G18" s="29">
        <v>0.79166666666666663</v>
      </c>
      <c r="H18" s="26">
        <f>IF(D18="dimanche",VALUE((MOD(G18-F18,1)-INT(MOD(G18-F18,1)))*1440)*heuresup(D18),IF(AND(D18="samedi",E18="N"),VALUE((MOD(G18-F18,1)-INT(MOD(G18-F18,1)))*1440)*150%,VALUE((MOD(G18-F18,1)-INT(MOD(G18-F18,1)))*1440)*heuresup(D18)))</f>
        <v>56.25</v>
      </c>
    </row>
    <row r="19" spans="1:9" ht="16.2" thickBot="1">
      <c r="A19" s="27">
        <v>42594</v>
      </c>
      <c r="B19" s="17"/>
      <c r="C19" s="17"/>
      <c r="D19" s="5" t="str">
        <f t="shared" si="2"/>
        <v>vendredi</v>
      </c>
      <c r="E19" s="30"/>
      <c r="F19" s="28">
        <v>0.76041666666666663</v>
      </c>
      <c r="G19" s="29">
        <v>0.79166666666666663</v>
      </c>
      <c r="H19" s="26">
        <f>IF(D19="dimanche",VALUE((MOD(G19-F19,1)-INT(MOD(G19-F19,1)))*1440)*heuresup(D19),IF(AND(D19="samedi",E19="N"),VALUE((MOD(G19-F19,1)-INT(MOD(G19-F19,1)))*1440)*150%,VALUE((MOD(G19-F19,1)-INT(MOD(G19-F19,1)))*1440)*heuresup(D19)))</f>
        <v>56.25</v>
      </c>
    </row>
    <row r="20" spans="1:9" ht="16.2" thickBot="1">
      <c r="A20" s="27">
        <v>42595</v>
      </c>
      <c r="B20" s="17"/>
      <c r="C20" s="17"/>
      <c r="D20" s="5" t="str">
        <f t="shared" si="2"/>
        <v>samedi</v>
      </c>
      <c r="E20" s="30"/>
      <c r="F20" s="28">
        <v>0.76041666666666663</v>
      </c>
      <c r="G20" s="29">
        <v>0.79166666666666663</v>
      </c>
      <c r="H20" s="26">
        <f>IF(D20="dimanche",VALUE((MOD(G20-F20,1)-INT(MOD(G20-F20,1)))*1440)*heuresup(D20),IF(AND(D20="samedi",E20="N"),VALUE((MOD(G20-F20,1)-INT(MOD(G20-F20,1)))*1440)*150%,VALUE((MOD(G20-F20,1)-INT(MOD(G20-F20,1)))*1440)*heuresup(D20)))</f>
        <v>56.25</v>
      </c>
    </row>
    <row r="21" spans="1:9" ht="16.2" thickBot="1">
      <c r="A21" s="27">
        <v>42596</v>
      </c>
      <c r="B21" s="17"/>
      <c r="C21" s="17"/>
      <c r="D21" s="5" t="str">
        <f t="shared" si="2"/>
        <v>dimanche</v>
      </c>
      <c r="E21" s="30"/>
      <c r="F21" s="28">
        <v>0.29166666666666669</v>
      </c>
      <c r="G21" s="29">
        <v>0.91666666666666663</v>
      </c>
      <c r="H21" s="26">
        <f>IF(D21="dimanche",VALUE((MOD(G21-F21,1)-INT(MOD(G21-F21,1)))*1440)*heuresup(D21),IF(AND(D21="samedi",E21="N"),VALUE((MOD(G21-F21,1)-INT(MOD(G21-F21,1)))*1440)*150%,VALUE((MOD(G21-F21,1)-INT(MOD(G21-F21,1)))*1440)*heuresup(D21)))</f>
        <v>1800</v>
      </c>
    </row>
    <row r="22" spans="1:9" ht="16.2" thickBot="1">
      <c r="A22" s="27">
        <v>42597</v>
      </c>
      <c r="B22" s="17"/>
      <c r="C22" s="17"/>
      <c r="D22" s="5" t="str">
        <f t="shared" si="2"/>
        <v>lundi</v>
      </c>
      <c r="E22" s="30"/>
      <c r="F22" s="28">
        <v>0.76041666666666663</v>
      </c>
      <c r="G22" s="29">
        <v>0.79166666666666663</v>
      </c>
      <c r="H22" s="26">
        <f>IF(D22="dimanche",VALUE((MOD(G22-F22,1)-INT(MOD(G22-F22,1)))*1440)*heuresup(D22),IF(AND(D22="samedi",E22="N"),VALUE((MOD(G22-F22,1)-INT(MOD(G22-F22,1)))*1440)*150%,VALUE((MOD(G22-F22,1)-INT(MOD(G22-F22,1)))*1440)*heuresup(D22)))</f>
        <v>56.25</v>
      </c>
    </row>
    <row r="23" spans="1:9" ht="16.2" thickBot="1">
      <c r="A23" s="27">
        <v>42598</v>
      </c>
      <c r="B23" s="17"/>
      <c r="C23" s="17"/>
      <c r="D23" s="5" t="str">
        <f t="shared" si="2"/>
        <v>mardi</v>
      </c>
      <c r="E23" s="30"/>
      <c r="F23" s="28">
        <v>0.76041666666666663</v>
      </c>
      <c r="G23" s="29">
        <v>0.79166666666666663</v>
      </c>
      <c r="H23" s="26">
        <f>IF(D23="dimanche",VALUE((MOD(G23-F23,1)-INT(MOD(G23-F23,1)))*1440)*heuresup(D23),IF(AND(D23="samedi",E23="N"),VALUE((MOD(G23-F23,1)-INT(MOD(G23-F23,1)))*1440)*150%,VALUE((MOD(G23-F23,1)-INT(MOD(G23-F23,1)))*1440)*heuresup(D23)))</f>
        <v>56.25</v>
      </c>
    </row>
    <row r="24" spans="1:9" ht="16.2" thickBot="1">
      <c r="A24" s="27">
        <v>42599</v>
      </c>
      <c r="B24" s="17"/>
      <c r="C24" s="17"/>
      <c r="D24" s="24" t="str">
        <f t="shared" ref="D24:D26" si="3">TEXT(A24,"jjjj")</f>
        <v>mercredi</v>
      </c>
      <c r="E24" s="30"/>
      <c r="F24" s="28">
        <v>0.76041666666666663</v>
      </c>
      <c r="G24" s="29">
        <v>0.79166666666666663</v>
      </c>
      <c r="H24" s="26">
        <f>IF(D24="dimanche",VALUE((MOD(G24-F24,1)-INT(MOD(G24-F24,1)))*1440)*heuresup(D24),IF(AND(D24="samedi",E24="N"),VALUE((MOD(G24-F24,1)-INT(MOD(G24-F24,1)))*1440)*150%,VALUE((MOD(G24-F24,1)-INT(MOD(G24-F24,1)))*1440)*heuresup(D24)))</f>
        <v>56.25</v>
      </c>
    </row>
    <row r="25" spans="1:9" ht="16.2" thickBot="1">
      <c r="A25" s="27">
        <v>42600</v>
      </c>
      <c r="B25" s="17"/>
      <c r="C25" s="17"/>
      <c r="D25" s="24" t="str">
        <f t="shared" si="3"/>
        <v>jeudi</v>
      </c>
      <c r="E25" s="30"/>
      <c r="F25" s="28">
        <v>0.76041666666666663</v>
      </c>
      <c r="G25" s="29">
        <v>0.79166666666666663</v>
      </c>
      <c r="H25" s="26">
        <f>IF(D25="dimanche",VALUE((MOD(G25-F25,1)-INT(MOD(G25-F25,1)))*1440)*heuresup(D25),IF(AND(D25="samedi",E25="N"),VALUE((MOD(G25-F25,1)-INT(MOD(G25-F25,1)))*1440)*150%,VALUE((MOD(G25-F25,1)-INT(MOD(G25-F25,1)))*1440)*heuresup(D25)))</f>
        <v>56.25</v>
      </c>
      <c r="I25" s="23"/>
    </row>
    <row r="26" spans="1:9" ht="16.2" thickBot="1">
      <c r="A26" s="27">
        <v>42601</v>
      </c>
      <c r="B26" s="17"/>
      <c r="C26" s="17"/>
      <c r="D26" s="24" t="str">
        <f t="shared" si="3"/>
        <v>vendredi</v>
      </c>
      <c r="E26" s="30"/>
      <c r="F26" s="28">
        <v>0.76041666666666663</v>
      </c>
      <c r="G26" s="29">
        <v>0.79166666666666663</v>
      </c>
      <c r="H26" s="26">
        <f>IF(D26="dimanche",VALUE((MOD(G26-F26,1)-INT(MOD(G26-F26,1)))*1440)*heuresup(D26),IF(AND(D26="samedi",E26="N"),VALUE((MOD(G26-F26,1)-INT(MOD(G26-F26,1)))*1440)*150%,VALUE((MOD(G26-F26,1)-INT(MOD(G26-F26,1)))*1440)*heuresup(D26)))</f>
        <v>56.25</v>
      </c>
    </row>
    <row r="28" spans="1:9">
      <c r="A28" s="19" t="s">
        <v>9</v>
      </c>
    </row>
    <row r="29" spans="1:9">
      <c r="A29" s="19" t="s">
        <v>10</v>
      </c>
    </row>
    <row r="30" spans="1:9">
      <c r="A30" s="19" t="s">
        <v>11</v>
      </c>
    </row>
    <row r="31" spans="1:9">
      <c r="A31" s="19" t="s">
        <v>12</v>
      </c>
    </row>
    <row r="32" spans="1:9">
      <c r="A32" s="19" t="s">
        <v>13</v>
      </c>
    </row>
    <row r="33" spans="1:1">
      <c r="A33" s="19" t="s">
        <v>14</v>
      </c>
    </row>
    <row r="34" spans="1:1">
      <c r="A34" s="20" t="s">
        <v>15</v>
      </c>
    </row>
    <row r="36" spans="1:1">
      <c r="A36" s="21"/>
    </row>
    <row r="37" spans="1:1">
      <c r="A37" s="21"/>
    </row>
    <row r="38" spans="1:1">
      <c r="A38" s="21"/>
    </row>
    <row r="39" spans="1:1">
      <c r="A39" s="21"/>
    </row>
    <row r="40" spans="1:1">
      <c r="A40" s="21"/>
    </row>
    <row r="41" spans="1:1">
      <c r="A41" s="21"/>
    </row>
    <row r="42" spans="1:1">
      <c r="A42" s="21"/>
    </row>
    <row r="43" spans="1:1">
      <c r="A43" s="21"/>
    </row>
    <row r="44" spans="1:1">
      <c r="A44" s="21"/>
    </row>
  </sheetData>
  <sheetProtection password="CC6F" sheet="1" objects="1" scenarios="1"/>
  <mergeCells count="1">
    <mergeCell ref="A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6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26" sqref="C26"/>
    </sheetView>
  </sheetViews>
  <sheetFormatPr baseColWidth="10" defaultRowHeight="15.6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2016-07-29T20:28:38Z</dcterms:created>
  <dcterms:modified xsi:type="dcterms:W3CDTF">2016-08-01T11:34:17Z</dcterms:modified>
</cp:coreProperties>
</file>