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19416" windowHeight="1101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1" i="1" l="1"/>
  <c r="V11" i="1"/>
  <c r="W10" i="1"/>
  <c r="V10" i="1"/>
  <c r="W9" i="1"/>
  <c r="V9" i="1"/>
  <c r="W8" i="1"/>
  <c r="V8" i="1"/>
  <c r="W7" i="1"/>
  <c r="V7" i="1"/>
  <c r="W6" i="1"/>
  <c r="V6" i="1"/>
  <c r="U6" i="1"/>
  <c r="U7" i="1"/>
  <c r="U8" i="1"/>
  <c r="U9" i="1"/>
  <c r="U10" i="1"/>
  <c r="U11" i="1"/>
  <c r="F15" i="1" l="1"/>
  <c r="G15" i="1" s="1" a="1"/>
  <c r="G15" i="1" s="1"/>
  <c r="H15" i="1" s="1" a="1"/>
  <c r="H15" i="1" s="1"/>
  <c r="F18" i="1"/>
  <c r="G18" i="1" s="1" a="1"/>
  <c r="G18" i="1" s="1"/>
  <c r="H18" i="1" s="1" a="1"/>
  <c r="H18" i="1" s="1"/>
  <c r="F19" i="1"/>
  <c r="G19" i="1" s="1" a="1"/>
  <c r="G19" i="1" s="1"/>
  <c r="H19" i="1" s="1" a="1"/>
  <c r="H19" i="1" s="1"/>
  <c r="F17" i="1"/>
  <c r="G17" i="1" s="1" a="1"/>
  <c r="G17" i="1" s="1"/>
  <c r="H17" i="1" s="1" a="1"/>
  <c r="H17" i="1" s="1"/>
  <c r="F16" i="1"/>
  <c r="G16" i="1" s="1" a="1"/>
  <c r="G16" i="1" s="1"/>
  <c r="H16" i="1" s="1" a="1"/>
  <c r="H16" i="1" s="1"/>
  <c r="F14" i="1"/>
  <c r="G14" i="1" l="1" a="1"/>
  <c r="G14" i="1" s="1"/>
  <c r="H14" i="1" s="1" a="1"/>
  <c r="H14" i="1" s="1"/>
</calcChain>
</file>

<file path=xl/sharedStrings.xml><?xml version="1.0" encoding="utf-8"?>
<sst xmlns="http://schemas.openxmlformats.org/spreadsheetml/2006/main" count="54" uniqueCount="21">
  <si>
    <t>Dates</t>
  </si>
  <si>
    <t>Séance</t>
  </si>
  <si>
    <t>Exercice</t>
  </si>
  <si>
    <t>Série</t>
  </si>
  <si>
    <t>Charge</t>
  </si>
  <si>
    <t>Muscu Bas (tournoi)</t>
  </si>
  <si>
    <t>Pont box IJ</t>
  </si>
  <si>
    <t>4x8</t>
  </si>
  <si>
    <t>4x6</t>
  </si>
  <si>
    <t>Fessier Bande</t>
  </si>
  <si>
    <t>Séries</t>
  </si>
  <si>
    <t>Charges</t>
  </si>
  <si>
    <t>4x10</t>
  </si>
  <si>
    <t>4x12</t>
  </si>
  <si>
    <t>4x20</t>
  </si>
  <si>
    <t>Muscu / PREV Full Body</t>
  </si>
  <si>
    <t>Rotateurs ext exc Kinesis</t>
  </si>
  <si>
    <t>3x8</t>
  </si>
  <si>
    <t>3x12</t>
  </si>
  <si>
    <t>Back Lunges</t>
  </si>
  <si>
    <t>3x6 Waff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</si>
</sst>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0">
    <xf numFmtId="0" fontId="0" fillId="0" borderId="0" xfId="0"/>
    <xf numFmtId="14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14" fontId="1" fillId="0" borderId="0" xfId="1" applyNumberFormat="1" applyAlignment="1">
      <alignment vertical="center"/>
    </xf>
    <xf numFmtId="14" fontId="0" fillId="0" borderId="11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14" fontId="0" fillId="0" borderId="5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14" fontId="2" fillId="0" borderId="2" xfId="1" applyNumberFormat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14" fontId="2" fillId="0" borderId="4" xfId="1" applyNumberFormat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 2" xfId="1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W19"/>
  <sheetViews>
    <sheetView tabSelected="1" topLeftCell="G1" zoomScale="90" zoomScaleNormal="90" workbookViewId="0">
      <selection activeCell="U6" sqref="U6"/>
    </sheetView>
  </sheetViews>
  <sheetFormatPr baseColWidth="10" defaultRowHeight="14.4" x14ac:dyDescent="0.3"/>
  <cols>
    <col min="8" max="8" width="20.44140625" customWidth="1"/>
    <col min="10" max="10" width="12.21875" bestFit="1" customWidth="1"/>
    <col min="17" max="17" width="25.109375" customWidth="1"/>
  </cols>
  <sheetData>
    <row r="3" spans="4:23" ht="15" thickBot="1" x14ac:dyDescent="0.35"/>
    <row r="4" spans="4:23" x14ac:dyDescent="0.3">
      <c r="D4" s="1" t="s">
        <v>0</v>
      </c>
      <c r="E4" s="17" t="s">
        <v>1</v>
      </c>
      <c r="F4" s="18"/>
      <c r="G4" s="19"/>
      <c r="H4" s="2" t="s">
        <v>2</v>
      </c>
      <c r="I4" s="2" t="s">
        <v>3</v>
      </c>
      <c r="J4" s="2" t="s">
        <v>4</v>
      </c>
      <c r="M4" s="1" t="s">
        <v>0</v>
      </c>
      <c r="N4" s="17" t="s">
        <v>1</v>
      </c>
      <c r="O4" s="18"/>
      <c r="P4" s="19"/>
      <c r="Q4" s="2" t="s">
        <v>2</v>
      </c>
      <c r="R4" s="2" t="s">
        <v>3</v>
      </c>
      <c r="S4" s="2" t="s">
        <v>4</v>
      </c>
      <c r="U4" s="14" t="s">
        <v>6</v>
      </c>
      <c r="V4" s="15"/>
      <c r="W4" s="16"/>
    </row>
    <row r="5" spans="4:23" x14ac:dyDescent="0.3">
      <c r="D5" s="3">
        <v>45026</v>
      </c>
      <c r="E5" s="13" t="s">
        <v>5</v>
      </c>
      <c r="F5" s="13"/>
      <c r="G5" s="13"/>
      <c r="H5" s="4" t="s">
        <v>6</v>
      </c>
      <c r="I5" s="4" t="s">
        <v>7</v>
      </c>
      <c r="J5" s="4">
        <v>0</v>
      </c>
      <c r="M5" s="3">
        <v>45026</v>
      </c>
      <c r="N5" s="13" t="s">
        <v>5</v>
      </c>
      <c r="O5" s="13"/>
      <c r="P5" s="13"/>
      <c r="Q5" s="4" t="s">
        <v>6</v>
      </c>
      <c r="R5" s="4" t="s">
        <v>7</v>
      </c>
      <c r="S5" s="4">
        <v>0</v>
      </c>
      <c r="U5" s="6" t="s">
        <v>0</v>
      </c>
      <c r="V5" s="7" t="s">
        <v>10</v>
      </c>
      <c r="W5" s="8" t="s">
        <v>11</v>
      </c>
    </row>
    <row r="6" spans="4:23" x14ac:dyDescent="0.3">
      <c r="D6" s="3">
        <v>45036</v>
      </c>
      <c r="E6" s="13" t="s">
        <v>5</v>
      </c>
      <c r="F6" s="13"/>
      <c r="G6" s="13"/>
      <c r="H6" s="4" t="s">
        <v>6</v>
      </c>
      <c r="I6" s="4" t="s">
        <v>8</v>
      </c>
      <c r="J6" s="4">
        <v>0</v>
      </c>
      <c r="M6" s="3">
        <v>45029</v>
      </c>
      <c r="N6" s="13" t="s">
        <v>15</v>
      </c>
      <c r="O6" s="13"/>
      <c r="P6" s="13"/>
      <c r="Q6" s="4" t="s">
        <v>16</v>
      </c>
      <c r="R6" s="4" t="s">
        <v>17</v>
      </c>
      <c r="S6" s="4">
        <v>5</v>
      </c>
      <c r="U6" s="6">
        <f>IFERROR(INDEX($M$5:$M$10,_xlfn.AGGREGATE(15,6,(1/(($Q$5:$Q$10=$U$4))*ROW($M$5:$M$10)-4),ROW()-5)),"")</f>
        <v>45026</v>
      </c>
      <c r="V6" s="7" t="str">
        <f>IFERROR(INDEX(R$5:R$10,_xlfn.AGGREGATE(15,6,(1/(($Q$5:$Q$10=$U$4))*ROW($M$5:$M$10)-4),ROW()-5)),"")</f>
        <v>4x8</v>
      </c>
      <c r="W6" s="8">
        <f>IFERROR(INDEX(S$5:S$10,_xlfn.AGGREGATE(15,6,(1/(($Q$5:$Q$10=$U$4))*ROW($M$5:$M$10)-4),ROW()-5)),"")</f>
        <v>0</v>
      </c>
    </row>
    <row r="7" spans="4:23" x14ac:dyDescent="0.3">
      <c r="D7" s="3">
        <v>45017</v>
      </c>
      <c r="E7" s="13" t="s">
        <v>5</v>
      </c>
      <c r="F7" s="13"/>
      <c r="G7" s="13"/>
      <c r="H7" s="4" t="s">
        <v>6</v>
      </c>
      <c r="I7" s="4" t="s">
        <v>12</v>
      </c>
      <c r="J7" s="4">
        <v>0</v>
      </c>
      <c r="M7" s="3">
        <v>45028</v>
      </c>
      <c r="N7" s="13" t="s">
        <v>5</v>
      </c>
      <c r="O7" s="13"/>
      <c r="P7" s="13"/>
      <c r="Q7" s="4" t="s">
        <v>6</v>
      </c>
      <c r="R7" s="4" t="s">
        <v>14</v>
      </c>
      <c r="S7" s="4">
        <v>0</v>
      </c>
      <c r="U7" s="6">
        <f t="shared" ref="U7:U11" si="0">IFERROR(INDEX($M$5:$M$10,_xlfn.AGGREGATE(15,6,(1/(($Q$5:$Q$10=$U$4))*ROW($M$5:$M$10)-4),ROW()-5)),"")</f>
        <v>45028</v>
      </c>
      <c r="V7" s="7" t="str">
        <f t="shared" ref="V7:V11" si="1">IFERROR(INDEX(R$5:R$10,_xlfn.AGGREGATE(15,6,(1/(($Q$5:$Q$10=$U$4))*ROW($M$5:$M$10)-4),ROW()-5)),"")</f>
        <v>4x20</v>
      </c>
      <c r="W7" s="8">
        <f t="shared" ref="W7:W11" si="2">IFERROR(INDEX(S$5:S$10,_xlfn.AGGREGATE(15,6,(1/(($Q$5:$Q$10=$U$4))*ROW($M$5:$M$10)-4),ROW()-5)),"")</f>
        <v>0</v>
      </c>
    </row>
    <row r="8" spans="4:23" x14ac:dyDescent="0.3">
      <c r="D8" s="3">
        <v>45029</v>
      </c>
      <c r="E8" s="13" t="s">
        <v>5</v>
      </c>
      <c r="F8" s="13"/>
      <c r="G8" s="13"/>
      <c r="H8" s="4" t="s">
        <v>6</v>
      </c>
      <c r="I8" s="4" t="s">
        <v>7</v>
      </c>
      <c r="J8" s="4">
        <v>0</v>
      </c>
      <c r="M8" s="3">
        <v>45029</v>
      </c>
      <c r="N8" s="13" t="s">
        <v>15</v>
      </c>
      <c r="O8" s="13"/>
      <c r="P8" s="13"/>
      <c r="Q8" s="4" t="s">
        <v>9</v>
      </c>
      <c r="R8" s="4" t="s">
        <v>18</v>
      </c>
      <c r="S8" s="4">
        <v>0</v>
      </c>
      <c r="U8" s="6">
        <f t="shared" si="0"/>
        <v>45031</v>
      </c>
      <c r="V8" s="7" t="str">
        <f t="shared" si="1"/>
        <v>4x20</v>
      </c>
      <c r="W8" s="8">
        <f t="shared" si="2"/>
        <v>0</v>
      </c>
    </row>
    <row r="9" spans="4:23" x14ac:dyDescent="0.3">
      <c r="D9" s="3">
        <v>45030</v>
      </c>
      <c r="E9" s="13" t="s">
        <v>5</v>
      </c>
      <c r="F9" s="13"/>
      <c r="G9" s="13"/>
      <c r="H9" s="4" t="s">
        <v>6</v>
      </c>
      <c r="I9" s="4" t="s">
        <v>13</v>
      </c>
      <c r="J9" s="4">
        <v>0</v>
      </c>
      <c r="M9" s="3">
        <v>45029</v>
      </c>
      <c r="N9" s="13" t="s">
        <v>15</v>
      </c>
      <c r="O9" s="13"/>
      <c r="P9" s="13"/>
      <c r="Q9" s="4" t="s">
        <v>19</v>
      </c>
      <c r="R9" s="4" t="s">
        <v>20</v>
      </c>
      <c r="S9" s="12">
        <v>0</v>
      </c>
      <c r="U9" s="6" t="str">
        <f t="shared" si="0"/>
        <v/>
      </c>
      <c r="V9" s="7" t="str">
        <f t="shared" si="1"/>
        <v/>
      </c>
      <c r="W9" s="8" t="str">
        <f t="shared" si="2"/>
        <v/>
      </c>
    </row>
    <row r="10" spans="4:23" x14ac:dyDescent="0.3">
      <c r="D10" s="3">
        <v>45031</v>
      </c>
      <c r="E10" s="13" t="s">
        <v>5</v>
      </c>
      <c r="F10" s="13"/>
      <c r="G10" s="13"/>
      <c r="H10" s="4" t="s">
        <v>6</v>
      </c>
      <c r="I10" s="4" t="s">
        <v>14</v>
      </c>
      <c r="J10" s="4">
        <v>0</v>
      </c>
      <c r="M10" s="3">
        <v>45031</v>
      </c>
      <c r="N10" s="13" t="s">
        <v>5</v>
      </c>
      <c r="O10" s="13"/>
      <c r="P10" s="13"/>
      <c r="Q10" s="4" t="s">
        <v>6</v>
      </c>
      <c r="R10" s="4" t="s">
        <v>14</v>
      </c>
      <c r="S10" s="4">
        <v>0</v>
      </c>
      <c r="U10" s="6" t="str">
        <f t="shared" si="0"/>
        <v/>
      </c>
      <c r="V10" s="7" t="str">
        <f t="shared" si="1"/>
        <v/>
      </c>
      <c r="W10" s="8" t="str">
        <f t="shared" si="2"/>
        <v/>
      </c>
    </row>
    <row r="11" spans="4:23" ht="15" thickBot="1" x14ac:dyDescent="0.35">
      <c r="D11" s="3"/>
      <c r="E11" s="3"/>
      <c r="F11" s="3"/>
      <c r="G11" s="3"/>
      <c r="H11" s="4"/>
      <c r="I11" s="4"/>
      <c r="J11" s="4"/>
      <c r="U11" s="9" t="str">
        <f t="shared" si="0"/>
        <v/>
      </c>
      <c r="V11" s="10" t="str">
        <f t="shared" si="1"/>
        <v/>
      </c>
      <c r="W11" s="11" t="str">
        <f t="shared" si="2"/>
        <v/>
      </c>
    </row>
    <row r="12" spans="4:23" x14ac:dyDescent="0.3">
      <c r="D12" s="3"/>
      <c r="E12" s="5"/>
      <c r="F12" s="14" t="s">
        <v>6</v>
      </c>
      <c r="G12" s="15"/>
      <c r="H12" s="16"/>
      <c r="I12" s="4"/>
      <c r="J12" s="4"/>
    </row>
    <row r="13" spans="4:23" x14ac:dyDescent="0.3">
      <c r="D13" s="3"/>
      <c r="E13" s="5"/>
      <c r="F13" s="6" t="s">
        <v>0</v>
      </c>
      <c r="G13" s="7" t="s">
        <v>10</v>
      </c>
      <c r="H13" s="8" t="s">
        <v>11</v>
      </c>
      <c r="I13" s="4"/>
      <c r="J13" s="4"/>
    </row>
    <row r="14" spans="4:23" x14ac:dyDescent="0.3">
      <c r="F14" s="6">
        <f>INDEX($D:$D,MATCH($F$12,$H:$H,0))</f>
        <v>45026</v>
      </c>
      <c r="G14" s="7" t="str">
        <f t="array" ref="G14">INDEX($I$5:$I$12,MATCH($F$14 &amp; $F$12, $D$5:$D$12 &amp; $H$5:$H$10,0))</f>
        <v>4x8</v>
      </c>
      <c r="H14" s="8">
        <f t="array" ref="H14">INDEX($J$5:$J$12,MATCH($F$14 &amp; $F$12 &amp; $G$14, $D$5:$D$12 &amp; $H$5:$H$10 &amp; $I$5:$I$12,0))</f>
        <v>0</v>
      </c>
    </row>
    <row r="15" spans="4:23" x14ac:dyDescent="0.3">
      <c r="F15" s="6">
        <f>INDEX($D:$D,MATCH($F$12,$H:$H,0)+1)</f>
        <v>45036</v>
      </c>
      <c r="G15" s="7" t="str">
        <f t="array" ref="G15">INDEX($I$5:$I$12,MATCH($F$15 &amp; $F$12, $D$5:$D$12 &amp; $H$5:$H$10,0))</f>
        <v>4x6</v>
      </c>
      <c r="H15" s="8">
        <f t="array" ref="H15">INDEX($J$5:$J$12,MATCH($F$15 &amp; $F$12 &amp; $G$15, $D$5:$D$12 &amp; $H$5:$H$10 &amp; $I$5:$I$12,0))</f>
        <v>0</v>
      </c>
    </row>
    <row r="16" spans="4:23" x14ac:dyDescent="0.3">
      <c r="F16" s="6">
        <f>INDEX($D:$D,MATCH($F$12,$H:$H,0)+2)</f>
        <v>45017</v>
      </c>
      <c r="G16" s="7" t="str">
        <f t="array" ref="G16">INDEX($I$5:$I$12,MATCH($F$16 &amp; $F$12, $D$5:$D$12 &amp; $H$5:$H$10,0))</f>
        <v>4x10</v>
      </c>
      <c r="H16" s="8">
        <f t="array" ref="H16">INDEX($J$5:$J$12,MATCH($F$16 &amp; $F$12 &amp; $G$16, $D$5:$D$12 &amp; $H$5:$H$10 &amp; $I$5:$I$12,0))</f>
        <v>0</v>
      </c>
    </row>
    <row r="17" spans="6:8" x14ac:dyDescent="0.3">
      <c r="F17" s="6">
        <f>INDEX($D:$D,MATCH($F$12,$H:$H,0)+3)</f>
        <v>45029</v>
      </c>
      <c r="G17" s="7" t="str">
        <f t="array" ref="G17">INDEX($I$5:$I$12,MATCH($F$17 &amp; $F$12, $D$5:$D$12 &amp; $H$5:$H$10,0))</f>
        <v>4x8</v>
      </c>
      <c r="H17" s="8">
        <f t="array" ref="H17">INDEX($J$5:$J$12,MATCH($F$17 &amp; $F$12 &amp; $G$17, $D$5:$D$12 &amp; $H$5:$H$10 &amp; $I$5:$I$12,0))</f>
        <v>0</v>
      </c>
    </row>
    <row r="18" spans="6:8" x14ac:dyDescent="0.3">
      <c r="F18" s="6">
        <f>INDEX($D:$D,MATCH($F$12,$H:$H,0)+4)</f>
        <v>45030</v>
      </c>
      <c r="G18" s="7" t="str">
        <f t="array" ref="G18">INDEX($I$5:$I$12,MATCH($F$18 &amp; $F$12, $D$5:$D$12 &amp; $H$5:$H$10,0))</f>
        <v>4x12</v>
      </c>
      <c r="H18" s="8">
        <f t="array" ref="H18">INDEX($J$5:$J$12,MATCH($F$18 &amp; $F$12 &amp; $G$18, $D$5:$D$12 &amp; $H$5:$H$10 &amp; $I$5:$I$12,0))</f>
        <v>0</v>
      </c>
    </row>
    <row r="19" spans="6:8" ht="15" thickBot="1" x14ac:dyDescent="0.35">
      <c r="F19" s="9">
        <f>INDEX($D:$D,MATCH($F$12,$H:$H,0)+5)</f>
        <v>45031</v>
      </c>
      <c r="G19" s="10" t="str">
        <f t="array" ref="G19">INDEX($I$5:$I$12,MATCH($F$19 &amp; $F$12, $D$5:$D$12 &amp; $H$5:$H$10,0))</f>
        <v>4x20</v>
      </c>
      <c r="H19" s="11">
        <f t="array" ref="H19">INDEX($J$5:$J$12,MATCH($F$19 &amp; $F$12 &amp; $G$19, $D$5:$D$12 &amp; $H$5:$H$10 &amp; $I$5:$I$12,0))</f>
        <v>0</v>
      </c>
    </row>
  </sheetData>
  <mergeCells count="16">
    <mergeCell ref="F12:H12"/>
    <mergeCell ref="E10:G10"/>
    <mergeCell ref="E4:G4"/>
    <mergeCell ref="E5:G5"/>
    <mergeCell ref="E6:G6"/>
    <mergeCell ref="E7:G7"/>
    <mergeCell ref="E8:G8"/>
    <mergeCell ref="E9:G9"/>
    <mergeCell ref="N10:P10"/>
    <mergeCell ref="U4:W4"/>
    <mergeCell ref="N4:P4"/>
    <mergeCell ref="N5:P5"/>
    <mergeCell ref="N6:P6"/>
    <mergeCell ref="N7:P7"/>
    <mergeCell ref="N8:P8"/>
    <mergeCell ref="N9:P9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 audureau</dc:creator>
  <cp:lastModifiedBy>mdo100</cp:lastModifiedBy>
  <dcterms:created xsi:type="dcterms:W3CDTF">2023-04-14T19:30:39Z</dcterms:created>
  <dcterms:modified xsi:type="dcterms:W3CDTF">2023-04-15T13:14:49Z</dcterms:modified>
</cp:coreProperties>
</file>