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3256" windowHeight="13176"/>
  </bookViews>
  <sheets>
    <sheet name="Feuil1" sheetId="1" r:id="rId1"/>
    <sheet name="Feuil2" sheetId="2" r:id="rId2"/>
    <sheet name="Feuil3" sheetId="3" r:id="rId3"/>
  </sheets>
  <functionGroups builtInGroupCount="17"/>
  <externalReferences>
    <externalReference r:id="rId4"/>
  </externalReferences>
  <definedNames>
    <definedName name="listeDepensesFixes">[1]!ListeCategories[Dépenses fixes]</definedName>
    <definedName name="listeDepensesVariables">[1]!ListeCategories[Dépenses variables]</definedName>
    <definedName name="listeRevenus">[1]!ListeCategories[Revenus]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" i="1" l="1"/>
  <c r="H6" i="1"/>
  <c r="H5" i="1"/>
  <c r="G16" i="1"/>
  <c r="H3" i="1"/>
  <c r="H4" i="1"/>
  <c r="H2" i="1"/>
  <c r="G2" i="1"/>
  <c r="F9" i="1" l="1"/>
  <c r="F8" i="1"/>
  <c r="F7" i="1"/>
  <c r="F6" i="1"/>
  <c r="F5" i="1"/>
  <c r="F4" i="1"/>
  <c r="F3" i="1"/>
  <c r="F2" i="1"/>
  <c r="G3" i="1"/>
  <c r="G11" i="1"/>
  <c r="G4" i="1"/>
  <c r="G12" i="1"/>
  <c r="G6" i="1"/>
  <c r="G14" i="1"/>
  <c r="G8" i="1"/>
  <c r="G5" i="1"/>
  <c r="G7" i="1"/>
  <c r="G15" i="1"/>
  <c r="G9" i="1"/>
  <c r="G13" i="1"/>
  <c r="G10" i="1"/>
  <c r="J6" i="1" l="1"/>
  <c r="T6" i="1"/>
  <c r="K6" i="1"/>
  <c r="Q6" i="1"/>
  <c r="S6" i="1"/>
  <c r="L6" i="1"/>
  <c r="M6" i="1"/>
  <c r="O6" i="1"/>
  <c r="N6" i="1"/>
  <c r="R6" i="1"/>
  <c r="P6" i="1"/>
  <c r="I6" i="1"/>
  <c r="J3" i="1"/>
  <c r="T3" i="1"/>
  <c r="Q3" i="1"/>
  <c r="K3" i="1"/>
  <c r="L3" i="1"/>
  <c r="M3" i="1"/>
  <c r="R3" i="1"/>
  <c r="O3" i="1"/>
  <c r="N3" i="1"/>
  <c r="P3" i="1"/>
  <c r="S3" i="1"/>
  <c r="M2" i="1"/>
  <c r="N2" i="1"/>
  <c r="K2" i="1"/>
  <c r="L2" i="1"/>
  <c r="T2" i="1"/>
  <c r="O2" i="1"/>
  <c r="P2" i="1"/>
  <c r="S2" i="1"/>
  <c r="Q2" i="1"/>
  <c r="R2" i="1"/>
  <c r="K4" i="1"/>
  <c r="R4" i="1"/>
  <c r="N5" i="1"/>
  <c r="S4" i="1"/>
  <c r="T4" i="1"/>
  <c r="K5" i="1"/>
  <c r="L4" i="1"/>
  <c r="Q5" i="1"/>
  <c r="R5" i="1"/>
  <c r="M4" i="1"/>
  <c r="N4" i="1"/>
  <c r="L5" i="1"/>
  <c r="P5" i="1"/>
  <c r="O4" i="1"/>
  <c r="T5" i="1"/>
  <c r="M5" i="1"/>
  <c r="P4" i="1"/>
  <c r="O5" i="1"/>
  <c r="Q4" i="1"/>
  <c r="S5" i="1"/>
  <c r="J5" i="1"/>
  <c r="J4" i="1"/>
  <c r="I5" i="1"/>
  <c r="I4" i="1"/>
  <c r="I3" i="1"/>
  <c r="J2" i="1"/>
  <c r="I2" i="1"/>
</calcChain>
</file>

<file path=xl/sharedStrings.xml><?xml version="1.0" encoding="utf-8"?>
<sst xmlns="http://schemas.openxmlformats.org/spreadsheetml/2006/main" count="32" uniqueCount="20">
  <si>
    <t>Date</t>
  </si>
  <si>
    <t>Catégorie</t>
  </si>
  <si>
    <t>Poste</t>
  </si>
  <si>
    <t>Libellé</t>
  </si>
  <si>
    <t>Montant</t>
  </si>
  <si>
    <t>Solde</t>
  </si>
  <si>
    <t>Dépenses variables</t>
  </si>
  <si>
    <t>Maison</t>
  </si>
  <si>
    <t>Amazon (Enceintes PC)</t>
  </si>
  <si>
    <t>Amazon (Ruban adhésif)</t>
  </si>
  <si>
    <t>Amazon (Station accueil Iphone)</t>
  </si>
  <si>
    <t>Dépenses fixes</t>
  </si>
  <si>
    <t>Argent de poche</t>
  </si>
  <si>
    <t>Argent de poche Théo</t>
  </si>
  <si>
    <t>Courses</t>
  </si>
  <si>
    <t>Boulangerie</t>
  </si>
  <si>
    <t>LECLERC</t>
  </si>
  <si>
    <t>Poissonnerie</t>
  </si>
  <si>
    <t>Code couleur</t>
  </si>
  <si>
    <t>Ref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</si>
</sst>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00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0.14996795556505021"/>
        <bgColor indexed="64"/>
      </patternFill>
    </fill>
  </fills>
  <borders count="8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Border="1"/>
    <xf numFmtId="8" fontId="2" fillId="0" borderId="1" xfId="0" applyNumberFormat="1" applyFont="1" applyBorder="1"/>
    <xf numFmtId="14" fontId="0" fillId="2" borderId="2" xfId="0" applyNumberFormat="1" applyFill="1" applyBorder="1"/>
    <xf numFmtId="0" fontId="0" fillId="3" borderId="3" xfId="0" applyFill="1" applyBorder="1"/>
    <xf numFmtId="14" fontId="0" fillId="3" borderId="3" xfId="0" applyNumberFormat="1" applyFill="1" applyBorder="1"/>
    <xf numFmtId="0" fontId="0" fillId="0" borderId="3" xfId="0" applyBorder="1"/>
    <xf numFmtId="14" fontId="0" fillId="0" borderId="3" xfId="0" applyNumberFormat="1" applyBorder="1"/>
    <xf numFmtId="8" fontId="0" fillId="7" borderId="2" xfId="0" applyNumberFormat="1" applyFill="1" applyBorder="1"/>
    <xf numFmtId="8" fontId="0" fillId="8" borderId="2" xfId="0" applyNumberFormat="1" applyFill="1" applyBorder="1"/>
    <xf numFmtId="14" fontId="0" fillId="0" borderId="0" xfId="0" applyNumberFormat="1"/>
    <xf numFmtId="8" fontId="0" fillId="7" borderId="4" xfId="0" applyNumberFormat="1" applyFill="1" applyBorder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4" fillId="0" borderId="2" xfId="0" applyNumberFormat="1" applyFont="1" applyBorder="1" applyAlignment="1">
      <alignment horizontal="center"/>
    </xf>
    <xf numFmtId="8" fontId="3" fillId="4" borderId="2" xfId="0" applyNumberFormat="1" applyFont="1" applyFill="1" applyBorder="1"/>
    <xf numFmtId="8" fontId="1" fillId="6" borderId="2" xfId="0" applyNumberFormat="1" applyFont="1" applyFill="1" applyBorder="1" applyAlignment="1">
      <alignment horizontal="right" vertical="center" wrapText="1"/>
    </xf>
    <xf numFmtId="8" fontId="0" fillId="9" borderId="0" xfId="0" applyNumberFormat="1" applyFill="1"/>
    <xf numFmtId="8" fontId="0" fillId="0" borderId="0" xfId="0" applyNumberFormat="1"/>
    <xf numFmtId="8" fontId="0" fillId="0" borderId="2" xfId="0" quotePrefix="1" applyNumberFormat="1" applyBorder="1"/>
    <xf numFmtId="8" fontId="0" fillId="10" borderId="0" xfId="0" applyNumberFormat="1" applyFill="1"/>
    <xf numFmtId="8" fontId="2" fillId="0" borderId="5" xfId="0" applyNumberFormat="1" applyFont="1" applyBorder="1"/>
    <xf numFmtId="8" fontId="0" fillId="5" borderId="6" xfId="0" applyNumberFormat="1" applyFill="1" applyBorder="1"/>
    <xf numFmtId="0" fontId="3" fillId="4" borderId="7" xfId="0" applyNumberFormat="1" applyFont="1" applyFill="1" applyBorder="1" applyAlignment="1">
      <alignment horizontal="center"/>
    </xf>
    <xf numFmtId="0" fontId="1" fillId="6" borderId="7" xfId="0" applyNumberFormat="1" applyFont="1" applyFill="1" applyBorder="1" applyAlignment="1">
      <alignment horizontal="center" vertical="center" wrapText="1"/>
    </xf>
    <xf numFmtId="0" fontId="0" fillId="7" borderId="7" xfId="0" applyNumberFormat="1" applyFill="1" applyBorder="1" applyAlignment="1">
      <alignment horizontal="center"/>
    </xf>
    <xf numFmtId="0" fontId="0" fillId="9" borderId="7" xfId="0" applyNumberFormat="1" applyFill="1" applyBorder="1" applyAlignment="1">
      <alignment horizontal="center"/>
    </xf>
    <xf numFmtId="0" fontId="0" fillId="10" borderId="7" xfId="0" applyNumberForma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4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anque%20Populaire\Excelformation\Excelformation.fr%20-%20Budget%20familial%20Excel%20-%20Fin%20partie%202%20-%20Version%20fonc&#233;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CD"/>
      <sheetName val="Mon TCD"/>
      <sheetName val="Base"/>
      <sheetName val="Feuil1"/>
      <sheetName val="Effectif"/>
      <sheetName val="Liste des catégories"/>
      <sheetName val="Excelform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"/>
  <sheetViews>
    <sheetView tabSelected="1" workbookViewId="0">
      <selection activeCell="I2" sqref="I2"/>
    </sheetView>
  </sheetViews>
  <sheetFormatPr baseColWidth="10" defaultRowHeight="14.4" x14ac:dyDescent="0.3"/>
  <cols>
    <col min="5" max="5" width="11.5546875" style="18"/>
    <col min="7" max="7" width="11.5546875" style="12"/>
    <col min="8" max="8" width="11.5546875" style="13"/>
  </cols>
  <sheetData>
    <row r="1" spans="1:20" ht="15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1" t="s">
        <v>5</v>
      </c>
      <c r="G1" s="28" t="s">
        <v>18</v>
      </c>
      <c r="H1" s="30" t="s">
        <v>19</v>
      </c>
      <c r="I1" s="14">
        <v>44562</v>
      </c>
      <c r="J1" s="14">
        <v>44593</v>
      </c>
      <c r="K1" s="14">
        <v>44621</v>
      </c>
      <c r="L1" s="14">
        <v>44652</v>
      </c>
      <c r="M1" s="14">
        <v>44682</v>
      </c>
      <c r="N1" s="14">
        <v>44713</v>
      </c>
      <c r="O1" s="14">
        <v>44743</v>
      </c>
      <c r="P1" s="14">
        <v>44774</v>
      </c>
      <c r="Q1" s="14">
        <v>44805</v>
      </c>
      <c r="R1" s="14">
        <v>44835</v>
      </c>
      <c r="S1" s="14">
        <v>44866</v>
      </c>
      <c r="T1" s="14">
        <v>44896</v>
      </c>
    </row>
    <row r="2" spans="1:20" x14ac:dyDescent="0.3">
      <c r="A2" s="3">
        <v>44562</v>
      </c>
      <c r="B2" s="4" t="s">
        <v>6</v>
      </c>
      <c r="C2" s="4" t="s">
        <v>7</v>
      </c>
      <c r="D2" s="5" t="s">
        <v>8</v>
      </c>
      <c r="E2" s="15">
        <v>34.99</v>
      </c>
      <c r="F2" s="22" t="e">
        <f>IF([1]!baseReleve[[#This Row],[Catégorie]]="Revenus",[1]!baseReleve[[#This Row],[Montant]],-[1]!baseReleve[[#This Row],[Montant]])</f>
        <v>#REF!</v>
      </c>
      <c r="G2" s="29">
        <f ca="1">CodeCouleur(E2)</f>
        <v>5</v>
      </c>
      <c r="H2" s="23">
        <f ca="1">CodeCouleur(H2)</f>
        <v>5</v>
      </c>
      <c r="I2" s="19">
        <f ca="1">SUMPRODUCT(($A$2:$A$355&gt;=I$1)*($A$2:$A$355&lt;=EOMONTH(I$1,0))*($G$2:$G$355=$H2)*$E$2:$E$355)</f>
        <v>59.88</v>
      </c>
      <c r="J2" s="19">
        <f ca="1">SUMPRODUCT(($A$2:$A$355&gt;=J$1)*($A$2:$A$355&lt;=EOMONTH(J$1,0))*($G$2:$G$355=$H2)*$E$2:$E$355)</f>
        <v>2</v>
      </c>
      <c r="K2" s="19">
        <f t="shared" ref="K2:T3" ca="1" si="0">SUMPRODUCT(($A$2:$A$355&gt;=K$1)*($A$2:$A$355&lt;=EOMONTH(K$1,0))*($G$2:$G$355=$H2)*$E$2:$E$355)</f>
        <v>0</v>
      </c>
      <c r="L2" s="19">
        <f t="shared" ca="1" si="0"/>
        <v>0</v>
      </c>
      <c r="M2" s="19">
        <f t="shared" ca="1" si="0"/>
        <v>0</v>
      </c>
      <c r="N2" s="19">
        <f t="shared" ca="1" si="0"/>
        <v>0</v>
      </c>
      <c r="O2" s="19">
        <f t="shared" ca="1" si="0"/>
        <v>0</v>
      </c>
      <c r="P2" s="19">
        <f t="shared" ca="1" si="0"/>
        <v>0</v>
      </c>
      <c r="Q2" s="19">
        <f t="shared" ca="1" si="0"/>
        <v>0</v>
      </c>
      <c r="R2" s="19">
        <f t="shared" ca="1" si="0"/>
        <v>0</v>
      </c>
      <c r="S2" s="19">
        <f t="shared" ca="1" si="0"/>
        <v>0</v>
      </c>
      <c r="T2" s="19">
        <f t="shared" ca="1" si="0"/>
        <v>0</v>
      </c>
    </row>
    <row r="3" spans="1:20" x14ac:dyDescent="0.3">
      <c r="A3" s="3">
        <v>44562</v>
      </c>
      <c r="B3" s="6" t="s">
        <v>6</v>
      </c>
      <c r="C3" s="6" t="s">
        <v>7</v>
      </c>
      <c r="D3" s="7" t="s">
        <v>9</v>
      </c>
      <c r="E3" s="15">
        <v>10.9</v>
      </c>
      <c r="F3" s="22" t="e">
        <f>IF([1]!baseReleve[[#This Row],[Catégorie]]="Revenus",[1]!baseReleve[[#This Row],[Montant]],-[1]!baseReleve[[#This Row],[Montant]])</f>
        <v>#REF!</v>
      </c>
      <c r="G3" s="29">
        <f t="shared" ref="G3:G17" ca="1" si="1">CodeCouleur(E3)</f>
        <v>5</v>
      </c>
      <c r="H3" s="24">
        <f t="shared" ref="H3:H6" ca="1" si="2">CodeCouleur(H3)</f>
        <v>42</v>
      </c>
      <c r="I3" s="19">
        <f t="shared" ref="I3:T6" ca="1" si="3">SUMPRODUCT(($A$2:$A$355&gt;=I$1)*($A$2:$A$355&lt;=EOMONTH(I$1,0))*($G$2:$G$355=$H3)*$E$2:$E$355)</f>
        <v>60</v>
      </c>
      <c r="J3" s="19">
        <f ca="1">SUMPRODUCT(($A$2:$A$355&gt;=J$1)*($A$2:$A$355&lt;=EOMONTH(J$1,0))*($G$2:$G$355=$H3)*$E$2:$E$355)</f>
        <v>240</v>
      </c>
      <c r="K3" s="19">
        <f t="shared" ca="1" si="0"/>
        <v>0</v>
      </c>
      <c r="L3" s="19">
        <f t="shared" ca="1" si="0"/>
        <v>0</v>
      </c>
      <c r="M3" s="19">
        <f t="shared" ca="1" si="0"/>
        <v>0</v>
      </c>
      <c r="N3" s="19">
        <f t="shared" ca="1" si="0"/>
        <v>0</v>
      </c>
      <c r="O3" s="19">
        <f t="shared" ca="1" si="0"/>
        <v>0</v>
      </c>
      <c r="P3" s="19">
        <f t="shared" ca="1" si="0"/>
        <v>0</v>
      </c>
      <c r="Q3" s="19">
        <f t="shared" ca="1" si="0"/>
        <v>0</v>
      </c>
      <c r="R3" s="19">
        <f t="shared" ca="1" si="0"/>
        <v>0</v>
      </c>
      <c r="S3" s="19">
        <f t="shared" ca="1" si="0"/>
        <v>0</v>
      </c>
      <c r="T3" s="19">
        <f t="shared" ca="1" si="0"/>
        <v>0</v>
      </c>
    </row>
    <row r="4" spans="1:20" x14ac:dyDescent="0.3">
      <c r="A4" s="3">
        <v>44562</v>
      </c>
      <c r="B4" s="4" t="s">
        <v>6</v>
      </c>
      <c r="C4" s="4" t="s">
        <v>7</v>
      </c>
      <c r="D4" s="5" t="s">
        <v>10</v>
      </c>
      <c r="E4" s="15">
        <v>13.99</v>
      </c>
      <c r="F4" s="22" t="e">
        <f>IF([1]!baseReleve[[#This Row],[Catégorie]]="Revenus",[1]!baseReleve[[#This Row],[Montant]],-[1]!baseReleve[[#This Row],[Montant]])</f>
        <v>#REF!</v>
      </c>
      <c r="G4" s="29">
        <f t="shared" ca="1" si="1"/>
        <v>5</v>
      </c>
      <c r="H4" s="25">
        <f t="shared" ca="1" si="2"/>
        <v>43</v>
      </c>
      <c r="I4" s="19">
        <f t="shared" ca="1" si="3"/>
        <v>266.04000000000002</v>
      </c>
      <c r="J4" s="19">
        <f t="shared" ca="1" si="3"/>
        <v>167</v>
      </c>
      <c r="K4" s="19">
        <f t="shared" ca="1" si="3"/>
        <v>0</v>
      </c>
      <c r="L4" s="19">
        <f t="shared" ca="1" si="3"/>
        <v>0</v>
      </c>
      <c r="M4" s="19">
        <f t="shared" ca="1" si="3"/>
        <v>0</v>
      </c>
      <c r="N4" s="19">
        <f t="shared" ca="1" si="3"/>
        <v>0</v>
      </c>
      <c r="O4" s="19">
        <f t="shared" ca="1" si="3"/>
        <v>0</v>
      </c>
      <c r="P4" s="19">
        <f t="shared" ca="1" si="3"/>
        <v>0</v>
      </c>
      <c r="Q4" s="19">
        <f t="shared" ca="1" si="3"/>
        <v>0</v>
      </c>
      <c r="R4" s="19">
        <f t="shared" ca="1" si="3"/>
        <v>0</v>
      </c>
      <c r="S4" s="19">
        <f t="shared" ca="1" si="3"/>
        <v>0</v>
      </c>
      <c r="T4" s="19">
        <f t="shared" ca="1" si="3"/>
        <v>0</v>
      </c>
    </row>
    <row r="5" spans="1:20" x14ac:dyDescent="0.3">
      <c r="A5" s="3">
        <v>44564</v>
      </c>
      <c r="B5" s="6" t="s">
        <v>11</v>
      </c>
      <c r="C5" s="6" t="s">
        <v>12</v>
      </c>
      <c r="D5" s="7" t="s">
        <v>13</v>
      </c>
      <c r="E5" s="16">
        <v>60</v>
      </c>
      <c r="F5" s="22" t="e">
        <f>IF([1]!baseReleve[[#This Row],[Catégorie]]="Revenus",[1]!baseReleve[[#This Row],[Montant]],-[1]!baseReleve[[#This Row],[Montant]])</f>
        <v>#REF!</v>
      </c>
      <c r="G5" s="29">
        <f t="shared" ca="1" si="1"/>
        <v>42</v>
      </c>
      <c r="H5" s="26">
        <f t="shared" ca="1" si="2"/>
        <v>6</v>
      </c>
      <c r="I5" s="19">
        <f t="shared" ca="1" si="3"/>
        <v>0</v>
      </c>
      <c r="J5" s="19">
        <f t="shared" ca="1" si="3"/>
        <v>0</v>
      </c>
      <c r="K5" s="19">
        <f t="shared" ca="1" si="3"/>
        <v>0</v>
      </c>
      <c r="L5" s="19">
        <f t="shared" ca="1" si="3"/>
        <v>0</v>
      </c>
      <c r="M5" s="19">
        <f t="shared" ca="1" si="3"/>
        <v>4500</v>
      </c>
      <c r="N5" s="19">
        <f t="shared" ca="1" si="3"/>
        <v>0</v>
      </c>
      <c r="O5" s="19">
        <f t="shared" ca="1" si="3"/>
        <v>0</v>
      </c>
      <c r="P5" s="19">
        <f t="shared" ca="1" si="3"/>
        <v>0</v>
      </c>
      <c r="Q5" s="19">
        <f t="shared" ca="1" si="3"/>
        <v>0</v>
      </c>
      <c r="R5" s="19">
        <f t="shared" ca="1" si="3"/>
        <v>0</v>
      </c>
      <c r="S5" s="19">
        <f t="shared" ca="1" si="3"/>
        <v>0</v>
      </c>
      <c r="T5" s="19">
        <f t="shared" ca="1" si="3"/>
        <v>0</v>
      </c>
    </row>
    <row r="6" spans="1:20" x14ac:dyDescent="0.3">
      <c r="A6" s="3">
        <v>44564</v>
      </c>
      <c r="B6" s="4" t="s">
        <v>6</v>
      </c>
      <c r="C6" s="4" t="s">
        <v>14</v>
      </c>
      <c r="D6" s="5" t="s">
        <v>15</v>
      </c>
      <c r="E6" s="8">
        <v>4</v>
      </c>
      <c r="F6" s="22" t="e">
        <f>IF([1]!baseReleve[[#This Row],[Catégorie]]="Revenus",[1]!baseReleve[[#This Row],[Montant]],-[1]!baseReleve[[#This Row],[Montant]])</f>
        <v>#REF!</v>
      </c>
      <c r="G6" s="29">
        <f t="shared" ca="1" si="1"/>
        <v>43</v>
      </c>
      <c r="H6" s="27">
        <f t="shared" ca="1" si="2"/>
        <v>8</v>
      </c>
      <c r="I6" s="19">
        <f t="shared" ca="1" si="3"/>
        <v>0</v>
      </c>
      <c r="J6" s="19">
        <f t="shared" ca="1" si="3"/>
        <v>0</v>
      </c>
      <c r="K6" s="19">
        <f t="shared" ca="1" si="3"/>
        <v>145</v>
      </c>
      <c r="L6" s="19">
        <f t="shared" ca="1" si="3"/>
        <v>0</v>
      </c>
      <c r="M6" s="19">
        <f t="shared" ca="1" si="3"/>
        <v>0</v>
      </c>
      <c r="N6" s="19">
        <f t="shared" ca="1" si="3"/>
        <v>0</v>
      </c>
      <c r="O6" s="19">
        <f t="shared" ca="1" si="3"/>
        <v>0</v>
      </c>
      <c r="P6" s="19">
        <f t="shared" ca="1" si="3"/>
        <v>0</v>
      </c>
      <c r="Q6" s="19">
        <f t="shared" ca="1" si="3"/>
        <v>0</v>
      </c>
      <c r="R6" s="19">
        <f t="shared" ca="1" si="3"/>
        <v>0</v>
      </c>
      <c r="S6" s="19">
        <f t="shared" ca="1" si="3"/>
        <v>0</v>
      </c>
      <c r="T6" s="19">
        <f t="shared" ca="1" si="3"/>
        <v>0</v>
      </c>
    </row>
    <row r="7" spans="1:20" x14ac:dyDescent="0.3">
      <c r="A7" s="3">
        <v>44564</v>
      </c>
      <c r="B7" s="6" t="s">
        <v>6</v>
      </c>
      <c r="C7" s="6" t="s">
        <v>14</v>
      </c>
      <c r="D7" s="7" t="s">
        <v>15</v>
      </c>
      <c r="E7" s="8">
        <v>5.7</v>
      </c>
      <c r="F7" s="22" t="e">
        <f>IF([1]!baseReleve[[#This Row],[Catégorie]]="Revenus",[1]!baseReleve[[#This Row],[Montant]],-[1]!baseReleve[[#This Row],[Montant]])</f>
        <v>#REF!</v>
      </c>
      <c r="G7" s="29">
        <f t="shared" ca="1" si="1"/>
        <v>43</v>
      </c>
    </row>
    <row r="8" spans="1:20" x14ac:dyDescent="0.3">
      <c r="A8" s="3">
        <v>44564</v>
      </c>
      <c r="B8" s="4" t="s">
        <v>6</v>
      </c>
      <c r="C8" s="4" t="s">
        <v>14</v>
      </c>
      <c r="D8" s="5" t="s">
        <v>16</v>
      </c>
      <c r="E8" s="8">
        <v>43.38</v>
      </c>
      <c r="F8" s="22" t="e">
        <f>IF([1]!baseReleve[[#This Row],[Catégorie]]="Revenus",[1]!baseReleve[[#This Row],[Montant]],-[1]!baseReleve[[#This Row],[Montant]])</f>
        <v>#REF!</v>
      </c>
      <c r="G8" s="29">
        <f t="shared" ca="1" si="1"/>
        <v>43</v>
      </c>
    </row>
    <row r="9" spans="1:20" x14ac:dyDescent="0.3">
      <c r="A9" s="3">
        <v>44564</v>
      </c>
      <c r="B9" s="6" t="s">
        <v>6</v>
      </c>
      <c r="C9" s="6" t="s">
        <v>14</v>
      </c>
      <c r="D9" s="7" t="s">
        <v>17</v>
      </c>
      <c r="E9" s="9">
        <v>212.96</v>
      </c>
      <c r="F9" s="22" t="e">
        <f>IF([1]!baseReleve[[#This Row],[Catégorie]]="Revenus",[1]!baseReleve[[#This Row],[Montant]],-[1]!baseReleve[[#This Row],[Montant]])</f>
        <v>#REF!</v>
      </c>
      <c r="G9" s="29">
        <f t="shared" ca="1" si="1"/>
        <v>43</v>
      </c>
    </row>
    <row r="10" spans="1:20" x14ac:dyDescent="0.3">
      <c r="A10" s="10">
        <v>44593</v>
      </c>
      <c r="E10" s="11">
        <v>100</v>
      </c>
      <c r="G10" s="29">
        <f t="shared" ca="1" si="1"/>
        <v>43</v>
      </c>
    </row>
    <row r="11" spans="1:20" x14ac:dyDescent="0.3">
      <c r="A11" s="10">
        <v>44594</v>
      </c>
      <c r="E11" s="16">
        <v>200</v>
      </c>
      <c r="G11" s="29">
        <f t="shared" ca="1" si="1"/>
        <v>42</v>
      </c>
    </row>
    <row r="12" spans="1:20" x14ac:dyDescent="0.3">
      <c r="A12" s="10">
        <v>44595</v>
      </c>
      <c r="E12" s="11">
        <v>62</v>
      </c>
      <c r="G12" s="29">
        <f t="shared" ca="1" si="1"/>
        <v>43</v>
      </c>
    </row>
    <row r="13" spans="1:20" x14ac:dyDescent="0.3">
      <c r="A13" s="10">
        <v>44596</v>
      </c>
      <c r="E13" s="16">
        <v>40</v>
      </c>
      <c r="G13" s="29">
        <f t="shared" ca="1" si="1"/>
        <v>42</v>
      </c>
    </row>
    <row r="14" spans="1:20" x14ac:dyDescent="0.3">
      <c r="A14" s="10">
        <v>44597</v>
      </c>
      <c r="E14" s="11">
        <v>5</v>
      </c>
      <c r="G14" s="29">
        <f t="shared" ca="1" si="1"/>
        <v>43</v>
      </c>
    </row>
    <row r="15" spans="1:20" x14ac:dyDescent="0.3">
      <c r="A15" s="10">
        <v>44598</v>
      </c>
      <c r="E15" s="15">
        <v>2</v>
      </c>
      <c r="G15" s="29">
        <f t="shared" ca="1" si="1"/>
        <v>5</v>
      </c>
    </row>
    <row r="16" spans="1:20" x14ac:dyDescent="0.3">
      <c r="A16" s="10">
        <v>44693</v>
      </c>
      <c r="E16" s="17">
        <v>4500</v>
      </c>
      <c r="G16" s="29">
        <f t="shared" ca="1" si="1"/>
        <v>6</v>
      </c>
    </row>
    <row r="17" spans="1:7" x14ac:dyDescent="0.3">
      <c r="A17" s="10">
        <v>44634</v>
      </c>
      <c r="E17" s="20">
        <v>145</v>
      </c>
      <c r="G17" s="29">
        <f t="shared" ca="1" si="1"/>
        <v>8</v>
      </c>
    </row>
  </sheetData>
  <dataValidations count="1">
    <dataValidation type="list" allowBlank="1" showInputMessage="1" showErrorMessage="1" sqref="C2:C9">
      <formula1>IF(B2="Revenus",listeRevenus,IF(B2="Dépenses fixes",listeDepensesFixes,listeDepensesVariables))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mdo100</cp:lastModifiedBy>
  <dcterms:created xsi:type="dcterms:W3CDTF">2022-12-03T19:17:31Z</dcterms:created>
  <dcterms:modified xsi:type="dcterms:W3CDTF">2022-12-03T20:51:51Z</dcterms:modified>
</cp:coreProperties>
</file>