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H22" i="1"/>
  <c r="H23" i="1" l="1"/>
  <c r="F23" i="1"/>
  <c r="G23" i="1" s="1"/>
  <c r="D23" i="1"/>
  <c r="F22" i="1"/>
  <c r="G22" i="1" s="1"/>
  <c r="D22" i="1"/>
  <c r="H21" i="1"/>
  <c r="F21" i="1"/>
  <c r="G21" i="1" s="1"/>
  <c r="D21" i="1"/>
  <c r="H20" i="1"/>
  <c r="F20" i="1"/>
  <c r="G20" i="1" s="1"/>
  <c r="D20" i="1"/>
  <c r="H19" i="1"/>
  <c r="F19" i="1"/>
  <c r="G19" i="1" s="1"/>
  <c r="D19" i="1"/>
  <c r="H18" i="1"/>
  <c r="F18" i="1"/>
  <c r="G18" i="1" s="1"/>
  <c r="D18" i="1"/>
  <c r="H17" i="1"/>
  <c r="F17" i="1"/>
  <c r="G17" i="1" s="1"/>
  <c r="D17" i="1"/>
  <c r="H16" i="1"/>
  <c r="F16" i="1"/>
  <c r="G16" i="1" s="1"/>
  <c r="D16" i="1"/>
  <c r="H15" i="1"/>
  <c r="F15" i="1"/>
  <c r="G15" i="1" s="1"/>
  <c r="D15" i="1"/>
  <c r="H14" i="1"/>
  <c r="F14" i="1"/>
  <c r="G14" i="1" s="1"/>
  <c r="D14" i="1"/>
  <c r="H13" i="1"/>
  <c r="F13" i="1"/>
  <c r="G13" i="1" s="1"/>
  <c r="D13" i="1"/>
  <c r="H12" i="1"/>
  <c r="F12" i="1"/>
  <c r="G12" i="1" s="1"/>
  <c r="D12" i="1"/>
  <c r="H11" i="1"/>
  <c r="F11" i="1"/>
  <c r="G11" i="1" s="1"/>
  <c r="D11" i="1"/>
  <c r="H10" i="1"/>
  <c r="F10" i="1"/>
  <c r="G10" i="1" s="1"/>
  <c r="D10" i="1"/>
  <c r="H9" i="1"/>
  <c r="F9" i="1"/>
  <c r="G9" i="1" s="1"/>
  <c r="D9" i="1"/>
  <c r="H8" i="1"/>
  <c r="F8" i="1"/>
  <c r="G8" i="1" s="1"/>
  <c r="D8" i="1"/>
</calcChain>
</file>

<file path=xl/sharedStrings.xml><?xml version="1.0" encoding="utf-8"?>
<sst xmlns="http://schemas.openxmlformats.org/spreadsheetml/2006/main" count="9" uniqueCount="7">
  <si>
    <t>cotation</t>
  </si>
  <si>
    <t>% de conventionnement</t>
  </si>
  <si>
    <t>Coût total final</t>
  </si>
  <si>
    <t>Coût total retenu</t>
  </si>
  <si>
    <t>Taux</t>
  </si>
  <si>
    <t xml:space="preserve">Coût total
prévisionnel </t>
  </si>
  <si>
    <t>Montant subvention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</si>
</sst>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5" borderId="7" xfId="0" applyNumberFormat="1" applyFont="1" applyFill="1" applyBorder="1" applyAlignment="1">
      <alignment horizontal="center" vertical="center"/>
    </xf>
    <xf numFmtId="164" fontId="0" fillId="5" borderId="8" xfId="0" applyNumberFormat="1" applyFont="1" applyFill="1" applyBorder="1" applyAlignment="1">
      <alignment horizontal="center" vertical="center"/>
    </xf>
    <xf numFmtId="0" fontId="0" fillId="5" borderId="9" xfId="0" applyNumberFormat="1" applyFont="1" applyFill="1" applyBorder="1" applyAlignment="1">
      <alignment horizontal="center" vertical="center"/>
    </xf>
    <xf numFmtId="164" fontId="0" fillId="5" borderId="10" xfId="0" applyNumberFormat="1" applyFont="1" applyFill="1" applyBorder="1" applyAlignment="1">
      <alignment horizontal="center" vertical="center"/>
    </xf>
    <xf numFmtId="0" fontId="0" fillId="5" borderId="11" xfId="0" applyNumberFormat="1" applyFont="1" applyFill="1" applyBorder="1" applyAlignment="1">
      <alignment horizontal="center" vertical="center"/>
    </xf>
    <xf numFmtId="10" fontId="0" fillId="5" borderId="12" xfId="0" applyNumberFormat="1" applyFont="1" applyFill="1" applyBorder="1" applyAlignment="1">
      <alignment horizontal="center" vertical="center"/>
    </xf>
    <xf numFmtId="0" fontId="0" fillId="5" borderId="13" xfId="0" applyNumberFormat="1" applyFont="1" applyFill="1" applyBorder="1" applyAlignment="1">
      <alignment horizontal="center" vertical="center"/>
    </xf>
    <xf numFmtId="164" fontId="0" fillId="5" borderId="14" xfId="0" applyNumberFormat="1" applyFill="1" applyBorder="1" applyAlignment="1">
      <alignment horizontal="center" vertical="center"/>
    </xf>
    <xf numFmtId="164" fontId="0" fillId="5" borderId="15" xfId="0" applyNumberFormat="1" applyFill="1" applyBorder="1" applyAlignment="1">
      <alignment horizontal="center" vertical="center"/>
    </xf>
    <xf numFmtId="10" fontId="0" fillId="5" borderId="16" xfId="0" applyNumberFormat="1" applyFont="1" applyFill="1" applyBorder="1" applyAlignment="1">
      <alignment horizontal="center" vertical="center"/>
    </xf>
    <xf numFmtId="164" fontId="0" fillId="5" borderId="16" xfId="0" applyNumberFormat="1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10" fontId="0" fillId="5" borderId="10" xfId="0" applyNumberFormat="1" applyFont="1" applyFill="1" applyBorder="1" applyAlignment="1">
      <alignment horizontal="center" vertical="center"/>
    </xf>
    <xf numFmtId="10" fontId="0" fillId="5" borderId="14" xfId="0" applyNumberFormat="1" applyFill="1" applyBorder="1" applyAlignment="1">
      <alignment horizontal="center" vertical="center"/>
    </xf>
    <xf numFmtId="10" fontId="0" fillId="5" borderId="16" xfId="0" applyNumberForma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0" fillId="0" borderId="0" xfId="0" quotePrefix="1"/>
  </cellXfs>
  <cellStyles count="1">
    <cellStyle name="Normal" xfId="0" builtinId="0"/>
  </cellStyles>
  <dxfs count="15">
    <dxf>
      <fill>
        <patternFill>
          <bgColor theme="9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--,-Direction\DCIP\Partage%20DCIP\15%20-%20FSI%20Police\05-Les%20outils%20de%20suivi\Tableau%20de%20suiviVersion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Dossiers"/>
      <sheetName val="cotation des risques"/>
      <sheetName val="Déclinaison risques"/>
      <sheetName val="Échantillonnage"/>
      <sheetName val="Correspondance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I8" sqref="I8"/>
    </sheetView>
  </sheetViews>
  <sheetFormatPr baseColWidth="10" defaultColWidth="9.109375" defaultRowHeight="14.4" x14ac:dyDescent="0.3"/>
  <cols>
    <col min="2" max="2" width="12.88671875" bestFit="1" customWidth="1"/>
    <col min="3" max="3" width="14.109375" bestFit="1" customWidth="1"/>
    <col min="5" max="5" width="24.6640625" customWidth="1"/>
    <col min="6" max="6" width="26.6640625" customWidth="1"/>
  </cols>
  <sheetData>
    <row r="1" spans="1:10" ht="15.75" customHeight="1" thickTop="1" x14ac:dyDescent="0.3">
      <c r="A1" s="19" t="s">
        <v>1</v>
      </c>
      <c r="B1" s="19" t="s">
        <v>5</v>
      </c>
      <c r="C1" s="19" t="s">
        <v>2</v>
      </c>
      <c r="D1" s="17" t="s">
        <v>0</v>
      </c>
      <c r="E1" s="19" t="s">
        <v>3</v>
      </c>
      <c r="F1" s="19" t="s">
        <v>6</v>
      </c>
      <c r="G1" s="17" t="s">
        <v>0</v>
      </c>
      <c r="H1" s="21" t="s">
        <v>4</v>
      </c>
      <c r="I1" s="16" t="s">
        <v>0</v>
      </c>
    </row>
    <row r="2" spans="1:10" x14ac:dyDescent="0.3">
      <c r="A2" s="19"/>
      <c r="B2" s="19"/>
      <c r="C2" s="19"/>
      <c r="D2" s="17"/>
      <c r="E2" s="19"/>
      <c r="F2" s="19"/>
      <c r="G2" s="17"/>
      <c r="H2" s="22"/>
      <c r="I2" s="17"/>
    </row>
    <row r="3" spans="1:10" x14ac:dyDescent="0.3">
      <c r="A3" s="19"/>
      <c r="B3" s="19"/>
      <c r="C3" s="19"/>
      <c r="D3" s="17"/>
      <c r="E3" s="19"/>
      <c r="F3" s="19"/>
      <c r="G3" s="17"/>
      <c r="H3" s="22"/>
      <c r="I3" s="17"/>
    </row>
    <row r="4" spans="1:10" x14ac:dyDescent="0.3">
      <c r="A4" s="19"/>
      <c r="B4" s="19"/>
      <c r="C4" s="19"/>
      <c r="D4" s="17"/>
      <c r="E4" s="19"/>
      <c r="F4" s="19"/>
      <c r="G4" s="17"/>
      <c r="H4" s="22"/>
      <c r="I4" s="17"/>
    </row>
    <row r="5" spans="1:10" x14ac:dyDescent="0.3">
      <c r="A5" s="19"/>
      <c r="B5" s="19"/>
      <c r="C5" s="19"/>
      <c r="D5" s="17"/>
      <c r="E5" s="19"/>
      <c r="F5" s="19"/>
      <c r="G5" s="17"/>
      <c r="H5" s="22"/>
      <c r="I5" s="17"/>
    </row>
    <row r="6" spans="1:10" x14ac:dyDescent="0.3">
      <c r="A6" s="19"/>
      <c r="B6" s="19"/>
      <c r="C6" s="19"/>
      <c r="D6" s="17"/>
      <c r="E6" s="19"/>
      <c r="F6" s="19"/>
      <c r="G6" s="17"/>
      <c r="H6" s="22"/>
      <c r="I6" s="17"/>
    </row>
    <row r="7" spans="1:10" ht="15" thickBot="1" x14ac:dyDescent="0.35">
      <c r="A7" s="20"/>
      <c r="B7" s="20"/>
      <c r="C7" s="20"/>
      <c r="D7" s="18"/>
      <c r="E7" s="20"/>
      <c r="F7" s="20"/>
      <c r="G7" s="18"/>
      <c r="H7" s="23"/>
      <c r="I7" s="18"/>
    </row>
    <row r="8" spans="1:10" x14ac:dyDescent="0.3">
      <c r="A8" s="13">
        <v>0.73380000000000001</v>
      </c>
      <c r="B8" s="1">
        <v>5789179.3700000001</v>
      </c>
      <c r="C8" s="4">
        <v>4708055.45</v>
      </c>
      <c r="D8" s="3">
        <f t="shared" ref="D8:D10" si="0">IF(C8&gt;=5000000,4,IF(AND(C8&gt;1000000,C8&lt;=4999999),3,IF(AND(C8&gt;=350000,C8&lt;=1000000),2,IF(AND(C8&gt;0,C8&lt;=349999),1,0))))</f>
        <v>3</v>
      </c>
      <c r="E8" s="1">
        <v>4708055.45</v>
      </c>
      <c r="F8" s="2">
        <f t="shared" ref="F8:F23" si="1">IFERROR(A8*E8,0)</f>
        <v>3454771.0892100004</v>
      </c>
      <c r="G8" s="3">
        <f t="shared" ref="G8:G23" si="2">IF(F8&gt;=5000000,4,IF(AND(F8&gt;1000000,F8&lt;=4999999),3,IF(AND(F8&gt;=350000,F8&lt;=1000000),2,IF(AND(F8&gt;0,F8&lt;=349999),1,0))))</f>
        <v>3</v>
      </c>
      <c r="H8" s="6">
        <f t="shared" ref="H8:H23" si="3">IFERROR(E8/C8,"")</f>
        <v>1</v>
      </c>
      <c r="I8" s="7">
        <f>IF(H8="",0,IF(AND(H8 &lt;&gt;0%,H8&lt;=50%),4,IF(AND(H8&gt;=51%,H8&lt;=60%),3,IF(AND(H8&gt;=61%,H8&lt;=80%),2,IF(H8&gt;=81%,1,0)))))</f>
        <v>1</v>
      </c>
      <c r="J8" s="24"/>
    </row>
    <row r="9" spans="1:10" x14ac:dyDescent="0.3">
      <c r="A9" s="14">
        <v>1</v>
      </c>
      <c r="B9" s="9">
        <v>714940.81</v>
      </c>
      <c r="C9" s="8">
        <v>714940.81</v>
      </c>
      <c r="D9" s="5">
        <f t="shared" si="0"/>
        <v>2</v>
      </c>
      <c r="E9" s="8">
        <v>381633.33</v>
      </c>
      <c r="F9" s="2">
        <f t="shared" si="1"/>
        <v>381633.33</v>
      </c>
      <c r="G9" s="5">
        <f t="shared" si="2"/>
        <v>2</v>
      </c>
      <c r="H9" s="10">
        <f t="shared" si="3"/>
        <v>0.5337970985318351</v>
      </c>
      <c r="I9" s="7">
        <f t="shared" ref="I9:I23" si="4">IF(H9="",0,IF(AND(H9 &lt;&gt;0%,H9&lt;=50%),4,IF(AND(H9&gt;=51%,H9&lt;=60%),3,IF(AND(H9&gt;=61%,H9&lt;=80%),2,IF(H9&gt;=81%,1,0)))))</f>
        <v>3</v>
      </c>
      <c r="J9" s="24"/>
    </row>
    <row r="10" spans="1:10" x14ac:dyDescent="0.3">
      <c r="A10" s="14">
        <v>0.75</v>
      </c>
      <c r="B10" s="9">
        <v>327744</v>
      </c>
      <c r="C10" s="8">
        <v>312414</v>
      </c>
      <c r="D10" s="5">
        <f t="shared" si="0"/>
        <v>1</v>
      </c>
      <c r="E10" s="8">
        <v>314414</v>
      </c>
      <c r="F10" s="2">
        <f t="shared" si="1"/>
        <v>235810.5</v>
      </c>
      <c r="G10" s="5">
        <f t="shared" si="2"/>
        <v>1</v>
      </c>
      <c r="H10" s="10">
        <f t="shared" si="3"/>
        <v>1.0064017617648378</v>
      </c>
      <c r="I10" s="7">
        <f t="shared" si="4"/>
        <v>1</v>
      </c>
      <c r="J10" s="24"/>
    </row>
    <row r="11" spans="1:10" x14ac:dyDescent="0.3">
      <c r="A11" s="15">
        <v>0.75</v>
      </c>
      <c r="B11" s="12">
        <v>8837542.3699999992</v>
      </c>
      <c r="C11" s="11">
        <v>9416904.3100000005</v>
      </c>
      <c r="D11" s="5">
        <f>IF(C11&gt;=5000000,4,IF(AND(C11&gt;1000000,C11&lt;=4999999),3,IF(AND(C11&gt;=350000,C11&lt;=1000000),2,IF(AND(C11&gt;0,C11&lt;=349999),1,0))))</f>
        <v>4</v>
      </c>
      <c r="E11" s="11">
        <v>8837542.3699999992</v>
      </c>
      <c r="F11" s="2">
        <f t="shared" si="1"/>
        <v>6628156.7774999999</v>
      </c>
      <c r="G11" s="5">
        <f t="shared" si="2"/>
        <v>4</v>
      </c>
      <c r="H11" s="10">
        <f t="shared" si="3"/>
        <v>0.93847639086820012</v>
      </c>
      <c r="I11" s="7">
        <f t="shared" si="4"/>
        <v>1</v>
      </c>
      <c r="J11" s="24"/>
    </row>
    <row r="12" spans="1:10" x14ac:dyDescent="0.3">
      <c r="A12" s="15">
        <v>0.75</v>
      </c>
      <c r="B12" s="11">
        <v>408562.06</v>
      </c>
      <c r="C12" s="11">
        <v>420709.73</v>
      </c>
      <c r="D12" s="5">
        <f t="shared" ref="D12:D23" si="5">IF(C12&gt;=5000000,4,IF(AND(C12&gt;1000000,C12&lt;=4999999),3,IF(AND(C12&gt;=350000,C12&lt;=1000000),2,IF(AND(C12&gt;0,C12&lt;=349999),1,0))))</f>
        <v>2</v>
      </c>
      <c r="E12" s="11">
        <v>392848.14</v>
      </c>
      <c r="F12" s="2">
        <f t="shared" si="1"/>
        <v>294636.10499999998</v>
      </c>
      <c r="G12" s="5">
        <f t="shared" si="2"/>
        <v>1</v>
      </c>
      <c r="H12" s="10">
        <f t="shared" si="3"/>
        <v>0.93377479051886925</v>
      </c>
      <c r="I12" s="7">
        <f t="shared" si="4"/>
        <v>1</v>
      </c>
      <c r="J12" s="24"/>
    </row>
    <row r="13" spans="1:10" x14ac:dyDescent="0.3">
      <c r="A13" s="15">
        <v>0.75</v>
      </c>
      <c r="B13" s="12">
        <v>277346.75</v>
      </c>
      <c r="C13" s="11">
        <v>334179.17</v>
      </c>
      <c r="D13" s="5">
        <f t="shared" si="5"/>
        <v>1</v>
      </c>
      <c r="E13" s="11">
        <v>192537.78</v>
      </c>
      <c r="F13" s="2">
        <f t="shared" si="1"/>
        <v>144403.33499999999</v>
      </c>
      <c r="G13" s="5">
        <f t="shared" si="2"/>
        <v>1</v>
      </c>
      <c r="H13" s="10">
        <f t="shared" si="3"/>
        <v>0.57615135018738606</v>
      </c>
      <c r="I13" s="7">
        <f t="shared" si="4"/>
        <v>3</v>
      </c>
      <c r="J13" s="24"/>
    </row>
    <row r="14" spans="1:10" x14ac:dyDescent="0.3">
      <c r="A14" s="15">
        <v>0.75</v>
      </c>
      <c r="B14" s="12">
        <v>690075</v>
      </c>
      <c r="C14" s="11">
        <v>367245.97</v>
      </c>
      <c r="D14" s="5">
        <f t="shared" si="5"/>
        <v>2</v>
      </c>
      <c r="E14" s="11">
        <v>241152.25</v>
      </c>
      <c r="F14" s="2">
        <f t="shared" si="1"/>
        <v>180864.1875</v>
      </c>
      <c r="G14" s="5">
        <f t="shared" si="2"/>
        <v>1</v>
      </c>
      <c r="H14" s="10">
        <f t="shared" si="3"/>
        <v>0.65665050048064522</v>
      </c>
      <c r="I14" s="7">
        <f t="shared" si="4"/>
        <v>2</v>
      </c>
      <c r="J14" s="24"/>
    </row>
    <row r="15" spans="1:10" x14ac:dyDescent="0.3">
      <c r="A15" s="15">
        <v>0.9</v>
      </c>
      <c r="B15" s="12">
        <v>1445700</v>
      </c>
      <c r="C15" s="11">
        <v>851380.84</v>
      </c>
      <c r="D15" s="5">
        <f t="shared" si="5"/>
        <v>2</v>
      </c>
      <c r="E15" s="11">
        <v>326371.15999999997</v>
      </c>
      <c r="F15" s="2">
        <f t="shared" si="1"/>
        <v>293734.04399999999</v>
      </c>
      <c r="G15" s="5">
        <f t="shared" si="2"/>
        <v>1</v>
      </c>
      <c r="H15" s="10">
        <f t="shared" si="3"/>
        <v>0.38334332259579623</v>
      </c>
      <c r="I15" s="7">
        <f t="shared" si="4"/>
        <v>4</v>
      </c>
      <c r="J15" s="24"/>
    </row>
    <row r="16" spans="1:10" x14ac:dyDescent="0.3">
      <c r="A16" s="15">
        <v>0.75</v>
      </c>
      <c r="B16" s="12">
        <v>2532576.7000000002</v>
      </c>
      <c r="C16" s="11">
        <v>2828263.26</v>
      </c>
      <c r="D16" s="5">
        <f t="shared" si="5"/>
        <v>3</v>
      </c>
      <c r="E16" s="12">
        <v>2532576.7000000002</v>
      </c>
      <c r="F16" s="2">
        <f t="shared" si="1"/>
        <v>1899432.5250000001</v>
      </c>
      <c r="G16" s="5">
        <f t="shared" si="2"/>
        <v>3</v>
      </c>
      <c r="H16" s="10">
        <f t="shared" si="3"/>
        <v>0.89545295723284279</v>
      </c>
      <c r="I16" s="7">
        <f t="shared" si="4"/>
        <v>1</v>
      </c>
      <c r="J16" s="24"/>
    </row>
    <row r="17" spans="1:10" x14ac:dyDescent="0.3">
      <c r="A17" s="15">
        <v>0.75</v>
      </c>
      <c r="B17" s="12">
        <v>359512.23</v>
      </c>
      <c r="C17" s="11">
        <v>95964.82</v>
      </c>
      <c r="D17" s="5">
        <f t="shared" si="5"/>
        <v>1</v>
      </c>
      <c r="E17" s="11">
        <v>95964.82</v>
      </c>
      <c r="F17" s="2">
        <f t="shared" si="1"/>
        <v>71973.615000000005</v>
      </c>
      <c r="G17" s="5">
        <f t="shared" si="2"/>
        <v>1</v>
      </c>
      <c r="H17" s="10">
        <f t="shared" si="3"/>
        <v>1</v>
      </c>
      <c r="I17" s="7">
        <f t="shared" si="4"/>
        <v>1</v>
      </c>
      <c r="J17" s="24"/>
    </row>
    <row r="18" spans="1:10" x14ac:dyDescent="0.3">
      <c r="A18" s="15">
        <v>0.9</v>
      </c>
      <c r="B18" s="12">
        <v>1397729.16</v>
      </c>
      <c r="C18" s="11">
        <v>1184767.0900000001</v>
      </c>
      <c r="D18" s="5">
        <f t="shared" si="5"/>
        <v>3</v>
      </c>
      <c r="E18" s="11">
        <v>1185502.69</v>
      </c>
      <c r="F18" s="2">
        <f t="shared" si="1"/>
        <v>1066952.4210000001</v>
      </c>
      <c r="G18" s="5">
        <f t="shared" si="2"/>
        <v>3</v>
      </c>
      <c r="H18" s="10">
        <f t="shared" si="3"/>
        <v>1.0006208815270179</v>
      </c>
      <c r="I18" s="7">
        <f t="shared" si="4"/>
        <v>1</v>
      </c>
      <c r="J18" s="24"/>
    </row>
    <row r="19" spans="1:10" x14ac:dyDescent="0.3">
      <c r="A19" s="15">
        <v>0.9</v>
      </c>
      <c r="B19" s="12">
        <v>101785.81</v>
      </c>
      <c r="C19" s="11">
        <v>100579.73</v>
      </c>
      <c r="D19" s="5">
        <f t="shared" si="5"/>
        <v>1</v>
      </c>
      <c r="E19" s="11">
        <v>39390.5</v>
      </c>
      <c r="F19" s="2">
        <f t="shared" si="1"/>
        <v>35451.450000000004</v>
      </c>
      <c r="G19" s="5">
        <f t="shared" si="2"/>
        <v>1</v>
      </c>
      <c r="H19" s="10">
        <f t="shared" si="3"/>
        <v>0.3916345768675259</v>
      </c>
      <c r="I19" s="7">
        <f t="shared" si="4"/>
        <v>4</v>
      </c>
      <c r="J19" s="24"/>
    </row>
    <row r="20" spans="1:10" x14ac:dyDescent="0.3">
      <c r="A20" s="15">
        <v>0.9</v>
      </c>
      <c r="B20" s="12">
        <v>106121.84</v>
      </c>
      <c r="C20" s="11">
        <v>104834.93</v>
      </c>
      <c r="D20" s="5">
        <f t="shared" si="5"/>
        <v>1</v>
      </c>
      <c r="E20" s="11">
        <v>87416.48</v>
      </c>
      <c r="F20" s="2">
        <f t="shared" si="1"/>
        <v>78674.831999999995</v>
      </c>
      <c r="G20" s="5">
        <f t="shared" si="2"/>
        <v>1</v>
      </c>
      <c r="H20" s="10">
        <f t="shared" si="3"/>
        <v>0.8338487944809998</v>
      </c>
      <c r="I20" s="7">
        <f t="shared" si="4"/>
        <v>1</v>
      </c>
      <c r="J20" s="24"/>
    </row>
    <row r="21" spans="1:10" x14ac:dyDescent="0.3">
      <c r="A21" s="15">
        <v>0.9</v>
      </c>
      <c r="B21" s="12">
        <v>1749533.24</v>
      </c>
      <c r="C21" s="11">
        <v>1554551.82</v>
      </c>
      <c r="D21" s="5">
        <f t="shared" si="5"/>
        <v>3</v>
      </c>
      <c r="E21" s="11">
        <v>894915.98</v>
      </c>
      <c r="F21" s="2">
        <f t="shared" si="1"/>
        <v>805424.38199999998</v>
      </c>
      <c r="G21" s="5">
        <f t="shared" si="2"/>
        <v>2</v>
      </c>
      <c r="H21" s="10">
        <f t="shared" si="3"/>
        <v>0.57567458896288193</v>
      </c>
      <c r="I21" s="7">
        <f t="shared" si="4"/>
        <v>3</v>
      </c>
      <c r="J21" s="24"/>
    </row>
    <row r="22" spans="1:10" x14ac:dyDescent="0.3">
      <c r="A22" s="15">
        <v>0.9</v>
      </c>
      <c r="B22" s="12">
        <v>732960.84</v>
      </c>
      <c r="C22" s="11"/>
      <c r="D22" s="5">
        <f t="shared" si="5"/>
        <v>0</v>
      </c>
      <c r="E22" s="11">
        <v>450976.21</v>
      </c>
      <c r="F22" s="2">
        <f t="shared" si="1"/>
        <v>405878.58900000004</v>
      </c>
      <c r="G22" s="5">
        <f t="shared" si="2"/>
        <v>2</v>
      </c>
      <c r="H22" s="10" t="str">
        <f t="shared" si="3"/>
        <v/>
      </c>
      <c r="I22" s="7">
        <f t="shared" si="4"/>
        <v>0</v>
      </c>
      <c r="J22" s="24"/>
    </row>
    <row r="23" spans="1:10" x14ac:dyDescent="0.3">
      <c r="A23" s="15">
        <v>0.75</v>
      </c>
      <c r="B23" s="12">
        <v>650560</v>
      </c>
      <c r="C23" s="11">
        <v>647333.59</v>
      </c>
      <c r="D23" s="5">
        <f t="shared" si="5"/>
        <v>2</v>
      </c>
      <c r="E23" s="11">
        <v>562627.79</v>
      </c>
      <c r="F23" s="2">
        <f t="shared" si="1"/>
        <v>421970.84250000003</v>
      </c>
      <c r="G23" s="5">
        <f t="shared" si="2"/>
        <v>2</v>
      </c>
      <c r="H23" s="10">
        <f t="shared" si="3"/>
        <v>0.86914660183167702</v>
      </c>
      <c r="I23" s="7">
        <f t="shared" si="4"/>
        <v>1</v>
      </c>
      <c r="J23" s="24"/>
    </row>
  </sheetData>
  <mergeCells count="9">
    <mergeCell ref="I1:I7"/>
    <mergeCell ref="F1:F7"/>
    <mergeCell ref="G1:G7"/>
    <mergeCell ref="H1:H7"/>
    <mergeCell ref="A1:A7"/>
    <mergeCell ref="B1:B7"/>
    <mergeCell ref="C1:C7"/>
    <mergeCell ref="D1:D7"/>
    <mergeCell ref="E1:E7"/>
  </mergeCells>
  <conditionalFormatting sqref="I8:I23">
    <cfRule type="cellIs" dxfId="14" priority="1" operator="equal">
      <formula>0</formula>
    </cfRule>
  </conditionalFormatting>
  <conditionalFormatting sqref="D8:D23">
    <cfRule type="cellIs" dxfId="13" priority="12" operator="equal">
      <formula>4</formula>
    </cfRule>
    <cfRule type="cellIs" dxfId="12" priority="13" operator="equal">
      <formula>3</formula>
    </cfRule>
    <cfRule type="cellIs" dxfId="11" priority="14" operator="equal">
      <formula>2</formula>
    </cfRule>
    <cfRule type="cellIs" dxfId="10" priority="15" operator="equal">
      <formula>1</formula>
    </cfRule>
  </conditionalFormatting>
  <conditionalFormatting sqref="D8:D23">
    <cfRule type="cellIs" dxfId="9" priority="11" operator="equal">
      <formula>0</formula>
    </cfRule>
  </conditionalFormatting>
  <conditionalFormatting sqref="G8:G23">
    <cfRule type="cellIs" dxfId="8" priority="7" operator="equal">
      <formula>4</formula>
    </cfRule>
    <cfRule type="cellIs" dxfId="7" priority="8" operator="equal">
      <formula>3</formula>
    </cfRule>
    <cfRule type="cellIs" dxfId="6" priority="9" operator="equal">
      <formula>2</formula>
    </cfRule>
    <cfRule type="cellIs" dxfId="5" priority="10" operator="equal">
      <formula>1</formula>
    </cfRule>
  </conditionalFormatting>
  <conditionalFormatting sqref="G8:G23">
    <cfRule type="cellIs" dxfId="4" priority="6" operator="equal">
      <formula>0</formula>
    </cfRule>
  </conditionalFormatting>
  <conditionalFormatting sqref="I8:I23">
    <cfRule type="cellIs" dxfId="3" priority="2" operator="equal">
      <formula>4</formula>
    </cfRule>
    <cfRule type="cellIs" dxfId="2" priority="3" operator="equal">
      <formula>3</formula>
    </cfRule>
    <cfRule type="cellIs" dxfId="1" priority="4" operator="equal">
      <formula>2</formula>
    </cfRule>
    <cfRule type="cellIs" dxfId="0" priority="5" operator="equal">
      <formula>1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'[1]cotation des risques'!#REF!</xm:f>
          </x14:formula1>
          <xm:sqref>G8:G23 D8:D23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2022-10-11T14:51:01Z</dcterms:modified>
</cp:coreProperties>
</file>