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-120" yWindow="-120" windowWidth="23256" windowHeight="13176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2" i="1" l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E2" i="1" l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G2" i="1"/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C7" i="1"/>
  <c r="C2" i="1"/>
  <c r="C3" i="1"/>
  <c r="C4" i="1"/>
  <c r="C5" i="1"/>
  <c r="C6" i="1"/>
  <c r="C8" i="1"/>
  <c r="C9" i="1"/>
  <c r="C10" i="1"/>
  <c r="C11" i="1"/>
  <c r="C12" i="1"/>
  <c r="C13" i="1"/>
  <c r="C14" i="1"/>
  <c r="C15" i="1"/>
  <c r="C16" i="1"/>
  <c r="D10" i="1"/>
  <c r="D11" i="1"/>
  <c r="D12" i="1"/>
  <c r="D13" i="1"/>
  <c r="D14" i="1"/>
  <c r="D15" i="1"/>
  <c r="D16" i="1"/>
  <c r="D3" i="1"/>
  <c r="D4" i="1"/>
  <c r="D5" i="1"/>
  <c r="D6" i="1"/>
  <c r="D7" i="1"/>
  <c r="D8" i="1"/>
  <c r="D9" i="1"/>
  <c r="D2" i="1"/>
</calcChain>
</file>

<file path=xl/sharedStrings.xml><?xml version="1.0" encoding="utf-8"?>
<sst xmlns="http://schemas.openxmlformats.org/spreadsheetml/2006/main" count="10" uniqueCount="10">
  <si>
    <t>DATE DEBUT</t>
  </si>
  <si>
    <t>DATE FIN</t>
  </si>
  <si>
    <t>H DEBUT  (simplifiée)</t>
  </si>
  <si>
    <t>H FIN  (simplifiée)</t>
  </si>
  <si>
    <t>TOTAL H JOUR</t>
  </si>
  <si>
    <t>TOTAL H NUIT</t>
  </si>
  <si>
    <t>TOTAL H</t>
  </si>
  <si>
    <t>Début H Nuit</t>
  </si>
  <si>
    <t>Fin H nuit</t>
  </si>
  <si>
    <t>https://forum.excel-pratique.com/excel/formule-calcul-des-heures-de-jour-et-nuit-166786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</si>
</sst>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h]:mm"/>
    <numFmt numFmtId="165" formatCode="[hh]:mm"/>
  </numFmts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2"/>
      <color rgb="FF626B8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0" fontId="0" fillId="0" borderId="0" xfId="0" applyAlignment="1"/>
    <xf numFmtId="2" fontId="0" fillId="0" borderId="0" xfId="0" applyNumberFormat="1" applyAlignment="1">
      <alignment horizontal="center" vertical="center"/>
    </xf>
    <xf numFmtId="0" fontId="0" fillId="0" borderId="1" xfId="0" applyBorder="1"/>
    <xf numFmtId="20" fontId="0" fillId="0" borderId="1" xfId="0" applyNumberFormat="1" applyBorder="1"/>
    <xf numFmtId="164" fontId="0" fillId="0" borderId="0" xfId="0" applyNumberFormat="1"/>
    <xf numFmtId="165" fontId="0" fillId="0" borderId="0" xfId="0" applyNumberFormat="1"/>
    <xf numFmtId="0" fontId="2" fillId="0" borderId="0" xfId="1"/>
    <xf numFmtId="22" fontId="3" fillId="0" borderId="0" xfId="0" applyNumberFormat="1" applyFont="1" applyAlignment="1">
      <alignment horizontal="center" vertical="center"/>
    </xf>
    <xf numFmtId="165" fontId="0" fillId="0" borderId="0" xfId="0" applyNumberFormat="1" applyAlignment="1">
      <alignment horizontal="center" vertical="center" wrapText="1"/>
    </xf>
    <xf numFmtId="165" fontId="0" fillId="0" borderId="0" xfId="0" applyNumberFormat="1" applyAlignment="1">
      <alignment horizontal="center" vertical="center"/>
    </xf>
    <xf numFmtId="0" fontId="4" fillId="0" borderId="0" xfId="0" applyFont="1"/>
  </cellXfs>
  <cellStyles count="2">
    <cellStyle name="Lien hypertexte" xfId="1" builtinId="8"/>
    <cellStyle name="Normal" xfId="0" builtinId="0"/>
  </cellStyles>
  <dxfs count="8">
    <dxf>
      <numFmt numFmtId="165" formatCode="[hh]:mm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165" formatCode="[hh]:m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7" formatCode="dd/mm/yyyy\ hh:mm"/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G16" totalsRowShown="0" headerRowDxfId="7">
  <autoFilter ref="A1:G16"/>
  <tableColumns count="7">
    <tableColumn id="1" name="DATE DEBUT" dataDxfId="6"/>
    <tableColumn id="2" name="DATE FIN" dataDxfId="5"/>
    <tableColumn id="3" name="H DEBUT  (simplifiée)" dataDxfId="4">
      <calculatedColumnFormula>TEXT(Tableau1[[#This Row],[DATE DEBUT]],"hh:mm")</calculatedColumnFormula>
    </tableColumn>
    <tableColumn id="4" name="H FIN  (simplifiée)" dataDxfId="3">
      <calculatedColumnFormula>IF(TEXT(Tableau1[[#This Row],[DATE FIN]],"hh:mm")="00:00","24:00",TEXT(Tableau1[[#This Row],[DATE FIN]],"hh:mm"))</calculatedColumnFormula>
    </tableColumn>
    <tableColumn id="5" name="TOTAL H JOUR" dataDxfId="2">
      <calculatedColumnFormula>(Tableau1[[#This Row],[DATE FIN]]-Tableau1[[#This Row],[DATE DEBUT]])-Tableau1[[#This Row],[TOTAL H NUIT]]</calculatedColumnFormula>
    </tableColumn>
    <tableColumn id="6" name="TOTAL H NUIT" dataDxfId="0">
      <calculatedColumnFormula>MAX(0,MIN(Tableau1[[#This Row],[DATE FIN]],TRUNC(Tableau1[[#This Row],[DATE DEBUT]])+6/24)-Tableau1[[#This Row],[DATE DEBUT]])+MAX(0,MIN(Tableau1[[#This Row],[DATE FIN]],TRUNC(Tableau1[[#This Row],[DATE DEBUT]])+30/24)-MAX(Tableau1[[#This Row],[DATE DEBUT]],TRUNC(Tableau1[[#This Row],[DATE DEBUT]])+21/24))+MAX(0,Tableau1[[#This Row],[DATE FIN]]-MAX(Tableau1[[#This Row],[DATE DEBUT]],TRUNC(Tableau1[[#This Row],[DATE DEBUT]])+45/24))</calculatedColumnFormula>
    </tableColumn>
    <tableColumn id="10" name="TOTAL H" dataDxfId="1">
      <calculatedColumnFormula>(Tableau1[[#This Row],[DATE FIN]]-Tableau1[[#This Row],[DATE DEBUT]])*24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formule-calcul-des-heures-de-jour-et-nuit-1667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24"/>
  <sheetViews>
    <sheetView tabSelected="1" workbookViewId="0">
      <selection activeCell="F2" sqref="F2"/>
    </sheetView>
  </sheetViews>
  <sheetFormatPr baseColWidth="10" defaultColWidth="9.109375" defaultRowHeight="14.4" x14ac:dyDescent="0.3"/>
  <cols>
    <col min="1" max="2" width="17.33203125" style="2" customWidth="1"/>
    <col min="3" max="4" width="15.33203125" style="2" customWidth="1"/>
    <col min="5" max="6" width="11.109375" style="13" customWidth="1"/>
    <col min="7" max="7" width="13.33203125" customWidth="1"/>
    <col min="9" max="9" width="12.44140625" bestFit="1" customWidth="1"/>
    <col min="11" max="11" width="9.109375" style="8"/>
  </cols>
  <sheetData>
    <row r="1" spans="1:14" ht="30.7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2" t="s">
        <v>4</v>
      </c>
      <c r="F1" s="12" t="s">
        <v>5</v>
      </c>
      <c r="G1" s="4" t="s">
        <v>6</v>
      </c>
    </row>
    <row r="2" spans="1:14" x14ac:dyDescent="0.3">
      <c r="A2" s="3">
        <v>44562</v>
      </c>
      <c r="B2" s="3">
        <v>44562.125</v>
      </c>
      <c r="C2" s="2" t="str">
        <f>TEXT(Tableau1[[#This Row],[DATE DEBUT]],"hh:mm")</f>
        <v>00:00</v>
      </c>
      <c r="D2" s="2" t="str">
        <f>IF(TEXT(Tableau1[[#This Row],[DATE FIN]],"hh:mm")="00:00","24:00",TEXT(Tableau1[[#This Row],[DATE FIN]],"hh:mm"))</f>
        <v>03:00</v>
      </c>
      <c r="E2" s="13">
        <f>(Tableau1[[#This Row],[DATE FIN]]-Tableau1[[#This Row],[DATE DEBUT]])-Tableau1[[#This Row],[TOTAL H NUIT]]</f>
        <v>0</v>
      </c>
      <c r="F2" s="13">
        <f>MAX(0,MIN(Tableau1[[#This Row],[DATE FIN]],TRUNC(Tableau1[[#This Row],[DATE DEBUT]])+6/24)-Tableau1[[#This Row],[DATE DEBUT]])+MAX(0,MIN(Tableau1[[#This Row],[DATE FIN]],TRUNC(Tableau1[[#This Row],[DATE DEBUT]])+30/24)-MAX(Tableau1[[#This Row],[DATE DEBUT]],TRUNC(Tableau1[[#This Row],[DATE DEBUT]])+21/24))+MAX(0,Tableau1[[#This Row],[DATE FIN]]-MAX(Tableau1[[#This Row],[DATE DEBUT]],TRUNC(Tableau1[[#This Row],[DATE DEBUT]])+45/24))</f>
        <v>0.125</v>
      </c>
      <c r="G2" s="5">
        <f>(Tableau1[[#This Row],[DATE FIN]]-Tableau1[[#This Row],[DATE DEBUT]])*24</f>
        <v>3</v>
      </c>
      <c r="I2" s="6" t="s">
        <v>7</v>
      </c>
      <c r="J2" s="9"/>
      <c r="L2" s="9"/>
      <c r="M2" s="9"/>
      <c r="N2" s="10" t="s">
        <v>9</v>
      </c>
    </row>
    <row r="3" spans="1:14" x14ac:dyDescent="0.3">
      <c r="A3" s="3">
        <v>44562</v>
      </c>
      <c r="B3" s="3">
        <v>44562.25</v>
      </c>
      <c r="C3" s="2" t="str">
        <f>TEXT(Tableau1[[#This Row],[DATE DEBUT]],"hh:mm")</f>
        <v>00:00</v>
      </c>
      <c r="D3" s="2" t="str">
        <f>IF(TEXT(Tableau1[[#This Row],[DATE FIN]],"hh:mm")="00:00","24:00",TEXT(Tableau1[[#This Row],[DATE FIN]],"hh:mm"))</f>
        <v>06:00</v>
      </c>
      <c r="E3" s="13">
        <f>(Tableau1[[#This Row],[DATE FIN]]-Tableau1[[#This Row],[DATE DEBUT]])-Tableau1[[#This Row],[TOTAL H NUIT]]</f>
        <v>0</v>
      </c>
      <c r="F3" s="13">
        <f>MAX(0,MIN(Tableau1[[#This Row],[DATE FIN]],TRUNC(Tableau1[[#This Row],[DATE DEBUT]])+6/24)-Tableau1[[#This Row],[DATE DEBUT]])+MAX(0,MIN(Tableau1[[#This Row],[DATE FIN]],TRUNC(Tableau1[[#This Row],[DATE DEBUT]])+30/24)-MAX(Tableau1[[#This Row],[DATE DEBUT]],TRUNC(Tableau1[[#This Row],[DATE DEBUT]])+21/24))+MAX(0,Tableau1[[#This Row],[DATE FIN]]-MAX(Tableau1[[#This Row],[DATE DEBUT]],TRUNC(Tableau1[[#This Row],[DATE DEBUT]])+45/24))</f>
        <v>0.25</v>
      </c>
      <c r="G3" s="5">
        <f>(Tableau1[[#This Row],[DATE FIN]]-Tableau1[[#This Row],[DATE DEBUT]])*24</f>
        <v>6</v>
      </c>
      <c r="I3" s="7">
        <v>0.875</v>
      </c>
      <c r="J3" s="9"/>
      <c r="L3" s="9"/>
      <c r="M3" s="9"/>
    </row>
    <row r="4" spans="1:14" x14ac:dyDescent="0.3">
      <c r="A4" s="3">
        <v>44562</v>
      </c>
      <c r="B4" s="11">
        <v>44562.625</v>
      </c>
      <c r="C4" s="2" t="str">
        <f>TEXT(Tableau1[[#This Row],[DATE DEBUT]],"hh:mm")</f>
        <v>00:00</v>
      </c>
      <c r="D4" s="2" t="str">
        <f>IF(TEXT(Tableau1[[#This Row],[DATE FIN]],"hh:mm")="00:00","24:00",TEXT(Tableau1[[#This Row],[DATE FIN]],"hh:mm"))</f>
        <v>15:00</v>
      </c>
      <c r="E4" s="13">
        <f>(Tableau1[[#This Row],[DATE FIN]]-Tableau1[[#This Row],[DATE DEBUT]])-Tableau1[[#This Row],[TOTAL H NUIT]]</f>
        <v>0.375</v>
      </c>
      <c r="F4" s="13">
        <f>MAX(0,MIN(Tableau1[[#This Row],[DATE FIN]],TRUNC(Tableau1[[#This Row],[DATE DEBUT]])+6/24)-Tableau1[[#This Row],[DATE DEBUT]])+MAX(0,MIN(Tableau1[[#This Row],[DATE FIN]],TRUNC(Tableau1[[#This Row],[DATE DEBUT]])+30/24)-MAX(Tableau1[[#This Row],[DATE DEBUT]],TRUNC(Tableau1[[#This Row],[DATE DEBUT]])+21/24))+MAX(0,Tableau1[[#This Row],[DATE FIN]]-MAX(Tableau1[[#This Row],[DATE DEBUT]],TRUNC(Tableau1[[#This Row],[DATE DEBUT]])+45/24))</f>
        <v>0.25</v>
      </c>
      <c r="G4" s="5">
        <f>(Tableau1[[#This Row],[DATE FIN]]-Tableau1[[#This Row],[DATE DEBUT]])*24</f>
        <v>15</v>
      </c>
      <c r="I4" s="6" t="s">
        <v>8</v>
      </c>
      <c r="J4" s="9"/>
      <c r="L4" s="9"/>
      <c r="M4" s="9"/>
    </row>
    <row r="5" spans="1:14" x14ac:dyDescent="0.3">
      <c r="A5" s="3">
        <v>44562</v>
      </c>
      <c r="B5" s="11">
        <v>44562.875</v>
      </c>
      <c r="C5" s="2" t="str">
        <f>TEXT(Tableau1[[#This Row],[DATE DEBUT]],"hh:mm")</f>
        <v>00:00</v>
      </c>
      <c r="D5" s="2" t="str">
        <f>IF(TEXT(Tableau1[[#This Row],[DATE FIN]],"hh:mm")="00:00","24:00",TEXT(Tableau1[[#This Row],[DATE FIN]],"hh:mm"))</f>
        <v>21:00</v>
      </c>
      <c r="E5" s="13">
        <f>(Tableau1[[#This Row],[DATE FIN]]-Tableau1[[#This Row],[DATE DEBUT]])-Tableau1[[#This Row],[TOTAL H NUIT]]</f>
        <v>0.625</v>
      </c>
      <c r="F5" s="13">
        <f>MAX(0,MIN(Tableau1[[#This Row],[DATE FIN]],TRUNC(Tableau1[[#This Row],[DATE DEBUT]])+6/24)-Tableau1[[#This Row],[DATE DEBUT]])+MAX(0,MIN(Tableau1[[#This Row],[DATE FIN]],TRUNC(Tableau1[[#This Row],[DATE DEBUT]])+30/24)-MAX(Tableau1[[#This Row],[DATE DEBUT]],TRUNC(Tableau1[[#This Row],[DATE DEBUT]])+21/24))+MAX(0,Tableau1[[#This Row],[DATE FIN]]-MAX(Tableau1[[#This Row],[DATE DEBUT]],TRUNC(Tableau1[[#This Row],[DATE DEBUT]])+45/24))</f>
        <v>0.25</v>
      </c>
      <c r="G5" s="5">
        <f>(Tableau1[[#This Row],[DATE FIN]]-Tableau1[[#This Row],[DATE DEBUT]])*24</f>
        <v>21</v>
      </c>
      <c r="I5" s="7">
        <v>0.25</v>
      </c>
      <c r="J5" s="9"/>
      <c r="L5" s="9"/>
      <c r="M5" s="9"/>
    </row>
    <row r="6" spans="1:14" x14ac:dyDescent="0.3">
      <c r="A6" s="3">
        <v>44562</v>
      </c>
      <c r="B6" s="11">
        <v>44562.958333333336</v>
      </c>
      <c r="C6" s="2" t="str">
        <f>TEXT(Tableau1[[#This Row],[DATE DEBUT]],"hh:mm")</f>
        <v>00:00</v>
      </c>
      <c r="D6" s="2" t="str">
        <f>IF(TEXT(Tableau1[[#This Row],[DATE FIN]],"hh:mm")="00:00","24:00",TEXT(Tableau1[[#This Row],[DATE FIN]],"hh:mm"))</f>
        <v>23:00</v>
      </c>
      <c r="E6" s="13">
        <f>(Tableau1[[#This Row],[DATE FIN]]-Tableau1[[#This Row],[DATE DEBUT]])-Tableau1[[#This Row],[TOTAL H NUIT]]</f>
        <v>0.625</v>
      </c>
      <c r="F6" s="13">
        <f>MAX(0,MIN(Tableau1[[#This Row],[DATE FIN]],TRUNC(Tableau1[[#This Row],[DATE DEBUT]])+6/24)-Tableau1[[#This Row],[DATE DEBUT]])+MAX(0,MIN(Tableau1[[#This Row],[DATE FIN]],TRUNC(Tableau1[[#This Row],[DATE DEBUT]])+30/24)-MAX(Tableau1[[#This Row],[DATE DEBUT]],TRUNC(Tableau1[[#This Row],[DATE DEBUT]])+21/24))+MAX(0,Tableau1[[#This Row],[DATE FIN]]-MAX(Tableau1[[#This Row],[DATE DEBUT]],TRUNC(Tableau1[[#This Row],[DATE DEBUT]])+45/24))</f>
        <v>0.33333333333575865</v>
      </c>
      <c r="G6" s="5">
        <f>(Tableau1[[#This Row],[DATE FIN]]-Tableau1[[#This Row],[DATE DEBUT]])*24</f>
        <v>23.000000000058208</v>
      </c>
      <c r="J6" s="9"/>
      <c r="L6" s="9"/>
      <c r="M6" s="9"/>
    </row>
    <row r="7" spans="1:14" x14ac:dyDescent="0.3">
      <c r="A7" s="3">
        <v>44562</v>
      </c>
      <c r="B7" s="3">
        <v>44563</v>
      </c>
      <c r="C7" s="2" t="str">
        <f>TEXT(Tableau1[[#This Row],[DATE DEBUT]],"hh:mm")</f>
        <v>00:00</v>
      </c>
      <c r="D7" s="2" t="str">
        <f>IF(TEXT(Tableau1[[#This Row],[DATE FIN]],"hh:mm")="00:00","24:00",TEXT(Tableau1[[#This Row],[DATE FIN]],"hh:mm"))</f>
        <v>24:00</v>
      </c>
      <c r="E7" s="13">
        <f>(Tableau1[[#This Row],[DATE FIN]]-Tableau1[[#This Row],[DATE DEBUT]])-Tableau1[[#This Row],[TOTAL H NUIT]]</f>
        <v>0.625</v>
      </c>
      <c r="F7" s="13">
        <f>MAX(0,MIN(Tableau1[[#This Row],[DATE FIN]],TRUNC(Tableau1[[#This Row],[DATE DEBUT]])+6/24)-Tableau1[[#This Row],[DATE DEBUT]])+MAX(0,MIN(Tableau1[[#This Row],[DATE FIN]],TRUNC(Tableau1[[#This Row],[DATE DEBUT]])+30/24)-MAX(Tableau1[[#This Row],[DATE DEBUT]],TRUNC(Tableau1[[#This Row],[DATE DEBUT]])+21/24))+MAX(0,Tableau1[[#This Row],[DATE FIN]]-MAX(Tableau1[[#This Row],[DATE DEBUT]],TRUNC(Tableau1[[#This Row],[DATE DEBUT]])+45/24))</f>
        <v>0.375</v>
      </c>
      <c r="G7" s="5">
        <f>(Tableau1[[#This Row],[DATE FIN]]-Tableau1[[#This Row],[DATE DEBUT]])*24</f>
        <v>24</v>
      </c>
      <c r="J7" s="9"/>
      <c r="L7" s="9"/>
      <c r="M7" s="9"/>
    </row>
    <row r="8" spans="1:14" x14ac:dyDescent="0.3">
      <c r="A8" s="3">
        <v>44562.25</v>
      </c>
      <c r="B8" s="3">
        <v>44562.625</v>
      </c>
      <c r="C8" s="2" t="str">
        <f>TEXT(Tableau1[[#This Row],[DATE DEBUT]],"hh:mm")</f>
        <v>06:00</v>
      </c>
      <c r="D8" s="2" t="str">
        <f>IF(TEXT(Tableau1[[#This Row],[DATE FIN]],"hh:mm")="00:00","24:00",TEXT(Tableau1[[#This Row],[DATE FIN]],"hh:mm"))</f>
        <v>15:00</v>
      </c>
      <c r="E8" s="13">
        <f>(Tableau1[[#This Row],[DATE FIN]]-Tableau1[[#This Row],[DATE DEBUT]])-Tableau1[[#This Row],[TOTAL H NUIT]]</f>
        <v>0.375</v>
      </c>
      <c r="F8" s="13">
        <f>MAX(0,MIN(Tableau1[[#This Row],[DATE FIN]],TRUNC(Tableau1[[#This Row],[DATE DEBUT]])+6/24)-Tableau1[[#This Row],[DATE DEBUT]])+MAX(0,MIN(Tableau1[[#This Row],[DATE FIN]],TRUNC(Tableau1[[#This Row],[DATE DEBUT]])+30/24)-MAX(Tableau1[[#This Row],[DATE DEBUT]],TRUNC(Tableau1[[#This Row],[DATE DEBUT]])+21/24))+MAX(0,Tableau1[[#This Row],[DATE FIN]]-MAX(Tableau1[[#This Row],[DATE DEBUT]],TRUNC(Tableau1[[#This Row],[DATE DEBUT]])+45/24))</f>
        <v>0</v>
      </c>
      <c r="G8" s="5">
        <f>(Tableau1[[#This Row],[DATE FIN]]-Tableau1[[#This Row],[DATE DEBUT]])*24</f>
        <v>9</v>
      </c>
      <c r="J8" s="9"/>
      <c r="L8" s="9"/>
      <c r="M8" s="9"/>
    </row>
    <row r="9" spans="1:14" x14ac:dyDescent="0.3">
      <c r="A9" s="3">
        <v>44562.25</v>
      </c>
      <c r="B9" s="3">
        <v>44562.875</v>
      </c>
      <c r="C9" s="2" t="str">
        <f>TEXT(Tableau1[[#This Row],[DATE DEBUT]],"hh:mm")</f>
        <v>06:00</v>
      </c>
      <c r="D9" s="2" t="str">
        <f>IF(TEXT(Tableau1[[#This Row],[DATE FIN]],"hh:mm")="00:00","24:00",TEXT(Tableau1[[#This Row],[DATE FIN]],"hh:mm"))</f>
        <v>21:00</v>
      </c>
      <c r="E9" s="13">
        <f>(Tableau1[[#This Row],[DATE FIN]]-Tableau1[[#This Row],[DATE DEBUT]])-Tableau1[[#This Row],[TOTAL H NUIT]]</f>
        <v>0.625</v>
      </c>
      <c r="F9" s="13">
        <f>MAX(0,MIN(Tableau1[[#This Row],[DATE FIN]],TRUNC(Tableau1[[#This Row],[DATE DEBUT]])+6/24)-Tableau1[[#This Row],[DATE DEBUT]])+MAX(0,MIN(Tableau1[[#This Row],[DATE FIN]],TRUNC(Tableau1[[#This Row],[DATE DEBUT]])+30/24)-MAX(Tableau1[[#This Row],[DATE DEBUT]],TRUNC(Tableau1[[#This Row],[DATE DEBUT]])+21/24))+MAX(0,Tableau1[[#This Row],[DATE FIN]]-MAX(Tableau1[[#This Row],[DATE DEBUT]],TRUNC(Tableau1[[#This Row],[DATE DEBUT]])+45/24))</f>
        <v>0</v>
      </c>
      <c r="G9" s="5">
        <f>(Tableau1[[#This Row],[DATE FIN]]-Tableau1[[#This Row],[DATE DEBUT]])*24</f>
        <v>15</v>
      </c>
      <c r="J9" s="9"/>
      <c r="L9" s="9"/>
      <c r="M9" s="9"/>
    </row>
    <row r="10" spans="1:14" x14ac:dyDescent="0.3">
      <c r="A10" s="3">
        <v>44562.25</v>
      </c>
      <c r="B10" s="3">
        <v>44562.958333333336</v>
      </c>
      <c r="C10" s="2" t="str">
        <f>TEXT(Tableau1[[#This Row],[DATE DEBUT]],"hh:mm")</f>
        <v>06:00</v>
      </c>
      <c r="D10" s="2" t="str">
        <f>IF(TEXT(Tableau1[[#This Row],[DATE FIN]],"hh:mm")="00:00","24:00",TEXT(Tableau1[[#This Row],[DATE FIN]],"hh:mm"))</f>
        <v>23:00</v>
      </c>
      <c r="E10" s="13">
        <f>(Tableau1[[#This Row],[DATE FIN]]-Tableau1[[#This Row],[DATE DEBUT]])-Tableau1[[#This Row],[TOTAL H NUIT]]</f>
        <v>0.625</v>
      </c>
      <c r="F10" s="13">
        <f>MAX(0,MIN(Tableau1[[#This Row],[DATE FIN]],TRUNC(Tableau1[[#This Row],[DATE DEBUT]])+6/24)-Tableau1[[#This Row],[DATE DEBUT]])+MAX(0,MIN(Tableau1[[#This Row],[DATE FIN]],TRUNC(Tableau1[[#This Row],[DATE DEBUT]])+30/24)-MAX(Tableau1[[#This Row],[DATE DEBUT]],TRUNC(Tableau1[[#This Row],[DATE DEBUT]])+21/24))+MAX(0,Tableau1[[#This Row],[DATE FIN]]-MAX(Tableau1[[#This Row],[DATE DEBUT]],TRUNC(Tableau1[[#This Row],[DATE DEBUT]])+45/24))</f>
        <v>8.3333333335758653E-2</v>
      </c>
      <c r="G10" s="5">
        <f>(Tableau1[[#This Row],[DATE FIN]]-Tableau1[[#This Row],[DATE DEBUT]])*24</f>
        <v>17.000000000058208</v>
      </c>
      <c r="J10" s="9"/>
      <c r="L10" s="9"/>
      <c r="M10" s="9"/>
    </row>
    <row r="11" spans="1:14" x14ac:dyDescent="0.3">
      <c r="A11" s="3">
        <v>44562.25</v>
      </c>
      <c r="B11" s="3">
        <v>44563</v>
      </c>
      <c r="C11" s="2" t="str">
        <f>TEXT(Tableau1[[#This Row],[DATE DEBUT]],"hh:mm")</f>
        <v>06:00</v>
      </c>
      <c r="D11" s="2" t="str">
        <f>IF(TEXT(Tableau1[[#This Row],[DATE FIN]],"hh:mm")="00:00","24:00",TEXT(Tableau1[[#This Row],[DATE FIN]],"hh:mm"))</f>
        <v>24:00</v>
      </c>
      <c r="E11" s="13">
        <f>(Tableau1[[#This Row],[DATE FIN]]-Tableau1[[#This Row],[DATE DEBUT]])-Tableau1[[#This Row],[TOTAL H NUIT]]</f>
        <v>0.625</v>
      </c>
      <c r="F11" s="13">
        <f>MAX(0,MIN(Tableau1[[#This Row],[DATE FIN]],TRUNC(Tableau1[[#This Row],[DATE DEBUT]])+6/24)-Tableau1[[#This Row],[DATE DEBUT]])+MAX(0,MIN(Tableau1[[#This Row],[DATE FIN]],TRUNC(Tableau1[[#This Row],[DATE DEBUT]])+30/24)-MAX(Tableau1[[#This Row],[DATE DEBUT]],TRUNC(Tableau1[[#This Row],[DATE DEBUT]])+21/24))+MAX(0,Tableau1[[#This Row],[DATE FIN]]-MAX(Tableau1[[#This Row],[DATE DEBUT]],TRUNC(Tableau1[[#This Row],[DATE DEBUT]])+45/24))</f>
        <v>0.125</v>
      </c>
      <c r="G11" s="5">
        <f>(Tableau1[[#This Row],[DATE FIN]]-Tableau1[[#This Row],[DATE DEBUT]])*24</f>
        <v>18</v>
      </c>
      <c r="J11" s="9"/>
      <c r="L11" s="9"/>
      <c r="M11" s="9"/>
    </row>
    <row r="12" spans="1:14" x14ac:dyDescent="0.3">
      <c r="A12" s="3">
        <v>44562.625</v>
      </c>
      <c r="B12" s="3">
        <v>44562.875</v>
      </c>
      <c r="C12" s="2" t="str">
        <f>TEXT(Tableau1[[#This Row],[DATE DEBUT]],"hh:mm")</f>
        <v>15:00</v>
      </c>
      <c r="D12" s="2" t="str">
        <f>IF(TEXT(Tableau1[[#This Row],[DATE FIN]],"hh:mm")="00:00","24:00",TEXT(Tableau1[[#This Row],[DATE FIN]],"hh:mm"))</f>
        <v>21:00</v>
      </c>
      <c r="E12" s="13">
        <f>(Tableau1[[#This Row],[DATE FIN]]-Tableau1[[#This Row],[DATE DEBUT]])-Tableau1[[#This Row],[TOTAL H NUIT]]</f>
        <v>0.25</v>
      </c>
      <c r="F12" s="13">
        <f>MAX(0,MIN(Tableau1[[#This Row],[DATE FIN]],TRUNC(Tableau1[[#This Row],[DATE DEBUT]])+6/24)-Tableau1[[#This Row],[DATE DEBUT]])+MAX(0,MIN(Tableau1[[#This Row],[DATE FIN]],TRUNC(Tableau1[[#This Row],[DATE DEBUT]])+30/24)-MAX(Tableau1[[#This Row],[DATE DEBUT]],TRUNC(Tableau1[[#This Row],[DATE DEBUT]])+21/24))+MAX(0,Tableau1[[#This Row],[DATE FIN]]-MAX(Tableau1[[#This Row],[DATE DEBUT]],TRUNC(Tableau1[[#This Row],[DATE DEBUT]])+45/24))</f>
        <v>0</v>
      </c>
      <c r="G12" s="5">
        <f>(Tableau1[[#This Row],[DATE FIN]]-Tableau1[[#This Row],[DATE DEBUT]])*24</f>
        <v>6</v>
      </c>
      <c r="J12" s="9"/>
      <c r="L12" s="9"/>
      <c r="M12" s="9"/>
    </row>
    <row r="13" spans="1:14" x14ac:dyDescent="0.3">
      <c r="A13" s="3">
        <v>44562.625</v>
      </c>
      <c r="B13" s="3">
        <v>44562.958333333336</v>
      </c>
      <c r="C13" s="2" t="str">
        <f>TEXT(Tableau1[[#This Row],[DATE DEBUT]],"hh:mm")</f>
        <v>15:00</v>
      </c>
      <c r="D13" s="2" t="str">
        <f>IF(TEXT(Tableau1[[#This Row],[DATE FIN]],"hh:mm")="00:00","24:00",TEXT(Tableau1[[#This Row],[DATE FIN]],"hh:mm"))</f>
        <v>23:00</v>
      </c>
      <c r="E13" s="13">
        <f>(Tableau1[[#This Row],[DATE FIN]]-Tableau1[[#This Row],[DATE DEBUT]])-Tableau1[[#This Row],[TOTAL H NUIT]]</f>
        <v>0.25</v>
      </c>
      <c r="F13" s="13">
        <f>MAX(0,MIN(Tableau1[[#This Row],[DATE FIN]],TRUNC(Tableau1[[#This Row],[DATE DEBUT]])+6/24)-Tableau1[[#This Row],[DATE DEBUT]])+MAX(0,MIN(Tableau1[[#This Row],[DATE FIN]],TRUNC(Tableau1[[#This Row],[DATE DEBUT]])+30/24)-MAX(Tableau1[[#This Row],[DATE DEBUT]],TRUNC(Tableau1[[#This Row],[DATE DEBUT]])+21/24))+MAX(0,Tableau1[[#This Row],[DATE FIN]]-MAX(Tableau1[[#This Row],[DATE DEBUT]],TRUNC(Tableau1[[#This Row],[DATE DEBUT]])+45/24))</f>
        <v>8.3333333335758653E-2</v>
      </c>
      <c r="G13" s="5">
        <f>(Tableau1[[#This Row],[DATE FIN]]-Tableau1[[#This Row],[DATE DEBUT]])*24</f>
        <v>8.0000000000582077</v>
      </c>
      <c r="J13" s="9"/>
      <c r="L13" s="9"/>
      <c r="M13" s="9"/>
    </row>
    <row r="14" spans="1:14" x14ac:dyDescent="0.3">
      <c r="A14" s="3">
        <v>44562.625</v>
      </c>
      <c r="B14" s="3">
        <v>44563</v>
      </c>
      <c r="C14" s="2" t="str">
        <f>TEXT(Tableau1[[#This Row],[DATE DEBUT]],"hh:mm")</f>
        <v>15:00</v>
      </c>
      <c r="D14" s="2" t="str">
        <f>IF(TEXT(Tableau1[[#This Row],[DATE FIN]],"hh:mm")="00:00","24:00",TEXT(Tableau1[[#This Row],[DATE FIN]],"hh:mm"))</f>
        <v>24:00</v>
      </c>
      <c r="E14" s="13">
        <f>(Tableau1[[#This Row],[DATE FIN]]-Tableau1[[#This Row],[DATE DEBUT]])-Tableau1[[#This Row],[TOTAL H NUIT]]</f>
        <v>0.25</v>
      </c>
      <c r="F14" s="13">
        <f>MAX(0,MIN(Tableau1[[#This Row],[DATE FIN]],TRUNC(Tableau1[[#This Row],[DATE DEBUT]])+6/24)-Tableau1[[#This Row],[DATE DEBUT]])+MAX(0,MIN(Tableau1[[#This Row],[DATE FIN]],TRUNC(Tableau1[[#This Row],[DATE DEBUT]])+30/24)-MAX(Tableau1[[#This Row],[DATE DEBUT]],TRUNC(Tableau1[[#This Row],[DATE DEBUT]])+21/24))+MAX(0,Tableau1[[#This Row],[DATE FIN]]-MAX(Tableau1[[#This Row],[DATE DEBUT]],TRUNC(Tableau1[[#This Row],[DATE DEBUT]])+45/24))</f>
        <v>0.125</v>
      </c>
      <c r="G14" s="5">
        <f>(Tableau1[[#This Row],[DATE FIN]]-Tableau1[[#This Row],[DATE DEBUT]])*24</f>
        <v>9</v>
      </c>
      <c r="J14" s="9"/>
      <c r="L14" s="9"/>
      <c r="M14" s="9"/>
    </row>
    <row r="15" spans="1:14" x14ac:dyDescent="0.3">
      <c r="A15" s="3">
        <v>44562.875</v>
      </c>
      <c r="B15" s="3">
        <v>44562.958333333336</v>
      </c>
      <c r="C15" s="2" t="str">
        <f>TEXT(Tableau1[[#This Row],[DATE DEBUT]],"hh:mm")</f>
        <v>21:00</v>
      </c>
      <c r="D15" s="2" t="str">
        <f>IF(TEXT(Tableau1[[#This Row],[DATE FIN]],"hh:mm")="00:00","24:00",TEXT(Tableau1[[#This Row],[DATE FIN]],"hh:mm"))</f>
        <v>23:00</v>
      </c>
      <c r="E15" s="13">
        <f>(Tableau1[[#This Row],[DATE FIN]]-Tableau1[[#This Row],[DATE DEBUT]])-Tableau1[[#This Row],[TOTAL H NUIT]]</f>
        <v>0</v>
      </c>
      <c r="F15" s="13">
        <f>MAX(0,MIN(Tableau1[[#This Row],[DATE FIN]],TRUNC(Tableau1[[#This Row],[DATE DEBUT]])+6/24)-Tableau1[[#This Row],[DATE DEBUT]])+MAX(0,MIN(Tableau1[[#This Row],[DATE FIN]],TRUNC(Tableau1[[#This Row],[DATE DEBUT]])+30/24)-MAX(Tableau1[[#This Row],[DATE DEBUT]],TRUNC(Tableau1[[#This Row],[DATE DEBUT]])+21/24))+MAX(0,Tableau1[[#This Row],[DATE FIN]]-MAX(Tableau1[[#This Row],[DATE DEBUT]],TRUNC(Tableau1[[#This Row],[DATE DEBUT]])+45/24))</f>
        <v>8.3333333335758653E-2</v>
      </c>
      <c r="G15" s="5">
        <f>(Tableau1[[#This Row],[DATE FIN]]-Tableau1[[#This Row],[DATE DEBUT]])*24</f>
        <v>2.0000000000582077</v>
      </c>
      <c r="J15" s="9"/>
      <c r="L15" s="9"/>
      <c r="M15" s="9"/>
    </row>
    <row r="16" spans="1:14" x14ac:dyDescent="0.3">
      <c r="A16" s="3">
        <v>44562.875</v>
      </c>
      <c r="B16" s="3">
        <v>44563</v>
      </c>
      <c r="C16" s="2" t="str">
        <f>TEXT(Tableau1[[#This Row],[DATE DEBUT]],"hh:mm")</f>
        <v>21:00</v>
      </c>
      <c r="D16" s="2" t="str">
        <f>IF(TEXT(Tableau1[[#This Row],[DATE FIN]],"hh:mm")="00:00","24:00",TEXT(Tableau1[[#This Row],[DATE FIN]],"hh:mm"))</f>
        <v>24:00</v>
      </c>
      <c r="E16" s="13">
        <f>(Tableau1[[#This Row],[DATE FIN]]-Tableau1[[#This Row],[DATE DEBUT]])-Tableau1[[#This Row],[TOTAL H NUIT]]</f>
        <v>0</v>
      </c>
      <c r="F16" s="13">
        <f>MAX(0,MIN(Tableau1[[#This Row],[DATE FIN]],TRUNC(Tableau1[[#This Row],[DATE DEBUT]])+6/24)-Tableau1[[#This Row],[DATE DEBUT]])+MAX(0,MIN(Tableau1[[#This Row],[DATE FIN]],TRUNC(Tableau1[[#This Row],[DATE DEBUT]])+30/24)-MAX(Tableau1[[#This Row],[DATE DEBUT]],TRUNC(Tableau1[[#This Row],[DATE DEBUT]])+21/24))+MAX(0,Tableau1[[#This Row],[DATE FIN]]-MAX(Tableau1[[#This Row],[DATE DEBUT]],TRUNC(Tableau1[[#This Row],[DATE DEBUT]])+45/24))</f>
        <v>0.125</v>
      </c>
      <c r="G16" s="5">
        <f>(Tableau1[[#This Row],[DATE FIN]]-Tableau1[[#This Row],[DATE DEBUT]])*24</f>
        <v>3</v>
      </c>
      <c r="J16" s="9"/>
      <c r="L16" s="9"/>
      <c r="M16" s="9"/>
    </row>
    <row r="17" spans="2:10" x14ac:dyDescent="0.3">
      <c r="B17" s="3"/>
    </row>
    <row r="18" spans="2:10" x14ac:dyDescent="0.3">
      <c r="B18" s="3"/>
    </row>
    <row r="19" spans="2:10" x14ac:dyDescent="0.3">
      <c r="B19" s="3"/>
    </row>
    <row r="20" spans="2:10" x14ac:dyDescent="0.3">
      <c r="B20" s="3"/>
    </row>
    <row r="21" spans="2:10" ht="15.6" x14ac:dyDescent="0.3">
      <c r="B21" s="3"/>
      <c r="J21" s="14"/>
    </row>
    <row r="22" spans="2:10" x14ac:dyDescent="0.3">
      <c r="B22" s="3"/>
    </row>
    <row r="23" spans="2:10" x14ac:dyDescent="0.3">
      <c r="B23" s="3"/>
    </row>
    <row r="24" spans="2:10" x14ac:dyDescent="0.3">
      <c r="B24" s="3"/>
    </row>
  </sheetData>
  <phoneticPr fontId="1" type="noConversion"/>
  <hyperlinks>
    <hyperlink ref="N2" r:id="rId1"/>
  </hyperlinks>
  <pageMargins left="0.7" right="0.7" top="0.75" bottom="0.75" header="0.3" footer="0.3"/>
  <pageSetup paperSize="9" orientation="portrait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mdo100</cp:lastModifiedBy>
  <dcterms:created xsi:type="dcterms:W3CDTF">2015-06-05T18:19:34Z</dcterms:created>
  <dcterms:modified xsi:type="dcterms:W3CDTF">2022-01-17T13:06:27Z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26f538-337a-4593-a7e6-123667b1a538_Enabled">
    <vt:lpwstr>true</vt:lpwstr>
  </property>
  <property fmtid="{D5CDD505-2E9C-101B-9397-08002B2CF9AE}" pid="3" name="MSIP_Label_2d26f538-337a-4593-a7e6-123667b1a538_SetDate">
    <vt:lpwstr>2022-01-17T10:22:27Z</vt:lpwstr>
  </property>
  <property fmtid="{D5CDD505-2E9C-101B-9397-08002B2CF9AE}" pid="4" name="MSIP_Label_2d26f538-337a-4593-a7e6-123667b1a538_Method">
    <vt:lpwstr>Standard</vt:lpwstr>
  </property>
  <property fmtid="{D5CDD505-2E9C-101B-9397-08002B2CF9AE}" pid="5" name="MSIP_Label_2d26f538-337a-4593-a7e6-123667b1a538_Name">
    <vt:lpwstr>C1 Interne</vt:lpwstr>
  </property>
  <property fmtid="{D5CDD505-2E9C-101B-9397-08002B2CF9AE}" pid="6" name="MSIP_Label_2d26f538-337a-4593-a7e6-123667b1a538_SiteId">
    <vt:lpwstr>e242425b-70fc-44dc-9ddf-c21e304e6c80</vt:lpwstr>
  </property>
  <property fmtid="{D5CDD505-2E9C-101B-9397-08002B2CF9AE}" pid="7" name="MSIP_Label_2d26f538-337a-4593-a7e6-123667b1a538_ActionId">
    <vt:lpwstr>e5deaddc-3c0d-47c7-bd31-69b7d4cd9555</vt:lpwstr>
  </property>
  <property fmtid="{D5CDD505-2E9C-101B-9397-08002B2CF9AE}" pid="8" name="MSIP_Label_2d26f538-337a-4593-a7e6-123667b1a538_ContentBits">
    <vt:lpwstr>0</vt:lpwstr>
  </property>
</Properties>
</file>