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46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iste">[1]Param!$C$5:$C$11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W8" i="1"/>
  <c r="W7" i="1"/>
  <c r="W6" i="1"/>
  <c r="W5" i="1"/>
  <c r="W4" i="1"/>
  <c r="W3" i="1"/>
  <c r="V9" i="1" l="1"/>
  <c r="V8" i="1"/>
  <c r="V7" i="1"/>
  <c r="V6" i="1"/>
  <c r="V5" i="1"/>
  <c r="V4" i="1"/>
  <c r="V3" i="1"/>
  <c r="E6" i="1" l="1"/>
  <c r="U9" i="1" l="1"/>
  <c r="U8" i="1"/>
  <c r="U7" i="1"/>
  <c r="U6" i="1"/>
  <c r="U5" i="1"/>
  <c r="U4" i="1"/>
  <c r="U3" i="1"/>
  <c r="Q9" i="1"/>
  <c r="Q8" i="1"/>
  <c r="Q7" i="1"/>
  <c r="Q6" i="1"/>
  <c r="Q5" i="1"/>
  <c r="Q4" i="1"/>
  <c r="Q3" i="1"/>
  <c r="M9" i="1"/>
  <c r="M8" i="1"/>
  <c r="M7" i="1"/>
  <c r="M6" i="1"/>
  <c r="M5" i="1"/>
  <c r="M4" i="1"/>
  <c r="M3" i="1"/>
  <c r="I9" i="1"/>
  <c r="I8" i="1"/>
  <c r="I7" i="1"/>
  <c r="I6" i="1"/>
  <c r="I5" i="1"/>
  <c r="I4" i="1"/>
  <c r="I3" i="1"/>
  <c r="E9" i="1"/>
  <c r="E8" i="1"/>
  <c r="E7" i="1"/>
  <c r="E5" i="1"/>
  <c r="E4" i="1"/>
  <c r="E3" i="1"/>
</calcChain>
</file>

<file path=xl/sharedStrings.xml><?xml version="1.0" encoding="utf-8"?>
<sst xmlns="http://schemas.openxmlformats.org/spreadsheetml/2006/main" count="33" uniqueCount="17">
  <si>
    <t>NOM-PRENOM</t>
  </si>
  <si>
    <t>Début</t>
  </si>
  <si>
    <t>coupure en heure</t>
  </si>
  <si>
    <t>Fin</t>
  </si>
  <si>
    <t>Total</t>
  </si>
  <si>
    <t>A</t>
  </si>
  <si>
    <t>B</t>
  </si>
  <si>
    <t>C</t>
  </si>
  <si>
    <t>D</t>
  </si>
  <si>
    <t>E</t>
  </si>
  <si>
    <t>F</t>
  </si>
  <si>
    <t>G</t>
  </si>
  <si>
    <t>Prime Aube &amp; soirée</t>
  </si>
  <si>
    <r>
      <rPr>
        <b/>
        <sz val="10"/>
        <color theme="1"/>
        <rFont val="Calibri"/>
        <family val="2"/>
        <scheme val="minor"/>
      </rPr>
      <t>Prime Aube Soirée :</t>
    </r>
    <r>
      <rPr>
        <sz val="10"/>
        <color theme="1"/>
        <rFont val="Calibri"/>
        <family val="2"/>
        <scheme val="minor"/>
      </rPr>
      <t xml:space="preserve">Chaque heure de travail effectuée </t>
    </r>
    <r>
      <rPr>
        <b/>
        <sz val="10"/>
        <color theme="1"/>
        <rFont val="Calibri"/>
        <family val="2"/>
        <scheme val="minor"/>
      </rPr>
      <t>entre 6h et 7h</t>
    </r>
    <r>
      <rPr>
        <sz val="10"/>
        <color theme="1"/>
        <rFont val="Calibri"/>
        <family val="2"/>
        <scheme val="minor"/>
      </rPr>
      <t xml:space="preserve"> du matin et le soir </t>
    </r>
    <r>
      <rPr>
        <b/>
        <sz val="10"/>
        <color theme="1"/>
        <rFont val="Calibri"/>
        <family val="2"/>
        <scheme val="minor"/>
      </rPr>
      <t>entre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19h et 21h</t>
    </r>
  </si>
  <si>
    <t>Prime de panier</t>
  </si>
  <si>
    <t>Prime De Panier : Elle est accordée aux salariés dont l'horaire de travail à temps complet comporte au moins 4 heures de travail entre 22h00 et 7:00.</t>
  </si>
  <si>
    <t>https://forum.excel-pratique.com/excel/formules-primes-salaries-161296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</si>
</sst>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:mm;@"/>
  </numFmts>
  <fonts count="10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858995"/>
      <name val="Arial"/>
      <family val="2"/>
    </font>
    <font>
      <u/>
      <sz val="11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9" xfId="1" applyFont="1" applyFill="1" applyBorder="1" applyAlignment="1" applyProtection="1">
      <alignment horizontal="center" vertical="center" wrapText="1"/>
      <protection locked="0"/>
    </xf>
    <xf numFmtId="0" fontId="2" fillId="3" borderId="11" xfId="1" applyFont="1" applyFill="1" applyBorder="1" applyAlignment="1" applyProtection="1">
      <alignment horizontal="center" vertical="center" wrapText="1"/>
      <protection locked="0"/>
    </xf>
    <xf numFmtId="0" fontId="2" fillId="3" borderId="12" xfId="1" applyFont="1" applyFill="1" applyBorder="1" applyAlignment="1" applyProtection="1">
      <alignment horizontal="center" vertical="center" wrapText="1"/>
      <protection locked="0"/>
    </xf>
    <xf numFmtId="0" fontId="2" fillId="4" borderId="9" xfId="1" applyFont="1" applyFill="1" applyBorder="1" applyAlignment="1" applyProtection="1">
      <alignment horizontal="center" vertical="center" wrapText="1"/>
      <protection locked="0"/>
    </xf>
    <xf numFmtId="0" fontId="2" fillId="4" borderId="11" xfId="1" applyFont="1" applyFill="1" applyBorder="1" applyAlignment="1" applyProtection="1">
      <alignment horizontal="center" vertical="center" wrapText="1"/>
      <protection locked="0"/>
    </xf>
    <xf numFmtId="0" fontId="2" fillId="4" borderId="12" xfId="1" applyFont="1" applyFill="1" applyBorder="1" applyAlignment="1" applyProtection="1">
      <alignment horizontal="center" vertical="center" wrapText="1"/>
      <protection locked="0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165" fontId="4" fillId="3" borderId="1" xfId="1" applyNumberFormat="1" applyFont="1" applyFill="1" applyBorder="1" applyAlignment="1" applyProtection="1">
      <alignment horizontal="center" vertical="center"/>
      <protection locked="0"/>
    </xf>
    <xf numFmtId="165" fontId="4" fillId="3" borderId="13" xfId="1" applyNumberFormat="1" applyFont="1" applyFill="1" applyBorder="1" applyAlignment="1" applyProtection="1">
      <alignment horizontal="center" vertical="center"/>
      <protection locked="0"/>
    </xf>
    <xf numFmtId="165" fontId="4" fillId="4" borderId="1" xfId="1" applyNumberFormat="1" applyFont="1" applyFill="1" applyBorder="1" applyAlignment="1" applyProtection="1">
      <alignment horizontal="center" vertical="center"/>
      <protection locked="0"/>
    </xf>
    <xf numFmtId="165" fontId="4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5" borderId="9" xfId="1" applyFont="1" applyFill="1" applyBorder="1" applyAlignment="1" applyProtection="1">
      <alignment horizontal="center" vertical="center" wrapText="1"/>
      <protection locked="0"/>
    </xf>
    <xf numFmtId="165" fontId="4" fillId="3" borderId="15" xfId="1" applyNumberFormat="1" applyFont="1" applyFill="1" applyBorder="1" applyAlignment="1" applyProtection="1">
      <alignment horizontal="center" vertical="center"/>
      <protection locked="0"/>
    </xf>
    <xf numFmtId="165" fontId="4" fillId="3" borderId="16" xfId="1" applyNumberFormat="1" applyFont="1" applyFill="1" applyBorder="1" applyAlignment="1" applyProtection="1">
      <alignment horizontal="center" vertical="center"/>
      <protection locked="0"/>
    </xf>
    <xf numFmtId="165" fontId="4" fillId="4" borderId="9" xfId="1" applyNumberFormat="1" applyFont="1" applyFill="1" applyBorder="1" applyAlignment="1" applyProtection="1">
      <alignment horizontal="center" vertical="center"/>
      <protection locked="0"/>
    </xf>
    <xf numFmtId="165" fontId="4" fillId="4" borderId="11" xfId="1" applyNumberFormat="1" applyFont="1" applyFill="1" applyBorder="1" applyAlignment="1" applyProtection="1">
      <alignment horizontal="center" vertical="center"/>
      <protection locked="0"/>
    </xf>
    <xf numFmtId="0" fontId="3" fillId="6" borderId="9" xfId="1" applyFont="1" applyFill="1" applyBorder="1" applyAlignment="1" applyProtection="1">
      <alignment horizontal="center" vertical="center" wrapText="1"/>
      <protection locked="0"/>
    </xf>
    <xf numFmtId="165" fontId="5" fillId="0" borderId="9" xfId="1" applyNumberFormat="1" applyFont="1" applyFill="1" applyBorder="1" applyAlignment="1" applyProtection="1">
      <alignment horizontal="center" vertical="center"/>
      <protection locked="0"/>
    </xf>
    <xf numFmtId="165" fontId="5" fillId="0" borderId="11" xfId="1" applyNumberFormat="1" applyFont="1" applyFill="1" applyBorder="1" applyAlignment="1" applyProtection="1">
      <alignment horizontal="center" vertical="center"/>
      <protection locked="0"/>
    </xf>
    <xf numFmtId="165" fontId="5" fillId="6" borderId="9" xfId="1" applyNumberFormat="1" applyFont="1" applyFill="1" applyBorder="1" applyAlignment="1" applyProtection="1">
      <alignment horizontal="center" vertical="center"/>
      <protection locked="0"/>
    </xf>
    <xf numFmtId="165" fontId="5" fillId="6" borderId="11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165" fontId="3" fillId="7" borderId="12" xfId="1" applyNumberFormat="1" applyFont="1" applyFill="1" applyBorder="1" applyAlignment="1" applyProtection="1">
      <alignment horizontal="center" vertical="center"/>
    </xf>
    <xf numFmtId="165" fontId="5" fillId="7" borderId="12" xfId="1" applyNumberFormat="1" applyFont="1" applyFill="1" applyBorder="1" applyAlignment="1" applyProtection="1">
      <alignment horizontal="center" vertical="center"/>
    </xf>
    <xf numFmtId="165" fontId="3" fillId="7" borderId="17" xfId="1" applyNumberFormat="1" applyFont="1" applyFill="1" applyBorder="1" applyAlignment="1" applyProtection="1">
      <alignment horizontal="center" vertical="center"/>
    </xf>
    <xf numFmtId="165" fontId="3" fillId="7" borderId="14" xfId="1" applyNumberFormat="1" applyFont="1" applyFill="1" applyBorder="1" applyAlignment="1" applyProtection="1">
      <alignment horizontal="center" vertical="center"/>
    </xf>
    <xf numFmtId="165" fontId="5" fillId="7" borderId="17" xfId="1" applyNumberFormat="1" applyFont="1" applyFill="1" applyBorder="1" applyAlignment="1" applyProtection="1">
      <alignment horizontal="center" vertical="center"/>
    </xf>
    <xf numFmtId="165" fontId="5" fillId="7" borderId="14" xfId="1" applyNumberFormat="1" applyFont="1" applyFill="1" applyBorder="1" applyAlignment="1" applyProtection="1">
      <alignment horizontal="center" vertical="center"/>
    </xf>
    <xf numFmtId="12" fontId="0" fillId="0" borderId="0" xfId="0" applyNumberFormat="1"/>
    <xf numFmtId="20" fontId="0" fillId="0" borderId="0" xfId="0" applyNumberFormat="1"/>
    <xf numFmtId="0" fontId="0" fillId="0" borderId="0" xfId="0" applyNumberFormat="1"/>
    <xf numFmtId="0" fontId="3" fillId="7" borderId="13" xfId="1" applyFont="1" applyFill="1" applyBorder="1" applyAlignment="1" applyProtection="1">
      <alignment horizontal="center" vertical="center" wrapText="1"/>
      <protection locked="0"/>
    </xf>
    <xf numFmtId="0" fontId="9" fillId="0" borderId="0" xfId="2"/>
    <xf numFmtId="164" fontId="2" fillId="2" borderId="6" xfId="1" applyNumberFormat="1" applyFont="1" applyFill="1" applyBorder="1" applyAlignment="1" applyProtection="1">
      <alignment horizontal="center" vertical="center"/>
    </xf>
    <xf numFmtId="164" fontId="2" fillId="2" borderId="7" xfId="1" applyNumberFormat="1" applyFont="1" applyFill="1" applyBorder="1" applyAlignment="1" applyProtection="1">
      <alignment horizontal="center" vertical="center"/>
    </xf>
    <xf numFmtId="164" fontId="2" fillId="2" borderId="8" xfId="1" applyNumberFormat="1" applyFont="1" applyFill="1" applyBorder="1" applyAlignment="1" applyProtection="1">
      <alignment horizontal="center" vertical="center"/>
    </xf>
    <xf numFmtId="0" fontId="3" fillId="7" borderId="2" xfId="1" applyFont="1" applyFill="1" applyBorder="1" applyAlignment="1" applyProtection="1">
      <alignment horizontal="center" vertical="center" wrapText="1"/>
      <protection locked="0"/>
    </xf>
    <xf numFmtId="0" fontId="3" fillId="7" borderId="10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 applyProtection="1">
      <alignment horizontal="center" vertical="center" wrapText="1"/>
      <protection locked="0"/>
    </xf>
    <xf numFmtId="164" fontId="2" fillId="2" borderId="4" xfId="1" applyNumberFormat="1" applyFont="1" applyFill="1" applyBorder="1" applyAlignment="1" applyProtection="1">
      <alignment horizontal="center" vertical="center"/>
    </xf>
    <xf numFmtId="164" fontId="2" fillId="2" borderId="5" xfId="1" applyNumberFormat="1" applyFont="1" applyFill="1" applyBorder="1" applyAlignment="1" applyProtection="1">
      <alignment horizontal="center" vertical="center"/>
    </xf>
    <xf numFmtId="164" fontId="2" fillId="2" borderId="3" xfId="1" applyNumberFormat="1" applyFont="1" applyFill="1" applyBorder="1" applyAlignment="1" applyProtection="1">
      <alignment horizontal="center" vertical="center"/>
    </xf>
    <xf numFmtId="0" fontId="3" fillId="8" borderId="2" xfId="1" applyFont="1" applyFill="1" applyBorder="1" applyAlignment="1" applyProtection="1">
      <alignment horizontal="center" vertical="center" wrapText="1"/>
      <protection locked="0"/>
    </xf>
    <xf numFmtId="0" fontId="3" fillId="8" borderId="10" xfId="1" applyFont="1" applyFill="1" applyBorder="1" applyAlignment="1" applyProtection="1">
      <alignment horizontal="center" vertical="center" wrapText="1"/>
      <protection locked="0"/>
    </xf>
    <xf numFmtId="0" fontId="3" fillId="8" borderId="13" xfId="1" applyFont="1" applyFill="1" applyBorder="1" applyAlignment="1" applyProtection="1">
      <alignment horizontal="center" vertical="center" wrapText="1"/>
      <protection locked="0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ranches\DACH506\Public\Badaoui%20Kamel\INTERIMAIRE\Tableau%20int&#233;rim\2021\Recap_interim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Envoi ETT"/>
      <sheetName val="Tampon"/>
      <sheetName val="Param_macro"/>
      <sheetName val="Mail"/>
      <sheetName val="Recap TDB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</sheetNames>
    <sheetDataSet>
      <sheetData sheetId="0">
        <row r="5">
          <cell r="C5" t="str">
            <v>Conducteur SD</v>
          </cell>
        </row>
        <row r="6">
          <cell r="C6" t="str">
            <v>Conducteur LD</v>
          </cell>
        </row>
        <row r="7">
          <cell r="C7" t="str">
            <v>Agent de quai</v>
          </cell>
        </row>
        <row r="8">
          <cell r="C8" t="str">
            <v>Admin LD</v>
          </cell>
        </row>
        <row r="9">
          <cell r="C9" t="str">
            <v>Admin Service client</v>
          </cell>
        </row>
        <row r="10">
          <cell r="C10" t="str">
            <v>Admin SD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s-primes-salaries-161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topLeftCell="C1" zoomScale="85" zoomScaleNormal="85" workbookViewId="0">
      <selection activeCell="W3" sqref="W3"/>
    </sheetView>
  </sheetViews>
  <sheetFormatPr baseColWidth="10" defaultRowHeight="13.8" x14ac:dyDescent="0.25"/>
  <cols>
    <col min="1" max="21" width="9.8984375" customWidth="1"/>
  </cols>
  <sheetData>
    <row r="1" spans="1:23" ht="14.25" customHeight="1" x14ac:dyDescent="0.25">
      <c r="A1" s="39" t="s">
        <v>0</v>
      </c>
      <c r="B1" s="41">
        <v>44424</v>
      </c>
      <c r="C1" s="42"/>
      <c r="D1" s="42"/>
      <c r="E1" s="43"/>
      <c r="F1" s="34">
        <v>44425</v>
      </c>
      <c r="G1" s="35"/>
      <c r="H1" s="35"/>
      <c r="I1" s="36"/>
      <c r="J1" s="34">
        <v>44426</v>
      </c>
      <c r="K1" s="35"/>
      <c r="L1" s="35"/>
      <c r="M1" s="36"/>
      <c r="N1" s="35">
        <v>44427</v>
      </c>
      <c r="O1" s="35"/>
      <c r="P1" s="35"/>
      <c r="Q1" s="36"/>
      <c r="R1" s="34">
        <v>44428</v>
      </c>
      <c r="S1" s="35"/>
      <c r="T1" s="35"/>
      <c r="U1" s="36"/>
      <c r="V1" s="37" t="s">
        <v>12</v>
      </c>
      <c r="W1" s="44" t="s">
        <v>14</v>
      </c>
    </row>
    <row r="2" spans="1:23" ht="26.25" customHeight="1" thickBot="1" x14ac:dyDescent="0.3">
      <c r="A2" s="40"/>
      <c r="B2" s="1" t="s">
        <v>1</v>
      </c>
      <c r="C2" s="2" t="s">
        <v>2</v>
      </c>
      <c r="D2" s="2" t="s">
        <v>3</v>
      </c>
      <c r="E2" s="3" t="s">
        <v>4</v>
      </c>
      <c r="F2" s="4" t="s">
        <v>1</v>
      </c>
      <c r="G2" s="5" t="s">
        <v>2</v>
      </c>
      <c r="H2" s="5" t="s">
        <v>3</v>
      </c>
      <c r="I2" s="6" t="s">
        <v>4</v>
      </c>
      <c r="J2" s="1" t="s">
        <v>1</v>
      </c>
      <c r="K2" s="2" t="s">
        <v>2</v>
      </c>
      <c r="L2" s="2" t="s">
        <v>3</v>
      </c>
      <c r="M2" s="3" t="s">
        <v>4</v>
      </c>
      <c r="N2" s="4" t="s">
        <v>1</v>
      </c>
      <c r="O2" s="5" t="s">
        <v>2</v>
      </c>
      <c r="P2" s="5" t="s">
        <v>3</v>
      </c>
      <c r="Q2" s="6" t="s">
        <v>4</v>
      </c>
      <c r="R2" s="1" t="s">
        <v>1</v>
      </c>
      <c r="S2" s="2" t="s">
        <v>2</v>
      </c>
      <c r="T2" s="2" t="s">
        <v>3</v>
      </c>
      <c r="U2" s="3" t="s">
        <v>4</v>
      </c>
      <c r="V2" s="38"/>
      <c r="W2" s="45"/>
    </row>
    <row r="3" spans="1:23" ht="21" customHeight="1" thickBot="1" x14ac:dyDescent="0.3">
      <c r="A3" s="12" t="s">
        <v>5</v>
      </c>
      <c r="B3" s="13">
        <v>0</v>
      </c>
      <c r="C3" s="14">
        <v>3.125E-2</v>
      </c>
      <c r="D3" s="14">
        <v>0.41666666666666669</v>
      </c>
      <c r="E3" s="25">
        <f>MOD(D3-B3,1)-C3</f>
        <v>0.38541666666666669</v>
      </c>
      <c r="F3" s="15">
        <v>0.125</v>
      </c>
      <c r="G3" s="16">
        <v>3.125E-2</v>
      </c>
      <c r="H3" s="16">
        <v>0.60416666666666663</v>
      </c>
      <c r="I3" s="23">
        <f>MOD(H3-F3,1)-G3</f>
        <v>0.44791666666666663</v>
      </c>
      <c r="J3" s="13">
        <v>0.125</v>
      </c>
      <c r="K3" s="14">
        <v>3.125E-2</v>
      </c>
      <c r="L3" s="14">
        <v>0.52083333333333337</v>
      </c>
      <c r="M3" s="27">
        <f>MOD(L3-J3,1)-K3</f>
        <v>0.36458333333333337</v>
      </c>
      <c r="N3" s="15">
        <v>0.125</v>
      </c>
      <c r="O3" s="16">
        <v>3.125E-2</v>
      </c>
      <c r="P3" s="16">
        <v>0.54166666666666663</v>
      </c>
      <c r="Q3" s="23">
        <f>MOD(P3-N3,1)-O3</f>
        <v>0.38541666666666663</v>
      </c>
      <c r="R3" s="13">
        <v>0.125</v>
      </c>
      <c r="S3" s="14">
        <v>3.125E-2</v>
      </c>
      <c r="T3" s="14">
        <v>0.54166666666666663</v>
      </c>
      <c r="U3" s="25">
        <f>MOD(T3-R3,1)-S3</f>
        <v>0.38541666666666663</v>
      </c>
      <c r="V3" s="32">
        <f>IF(AND(B3&lt;&gt;"",D3&lt;&gt;""),IF(B3&gt;D3,MAX(,MIN("21:00",D3+24/24)-MAX("19:0",$B3)),MAX(,MIN("21:00",D3)-MAX("19:00",B3)))*24,0)+
IF(AND(B3&lt;&gt;"",D3&lt;&gt;""),IF(B3&gt;D3,MAX(,MIN("07:00",D3+24/24)-MAX("06:00",B3)),MAX(,MIN("07:00",D3)-MAX("06:00",B3)))*24,0)+
IF(AND(F3&lt;&gt;"",H3&lt;&gt;""),IF(F3&gt;H3,MAX(,MIN("21:00",H3+24/24)-MAX("19:0",$B3)),MAX(,MIN("21:00",H3)-MAX("19:00",F3)))*24,0)+
IF(AND(F3&lt;&gt;"",H3&lt;&gt;""),IF(F3&gt;H3,MAX(,MIN("07:00",H3+24/24)-MAX("06:00",F3)),MAX(,MIN("07:00",H3)-MAX("06:00",F3)))*24,0)+
IF(AND(J3&lt;&gt;"",L3&lt;&gt;""),IF(J3&gt;L3,MAX(,MIN("21:00",L3+24/24)-MAX("19:0",$B3)),MAX(,MIN("21:00",L3)-MAX("19:00",J3)))*24,0)+
IF(AND(J3&lt;&gt;"",L3&lt;&gt;""),IF(J3&gt;L3,MAX(,MIN("07:00",L3+24/24)-MAX("06:00",J3)),MAX(,MIN("07:00",L3)-MAX("06:00",J3)))*24,0)+
IF(AND(N3&lt;&gt;"",P3&lt;&gt;""),IF(N3&gt;P3,MAX(,MIN("21:00",P3+24/24)-MAX("19:0",$B3)),MAX(,MIN("21:00",P3)-MAX("19:00",N3)))*24,0)+
IF(AND(N3&lt;&gt;"",P3&lt;&gt;""),IF(N3&gt;P3,MAX(,MIN("07:00",P3+24/24)-MAX("06:00",N3)),MAX(,MIN("07:00",P3)-MAX("06:00",N3)))*24,0)+
IF(AND(R3&lt;&gt;"",T3&lt;&gt;""),IF(R3&gt;T3,MAX(,MIN("21:00",T3+24/24)-MAX("19:0",$B3)),MAX(,MIN("21:00",T3)-MAX("19:00",R3)))*24,0)+
IF(AND(R3&lt;&gt;"",T3&lt;&gt;""),IF(R3&gt;T3,MAX(,MIN("07:00",T3+24/24)-MAX("06:00",R3)),MAX(,MIN("07:00",T3)-MAX("06:00",R3)))*24,0)</f>
        <v>5.0000000000000018</v>
      </c>
      <c r="W3" s="46">
        <f>IF(IF(AND(B3&lt;&gt;"",D3&lt;&gt;""),MAX(0,MIN(D3,"07:00")-B3) + MAX(0,MIN("07:00"+1,D3+(D3&lt;B3))- MAX("22:00",B3)),0)*24&gt;4,1,0)+
IF(IF(AND(F3&lt;&gt;"",H3&lt;&gt;""),MAX(0,MIN(H3,"07:00")-F3) + MAX(0,MIN("07:00"+1,H3+(H3&lt;F3))- MAX("22:00",F3)),0)*24&gt;4,1,0)+
IF(IF(AND(J3&lt;&gt;"",L3&lt;&gt;""),MAX(0,MIN(L3,"07:00")-J3) + MAX(0,MIN("07:00"+1,L3+(L3&lt;J3))- MAX("22:00",J3)),0)*24&gt;4,1,0)+
IF(IF(AND(N3&lt;&gt;"",P3&lt;&gt;""),MAX(0,MIN(P3,"07:00")-N3) + MAX(0,MIN("07:00"+1,P3+(P3&lt;N3))- MAX("22:00",N3)),0)*24&gt;4,1,0)+
IF(IF(AND(R3&lt;&gt;"",T3&lt;&gt;""),MAX(0,MIN(T3,"07:00")-R3) + MAX(0,MIN("07:00"+1,T3+(T3&lt;R3))- MAX("22:00",R3)),0)*24&gt;4,1,0)</f>
        <v>1</v>
      </c>
    </row>
    <row r="4" spans="1:23" ht="21" customHeight="1" thickBot="1" x14ac:dyDescent="0.3">
      <c r="A4" s="17" t="s">
        <v>6</v>
      </c>
      <c r="B4" s="18">
        <v>0.16666666666666666</v>
      </c>
      <c r="C4" s="19">
        <v>2.0833333333333332E-2</v>
      </c>
      <c r="D4" s="19">
        <v>0.47916666666666669</v>
      </c>
      <c r="E4" s="23">
        <f t="shared" ref="E4:E9" si="0">MOD(D4-B4,1)-C4</f>
        <v>0.29166666666666669</v>
      </c>
      <c r="F4" s="20">
        <v>0.1875</v>
      </c>
      <c r="G4" s="21">
        <v>2.0833333333333332E-2</v>
      </c>
      <c r="H4" s="21">
        <v>0.47916666666666669</v>
      </c>
      <c r="I4" s="23">
        <f t="shared" ref="I4:I9" si="1">MOD(H4-F4,1)-G4</f>
        <v>0.27083333333333337</v>
      </c>
      <c r="J4" s="18">
        <v>0.16666666666666666</v>
      </c>
      <c r="K4" s="19">
        <v>2.0833333333333332E-2</v>
      </c>
      <c r="L4" s="19">
        <v>0.47916666666666669</v>
      </c>
      <c r="M4" s="24">
        <f t="shared" ref="M4:M9" si="2">MOD(L4-J4,1)-K4</f>
        <v>0.29166666666666669</v>
      </c>
      <c r="N4" s="20">
        <v>0.16666666666666666</v>
      </c>
      <c r="O4" s="21">
        <v>2.0833333333333332E-2</v>
      </c>
      <c r="P4" s="21">
        <v>0.47916666666666669</v>
      </c>
      <c r="Q4" s="23">
        <f t="shared" ref="Q4:Q9" si="3">MOD(P4-N4,1)-O4</f>
        <v>0.29166666666666669</v>
      </c>
      <c r="R4" s="18">
        <v>0.16666666666666666</v>
      </c>
      <c r="S4" s="19">
        <v>2.0833333333333332E-2</v>
      </c>
      <c r="T4" s="19">
        <v>0.47916666666666669</v>
      </c>
      <c r="U4" s="23">
        <f t="shared" ref="U4:U9" si="4">MOD(T4-R4,1)-S4</f>
        <v>0.29166666666666669</v>
      </c>
      <c r="V4" s="32">
        <f t="shared" ref="V4:V9" si="5">IF(AND(B4&lt;&gt;"",D4&lt;&gt;""),IF(B4&gt;D4,MAX(,MIN("21:00",D4+24/24)-MAX("19:0",$B4)),MAX(,MIN("21:00",D4)-MAX("19:00",B4)))*24,0)+
IF(AND(B4&lt;&gt;"",D4&lt;&gt;""),IF(B4&gt;D4,MAX(,MIN("07:00",D4+24/24)-MAX("06:00",B4)),MAX(,MIN("07:00",D4)-MAX("06:00",B4)))*24,0)+
IF(AND(F4&lt;&gt;"",H4&lt;&gt;""),IF(F4&gt;H4,MAX(,MIN("21:00",H4+24/24)-MAX("19:0",$B4)),MAX(,MIN("21:00",H4)-MAX("19:00",F4)))*24,0)+
IF(AND(F4&lt;&gt;"",H4&lt;&gt;""),IF(F4&gt;H4,MAX(,MIN("07:00",H4+24/24)-MAX("06:00",F4)),MAX(,MIN("07:00",H4)-MAX("06:00",F4)))*24,0)+
IF(AND(J4&lt;&gt;"",L4&lt;&gt;""),IF(J4&gt;L4,MAX(,MIN("21:00",L4+24/24)-MAX("19:0",$B4)),MAX(,MIN("21:00",L4)-MAX("19:00",J4)))*24,0)+
IF(AND(J4&lt;&gt;"",L4&lt;&gt;""),IF(J4&gt;L4,MAX(,MIN("07:00",L4+24/24)-MAX("06:00",J4)),MAX(,MIN("07:00",L4)-MAX("06:00",J4)))*24,0)+
IF(AND(N4&lt;&gt;"",P4&lt;&gt;""),IF(N4&gt;P4,MAX(,MIN("21:00",P4+24/24)-MAX("19:0",$B4)),MAX(,MIN("21:00",P4)-MAX("19:00",N4)))*24,0)+
IF(AND(N4&lt;&gt;"",P4&lt;&gt;""),IF(N4&gt;P4,MAX(,MIN("07:00",P4+24/24)-MAX("06:00",N4)),MAX(,MIN("07:00",P4)-MAX("06:00",N4)))*24,0)+
IF(AND(R4&lt;&gt;"",T4&lt;&gt;""),IF(R4&gt;T4,MAX(,MIN("21:00",T4+24/24)-MAX("19:0",$B4)),MAX(,MIN("21:00",T4)-MAX("19:00",R4)))*24,0)+
IF(AND(R4&lt;&gt;"",T4&lt;&gt;""),IF(R4&gt;T4,MAX(,MIN("07:00",T4+24/24)-MAX("06:00",R4)),MAX(,MIN("07:00",T4)-MAX("06:00",R4)))*24,0)</f>
        <v>5.0000000000000018</v>
      </c>
      <c r="W4" s="46">
        <f t="shared" ref="W4:W9" si="6">IF(IF(AND(B4&lt;&gt;"",D4&lt;&gt;""),MAX(0,MIN(D4,"07:00")-B4) + MAX(0,MIN("07:00"+1,D4+(D4&lt;B4))- MAX("22:00",B4)),0)*24&gt;4,1,0)+
IF(IF(AND(F4&lt;&gt;"",H4&lt;&gt;""),MAX(0,MIN(H4,"07:00")-F4) + MAX(0,MIN("07:00"+1,H4+(H4&lt;F4))- MAX("22:00",F4)),0)*24&gt;4,1,0)+
IF(IF(AND(J4&lt;&gt;"",L4&lt;&gt;""),MAX(0,MIN(L4,"07:00")-J4) + MAX(0,MIN("07:00"+1,L4+(L4&lt;J4))- MAX("22:00",J4)),0)*24&gt;4,1,0)+
IF(IF(AND(N4&lt;&gt;"",P4&lt;&gt;""),MAX(0,MIN(P4,"07:00")-N4) + MAX(0,MIN("07:00"+1,P4+(P4&lt;N4))- MAX("22:00",N4)),0)*24&gt;4,1,0)+
IF(IF(AND(R4&lt;&gt;"",T4&lt;&gt;""),MAX(0,MIN(T4,"07:00")-R4) + MAX(0,MIN("07:00"+1,T4+(T4&lt;R4))- MAX("22:00",R4)),0)*24&gt;4,1,0)</f>
        <v>0</v>
      </c>
    </row>
    <row r="5" spans="1:23" ht="21" customHeight="1" thickBot="1" x14ac:dyDescent="0.3">
      <c r="A5" s="12" t="s">
        <v>7</v>
      </c>
      <c r="B5" s="13">
        <v>0.16666666666666666</v>
      </c>
      <c r="C5" s="14">
        <v>2.0833333333333332E-2</v>
      </c>
      <c r="D5" s="14">
        <v>0.47916666666666669</v>
      </c>
      <c r="E5" s="25">
        <f t="shared" si="0"/>
        <v>0.29166666666666669</v>
      </c>
      <c r="F5" s="15">
        <v>0.16666666666666666</v>
      </c>
      <c r="G5" s="16">
        <v>2.0833333333333332E-2</v>
      </c>
      <c r="H5" s="16">
        <v>0.47916666666666669</v>
      </c>
      <c r="I5" s="23">
        <f t="shared" si="1"/>
        <v>0.29166666666666669</v>
      </c>
      <c r="J5" s="13">
        <v>0.16666666666666666</v>
      </c>
      <c r="K5" s="14">
        <v>2.0833333333333332E-2</v>
      </c>
      <c r="L5" s="14">
        <v>0.47916666666666669</v>
      </c>
      <c r="M5" s="27">
        <f t="shared" si="2"/>
        <v>0.29166666666666669</v>
      </c>
      <c r="N5" s="15">
        <v>0.16666666666666666</v>
      </c>
      <c r="O5" s="16">
        <v>2.0833333333333332E-2</v>
      </c>
      <c r="P5" s="16">
        <v>0.47916666666666669</v>
      </c>
      <c r="Q5" s="23">
        <f t="shared" si="3"/>
        <v>0.29166666666666669</v>
      </c>
      <c r="R5" s="13">
        <v>0.16666666666666666</v>
      </c>
      <c r="S5" s="14">
        <v>2.0833333333333332E-2</v>
      </c>
      <c r="T5" s="14">
        <v>0.47916666666666669</v>
      </c>
      <c r="U5" s="25">
        <f t="shared" si="4"/>
        <v>0.29166666666666669</v>
      </c>
      <c r="V5" s="32">
        <f t="shared" si="5"/>
        <v>5.0000000000000018</v>
      </c>
      <c r="W5" s="46">
        <f t="shared" si="6"/>
        <v>0</v>
      </c>
    </row>
    <row r="6" spans="1:23" ht="21" customHeight="1" thickBot="1" x14ac:dyDescent="0.3">
      <c r="A6" s="17" t="s">
        <v>8</v>
      </c>
      <c r="B6" s="18">
        <v>0.5625</v>
      </c>
      <c r="C6" s="19">
        <v>2.0833333333333332E-2</v>
      </c>
      <c r="D6" s="19">
        <v>0.85416666666666663</v>
      </c>
      <c r="E6" s="23">
        <f>MOD(D6-B6,1)-C6</f>
        <v>0.27083333333333331</v>
      </c>
      <c r="F6" s="20">
        <v>0.5625</v>
      </c>
      <c r="G6" s="21">
        <v>2.0833333333333332E-2</v>
      </c>
      <c r="H6" s="21">
        <v>0.86458333333333337</v>
      </c>
      <c r="I6" s="23">
        <f t="shared" si="1"/>
        <v>0.28125000000000006</v>
      </c>
      <c r="J6" s="18">
        <v>0.5625</v>
      </c>
      <c r="K6" s="19">
        <v>2.0833333333333332E-2</v>
      </c>
      <c r="L6" s="19">
        <v>0.875</v>
      </c>
      <c r="M6" s="24">
        <f t="shared" si="2"/>
        <v>0.29166666666666669</v>
      </c>
      <c r="N6" s="20">
        <v>0.5625</v>
      </c>
      <c r="O6" s="21">
        <v>2.0833333333333332E-2</v>
      </c>
      <c r="P6" s="21">
        <v>0.83333333333333337</v>
      </c>
      <c r="Q6" s="23">
        <f t="shared" si="3"/>
        <v>0.25000000000000006</v>
      </c>
      <c r="R6" s="18"/>
      <c r="S6" s="19"/>
      <c r="T6" s="19"/>
      <c r="U6" s="23">
        <f t="shared" si="4"/>
        <v>0</v>
      </c>
      <c r="V6" s="32">
        <f t="shared" si="5"/>
        <v>6.2500000000000044</v>
      </c>
      <c r="W6" s="46">
        <f t="shared" si="6"/>
        <v>0</v>
      </c>
    </row>
    <row r="7" spans="1:23" ht="21" customHeight="1" thickBot="1" x14ac:dyDescent="0.3">
      <c r="A7" s="7" t="s">
        <v>9</v>
      </c>
      <c r="B7" s="8">
        <v>0.45833333333333331</v>
      </c>
      <c r="C7" s="9">
        <v>4.1666666666666664E-2</v>
      </c>
      <c r="D7" s="9">
        <v>0.79166666666666663</v>
      </c>
      <c r="E7" s="26">
        <f t="shared" si="0"/>
        <v>0.29166666666666663</v>
      </c>
      <c r="F7" s="10">
        <v>0.45833333333333331</v>
      </c>
      <c r="G7" s="11">
        <v>4.1666666666666664E-2</v>
      </c>
      <c r="H7" s="11">
        <v>0.79166666666666663</v>
      </c>
      <c r="I7" s="26">
        <f t="shared" si="1"/>
        <v>0.29166666666666663</v>
      </c>
      <c r="J7" s="8">
        <v>0.45833333333333331</v>
      </c>
      <c r="K7" s="9">
        <v>4.1666666666666664E-2</v>
      </c>
      <c r="L7" s="9">
        <v>0.79166666666666663</v>
      </c>
      <c r="M7" s="28">
        <f t="shared" si="2"/>
        <v>0.29166666666666663</v>
      </c>
      <c r="N7" s="10">
        <v>0.45833333333333331</v>
      </c>
      <c r="O7" s="11">
        <v>4.1666666666666664E-2</v>
      </c>
      <c r="P7" s="11">
        <v>0.79166666666666663</v>
      </c>
      <c r="Q7" s="26">
        <f t="shared" si="3"/>
        <v>0.29166666666666663</v>
      </c>
      <c r="R7" s="8">
        <v>0.45833333333333331</v>
      </c>
      <c r="S7" s="9">
        <v>4.1666666666666664E-2</v>
      </c>
      <c r="T7" s="9">
        <v>0.79166666666666663</v>
      </c>
      <c r="U7" s="26">
        <f t="shared" si="4"/>
        <v>0.29166666666666663</v>
      </c>
      <c r="V7" s="32">
        <f t="shared" si="5"/>
        <v>0</v>
      </c>
      <c r="W7" s="46">
        <f t="shared" si="6"/>
        <v>0</v>
      </c>
    </row>
    <row r="8" spans="1:23" ht="21" customHeight="1" thickBot="1" x14ac:dyDescent="0.3">
      <c r="A8" s="17" t="s">
        <v>10</v>
      </c>
      <c r="B8" s="18">
        <v>0.8125</v>
      </c>
      <c r="C8" s="19">
        <v>3.125E-2</v>
      </c>
      <c r="D8" s="19">
        <v>0.20833333333333334</v>
      </c>
      <c r="E8" s="23">
        <f t="shared" si="0"/>
        <v>0.36458333333333337</v>
      </c>
      <c r="F8" s="20">
        <v>0.79166666666666663</v>
      </c>
      <c r="G8" s="21">
        <v>3.125E-2</v>
      </c>
      <c r="H8" s="21">
        <v>0.20833333333333334</v>
      </c>
      <c r="I8" s="23">
        <f t="shared" si="1"/>
        <v>0.38541666666666674</v>
      </c>
      <c r="J8" s="18">
        <v>0.79166666666666663</v>
      </c>
      <c r="K8" s="19">
        <v>3.125E-2</v>
      </c>
      <c r="L8" s="19">
        <v>0.20833333333333334</v>
      </c>
      <c r="M8" s="24">
        <f t="shared" si="2"/>
        <v>0.38541666666666674</v>
      </c>
      <c r="N8" s="20">
        <v>0.79166666666666663</v>
      </c>
      <c r="O8" s="21">
        <v>3.125E-2</v>
      </c>
      <c r="P8" s="21">
        <v>0.20833333333333334</v>
      </c>
      <c r="Q8" s="23">
        <f t="shared" si="3"/>
        <v>0.38541666666666674</v>
      </c>
      <c r="R8" s="18"/>
      <c r="S8" s="19"/>
      <c r="T8" s="19"/>
      <c r="U8" s="23">
        <f t="shared" si="4"/>
        <v>0</v>
      </c>
      <c r="V8" s="32">
        <f t="shared" si="5"/>
        <v>6</v>
      </c>
      <c r="W8" s="46">
        <f t="shared" si="6"/>
        <v>4</v>
      </c>
    </row>
    <row r="9" spans="1:23" ht="21" customHeight="1" thickBot="1" x14ac:dyDescent="0.3">
      <c r="A9" s="12" t="s">
        <v>11</v>
      </c>
      <c r="B9" s="13">
        <v>0.5625</v>
      </c>
      <c r="C9" s="14">
        <v>2.0833333333333332E-2</v>
      </c>
      <c r="D9" s="14">
        <v>0.89583333333333337</v>
      </c>
      <c r="E9" s="25">
        <f t="shared" si="0"/>
        <v>0.31250000000000006</v>
      </c>
      <c r="F9" s="15"/>
      <c r="G9" s="16"/>
      <c r="H9" s="16"/>
      <c r="I9" s="23">
        <f t="shared" si="1"/>
        <v>0</v>
      </c>
      <c r="J9" s="13"/>
      <c r="K9" s="14"/>
      <c r="L9" s="14"/>
      <c r="M9" s="27">
        <f t="shared" si="2"/>
        <v>0</v>
      </c>
      <c r="N9" s="15"/>
      <c r="O9" s="16"/>
      <c r="P9" s="16"/>
      <c r="Q9" s="23">
        <f t="shared" si="3"/>
        <v>0</v>
      </c>
      <c r="R9" s="13"/>
      <c r="S9" s="14"/>
      <c r="T9" s="14"/>
      <c r="U9" s="25">
        <f t="shared" si="4"/>
        <v>0</v>
      </c>
      <c r="V9" s="32">
        <f t="shared" si="5"/>
        <v>2.0000000000000009</v>
      </c>
      <c r="W9" s="46">
        <f t="shared" si="6"/>
        <v>0</v>
      </c>
    </row>
    <row r="12" spans="1:23" ht="15" customHeight="1" x14ac:dyDescent="0.3">
      <c r="A12" t="s">
        <v>13</v>
      </c>
    </row>
    <row r="13" spans="1:23" x14ac:dyDescent="0.25">
      <c r="A13" t="s">
        <v>15</v>
      </c>
    </row>
    <row r="14" spans="1:23" x14ac:dyDescent="0.25">
      <c r="O14" s="29"/>
      <c r="P14" s="30"/>
    </row>
    <row r="15" spans="1:23" x14ac:dyDescent="0.25">
      <c r="C15" s="33" t="s">
        <v>16</v>
      </c>
      <c r="O15" s="29"/>
    </row>
    <row r="17" spans="3:9" ht="15" x14ac:dyDescent="0.25">
      <c r="E17" s="31"/>
      <c r="F17" s="29"/>
      <c r="I17" s="22"/>
    </row>
    <row r="18" spans="3:9" x14ac:dyDescent="0.25">
      <c r="E18" s="31"/>
    </row>
    <row r="19" spans="3:9" x14ac:dyDescent="0.25">
      <c r="E19" s="31"/>
    </row>
    <row r="20" spans="3:9" x14ac:dyDescent="0.25">
      <c r="C20" s="30"/>
      <c r="D20" s="30"/>
      <c r="E20" s="31"/>
    </row>
    <row r="21" spans="3:9" x14ac:dyDescent="0.25">
      <c r="E21" s="31"/>
    </row>
    <row r="22" spans="3:9" x14ac:dyDescent="0.25">
      <c r="E22" s="31"/>
    </row>
    <row r="23" spans="3:9" x14ac:dyDescent="0.25">
      <c r="E23" s="31"/>
    </row>
    <row r="24" spans="3:9" x14ac:dyDescent="0.25">
      <c r="E24" s="31"/>
    </row>
    <row r="25" spans="3:9" x14ac:dyDescent="0.25">
      <c r="E25" s="31"/>
    </row>
    <row r="26" spans="3:9" x14ac:dyDescent="0.25">
      <c r="E26" s="31"/>
    </row>
    <row r="27" spans="3:9" x14ac:dyDescent="0.25">
      <c r="E27" s="31"/>
    </row>
  </sheetData>
  <mergeCells count="8">
    <mergeCell ref="R1:U1"/>
    <mergeCell ref="V1:V2"/>
    <mergeCell ref="W1:W2"/>
    <mergeCell ref="A1:A2"/>
    <mergeCell ref="B1:E1"/>
    <mergeCell ref="F1:I1"/>
    <mergeCell ref="J1:M1"/>
    <mergeCell ref="N1:Q1"/>
  </mergeCells>
  <hyperlinks>
    <hyperlink ref="C15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Dachser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 Blyweert</dc:creator>
  <cp:lastModifiedBy>mdo100</cp:lastModifiedBy>
  <dcterms:created xsi:type="dcterms:W3CDTF">2021-08-23T11:48:03Z</dcterms:created>
  <dcterms:modified xsi:type="dcterms:W3CDTF">2021-08-24T10:09:57Z</dcterms:modified>
</cp:coreProperties>
</file>