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256" windowHeight="12432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14" i="1" l="1"/>
  <c r="D15" i="1"/>
  <c r="D16" i="1"/>
  <c r="D17" i="1"/>
  <c r="D18" i="1"/>
  <c r="D19" i="1"/>
  <c r="D20" i="1"/>
  <c r="L20" i="1" s="1"/>
  <c r="D21" i="1"/>
  <c r="D22" i="1"/>
  <c r="D23" i="1"/>
  <c r="D24" i="1"/>
  <c r="D25" i="1"/>
  <c r="D26" i="1"/>
  <c r="D27" i="1"/>
  <c r="R26" i="1" s="1"/>
  <c r="D28" i="1"/>
  <c r="Q28" i="1" s="1"/>
  <c r="D29" i="1"/>
  <c r="D30" i="1"/>
  <c r="D31" i="1"/>
  <c r="D32" i="1"/>
  <c r="D33" i="1"/>
  <c r="D34" i="1"/>
  <c r="D35" i="1"/>
  <c r="M35" i="1" s="1"/>
  <c r="D36" i="1"/>
  <c r="D37" i="1"/>
  <c r="D38" i="1"/>
  <c r="D39" i="1"/>
  <c r="D40" i="1"/>
  <c r="E40" i="1" s="1"/>
  <c r="D41" i="1"/>
  <c r="D42" i="1"/>
  <c r="D43" i="1"/>
  <c r="L43" i="1" s="1"/>
  <c r="D44" i="1"/>
  <c r="H44" i="1" s="1" a="1"/>
  <c r="H44" i="1" s="1"/>
  <c r="D45" i="1"/>
  <c r="D46" i="1"/>
  <c r="D47" i="1"/>
  <c r="U47" i="1" s="1" a="1"/>
  <c r="U47" i="1" s="1"/>
  <c r="D48" i="1"/>
  <c r="I48" i="1" s="1" a="1"/>
  <c r="I48" i="1" s="1"/>
  <c r="D49" i="1"/>
  <c r="D50" i="1"/>
  <c r="D51" i="1"/>
  <c r="Q51" i="1" s="1"/>
  <c r="D52" i="1"/>
  <c r="D53" i="1"/>
  <c r="D54" i="1"/>
  <c r="D55" i="1"/>
  <c r="U55" i="1" s="1" a="1"/>
  <c r="U55" i="1" s="1"/>
  <c r="D56" i="1"/>
  <c r="D57" i="1"/>
  <c r="D58" i="1"/>
  <c r="D59" i="1"/>
  <c r="M59" i="1" s="1"/>
  <c r="D60" i="1"/>
  <c r="I60" i="1" s="1" a="1"/>
  <c r="I60" i="1" s="1"/>
  <c r="D61" i="1"/>
  <c r="D62" i="1"/>
  <c r="D63" i="1"/>
  <c r="D64" i="1"/>
  <c r="D13" i="1"/>
  <c r="E13" i="1" s="1"/>
  <c r="H6" i="1"/>
  <c r="C14" i="1"/>
  <c r="N65" i="1" a="1"/>
  <c r="N65" i="1" s="1"/>
  <c r="O65" i="1" a="1"/>
  <c r="O65" i="1" s="1"/>
  <c r="N66" i="1" a="1"/>
  <c r="N66" i="1"/>
  <c r="O66" i="1" a="1"/>
  <c r="O66" i="1"/>
  <c r="N67" i="1" a="1"/>
  <c r="N67" i="1"/>
  <c r="O67" i="1" a="1"/>
  <c r="O67" i="1"/>
  <c r="N68" i="1" a="1"/>
  <c r="N68" i="1"/>
  <c r="O68" i="1" a="1"/>
  <c r="O68" i="1"/>
  <c r="N69" i="1" a="1"/>
  <c r="N69" i="1"/>
  <c r="O69" i="1" a="1"/>
  <c r="O69" i="1"/>
  <c r="N70" i="1" a="1"/>
  <c r="N70" i="1"/>
  <c r="O70" i="1" a="1"/>
  <c r="O70" i="1"/>
  <c r="N71" i="1" a="1"/>
  <c r="N71" i="1"/>
  <c r="O71" i="1" a="1"/>
  <c r="O71" i="1"/>
  <c r="N72" i="1" a="1"/>
  <c r="N72" i="1"/>
  <c r="O72" i="1" a="1"/>
  <c r="O72" i="1"/>
  <c r="N73" i="1" a="1"/>
  <c r="N73" i="1"/>
  <c r="O73" i="1" a="1"/>
  <c r="O73" i="1"/>
  <c r="N74" i="1" a="1"/>
  <c r="N74" i="1"/>
  <c r="O74" i="1" a="1"/>
  <c r="O74" i="1"/>
  <c r="N75" i="1" a="1"/>
  <c r="N75" i="1"/>
  <c r="O75" i="1" a="1"/>
  <c r="O75" i="1"/>
  <c r="N76" i="1" a="1"/>
  <c r="N76" i="1"/>
  <c r="O76" i="1" a="1"/>
  <c r="O76" i="1"/>
  <c r="N77" i="1" a="1"/>
  <c r="N77" i="1"/>
  <c r="O77" i="1" a="1"/>
  <c r="O77" i="1"/>
  <c r="N78" i="1" a="1"/>
  <c r="N78" i="1"/>
  <c r="O78" i="1" a="1"/>
  <c r="O78" i="1"/>
  <c r="N79" i="1" a="1"/>
  <c r="N79" i="1"/>
  <c r="O79" i="1" a="1"/>
  <c r="O79" i="1"/>
  <c r="N80" i="1" a="1"/>
  <c r="N80" i="1"/>
  <c r="O80" i="1" a="1"/>
  <c r="O80" i="1"/>
  <c r="N81" i="1" a="1"/>
  <c r="N81" i="1"/>
  <c r="O81" i="1" a="1"/>
  <c r="O81" i="1"/>
  <c r="N82" i="1" a="1"/>
  <c r="N82" i="1"/>
  <c r="O82" i="1" a="1"/>
  <c r="O82" i="1"/>
  <c r="N83" i="1" a="1"/>
  <c r="N83" i="1"/>
  <c r="O83" i="1" a="1"/>
  <c r="O83" i="1"/>
  <c r="N84" i="1" a="1"/>
  <c r="N84" i="1"/>
  <c r="O84" i="1" a="1"/>
  <c r="O84" i="1"/>
  <c r="N85" i="1" a="1"/>
  <c r="N85" i="1"/>
  <c r="O85" i="1" a="1"/>
  <c r="O85" i="1"/>
  <c r="N86" i="1" a="1"/>
  <c r="N86" i="1"/>
  <c r="O86" i="1" a="1"/>
  <c r="O86" i="1"/>
  <c r="N87" i="1" a="1"/>
  <c r="N87" i="1"/>
  <c r="O87" i="1" a="1"/>
  <c r="O87" i="1"/>
  <c r="N88" i="1" a="1"/>
  <c r="N88" i="1"/>
  <c r="O88" i="1" a="1"/>
  <c r="O88" i="1"/>
  <c r="N89" i="1" a="1"/>
  <c r="N89" i="1"/>
  <c r="O89" i="1" a="1"/>
  <c r="O89" i="1"/>
  <c r="N90" i="1" a="1"/>
  <c r="N90" i="1"/>
  <c r="O90" i="1" a="1"/>
  <c r="O90" i="1"/>
  <c r="N91" i="1" a="1"/>
  <c r="N91" i="1"/>
  <c r="O91" i="1" a="1"/>
  <c r="O91" i="1"/>
  <c r="N92" i="1" a="1"/>
  <c r="N92" i="1"/>
  <c r="O92" i="1" a="1"/>
  <c r="O92" i="1"/>
  <c r="N93" i="1" a="1"/>
  <c r="N93" i="1"/>
  <c r="O93" i="1" a="1"/>
  <c r="O93" i="1"/>
  <c r="N94" i="1" a="1"/>
  <c r="N94" i="1"/>
  <c r="O94" i="1" a="1"/>
  <c r="O94" i="1"/>
  <c r="N95" i="1" a="1"/>
  <c r="N95" i="1"/>
  <c r="O95" i="1" a="1"/>
  <c r="O95" i="1"/>
  <c r="N96" i="1" a="1"/>
  <c r="N96" i="1"/>
  <c r="O96" i="1" a="1"/>
  <c r="O96" i="1"/>
  <c r="N97" i="1" a="1"/>
  <c r="N97" i="1"/>
  <c r="O97" i="1" a="1"/>
  <c r="O97" i="1"/>
  <c r="N98" i="1" a="1"/>
  <c r="N98" i="1"/>
  <c r="O98" i="1" a="1"/>
  <c r="O98" i="1"/>
  <c r="N99" i="1" a="1"/>
  <c r="N99" i="1"/>
  <c r="O99" i="1" a="1"/>
  <c r="O99" i="1"/>
  <c r="N100" i="1" a="1"/>
  <c r="N100" i="1"/>
  <c r="O100" i="1" a="1"/>
  <c r="O100" i="1"/>
  <c r="N101" i="1" a="1"/>
  <c r="N101" i="1"/>
  <c r="O101" i="1" a="1"/>
  <c r="O101" i="1"/>
  <c r="C52" i="1"/>
  <c r="C53" i="1"/>
  <c r="C54" i="1"/>
  <c r="C55" i="1"/>
  <c r="C56" i="1"/>
  <c r="C57" i="1"/>
  <c r="C58" i="1"/>
  <c r="C59" i="1"/>
  <c r="E59" i="1"/>
  <c r="C60" i="1"/>
  <c r="C61" i="1"/>
  <c r="C62" i="1"/>
  <c r="C63" i="1"/>
  <c r="C64" i="1"/>
  <c r="C12" i="1"/>
  <c r="D12" i="1"/>
  <c r="C15" i="1"/>
  <c r="C16" i="1"/>
  <c r="C17" i="1"/>
  <c r="C18" i="1"/>
  <c r="C19" i="1"/>
  <c r="C20" i="1"/>
  <c r="Q20" i="1"/>
  <c r="C21" i="1"/>
  <c r="H21" i="1" a="1"/>
  <c r="H21" i="1" s="1"/>
  <c r="C22" i="1"/>
  <c r="C23" i="1"/>
  <c r="C24" i="1"/>
  <c r="C25" i="1"/>
  <c r="C26" i="1"/>
  <c r="P26" i="1"/>
  <c r="C27" i="1"/>
  <c r="E27" i="1"/>
  <c r="C28" i="1"/>
  <c r="C29" i="1"/>
  <c r="E29" i="1"/>
  <c r="C30" i="1"/>
  <c r="E30" i="1"/>
  <c r="C31" i="1"/>
  <c r="C32" i="1"/>
  <c r="C33" i="1"/>
  <c r="M33" i="1"/>
  <c r="C34" i="1"/>
  <c r="U34" i="1" a="1"/>
  <c r="U34" i="1" s="1"/>
  <c r="C35" i="1"/>
  <c r="R34" i="1"/>
  <c r="C36" i="1"/>
  <c r="C37" i="1"/>
  <c r="C38" i="1"/>
  <c r="C39" i="1"/>
  <c r="C40" i="1"/>
  <c r="U40" i="1" a="1"/>
  <c r="U40" i="1" s="1"/>
  <c r="C41" i="1"/>
  <c r="C42" i="1"/>
  <c r="U42" i="1" a="1"/>
  <c r="U42" i="1" s="1"/>
  <c r="C43" i="1"/>
  <c r="C44" i="1"/>
  <c r="L44" i="1"/>
  <c r="C45" i="1"/>
  <c r="R44" i="1"/>
  <c r="C46" i="1"/>
  <c r="C47" i="1"/>
  <c r="L47" i="1"/>
  <c r="C48" i="1"/>
  <c r="C49" i="1"/>
  <c r="C50" i="1"/>
  <c r="T50" i="1" a="1"/>
  <c r="T50" i="1" s="1"/>
  <c r="C51" i="1"/>
  <c r="U51" i="1" a="1"/>
  <c r="U51" i="1" s="1"/>
  <c r="C13" i="1"/>
  <c r="H5" i="1"/>
  <c r="H7" i="1"/>
  <c r="H8" i="1"/>
  <c r="H4" i="1"/>
  <c r="Q49" i="1"/>
  <c r="P49" i="1"/>
  <c r="R47" i="1"/>
  <c r="Q48" i="1"/>
  <c r="I20" i="1" a="1"/>
  <c r="I20" i="1" s="1"/>
  <c r="U20" i="1" a="1"/>
  <c r="U20" i="1" s="1"/>
  <c r="L49" i="1"/>
  <c r="E15" i="1"/>
  <c r="M49" i="1"/>
  <c r="I49" i="1" a="1"/>
  <c r="I49" i="1" s="1"/>
  <c r="T49" i="1" a="1"/>
  <c r="T49" i="1" s="1"/>
  <c r="U49" i="1" a="1"/>
  <c r="U49" i="1" s="1"/>
  <c r="R58" i="1"/>
  <c r="E50" i="1"/>
  <c r="I50" i="1" a="1"/>
  <c r="I50" i="1" s="1"/>
  <c r="E28" i="1"/>
  <c r="H49" i="1" a="1"/>
  <c r="H49" i="1" s="1"/>
  <c r="Q35" i="1"/>
  <c r="T59" i="1" a="1"/>
  <c r="T59" i="1" s="1"/>
  <c r="L35" i="1"/>
  <c r="R27" i="1"/>
  <c r="I28" i="1" a="1"/>
  <c r="I28" i="1" s="1"/>
  <c r="P28" i="1"/>
  <c r="P35" i="1"/>
  <c r="I43" i="1" a="1"/>
  <c r="I43" i="1" s="1"/>
  <c r="I35" i="1" a="1"/>
  <c r="I35" i="1" s="1"/>
  <c r="M28" i="1"/>
  <c r="H43" i="1" a="1"/>
  <c r="H43" i="1" s="1"/>
  <c r="M43" i="1"/>
  <c r="E43" i="1"/>
  <c r="T43" i="1" a="1"/>
  <c r="T43" i="1" s="1"/>
  <c r="U43" i="1" a="1"/>
  <c r="U43" i="1" s="1"/>
  <c r="I59" i="1" a="1"/>
  <c r="I59" i="1" s="1"/>
  <c r="R50" i="1"/>
  <c r="Q29" i="1"/>
  <c r="P51" i="1"/>
  <c r="P29" i="1"/>
  <c r="H51" i="1" a="1"/>
  <c r="H51" i="1" s="1"/>
  <c r="L29" i="1"/>
  <c r="H29" i="1" a="1"/>
  <c r="H29" i="1" s="1"/>
  <c r="T29" i="1" a="1"/>
  <c r="T29" i="1" s="1"/>
  <c r="U33" i="1" a="1"/>
  <c r="U33" i="1" s="1"/>
  <c r="M48" i="1"/>
  <c r="Q27" i="1"/>
  <c r="M27" i="1"/>
  <c r="H48" i="1" a="1"/>
  <c r="H48" i="1" s="1"/>
  <c r="I27" i="1" a="1"/>
  <c r="I27" i="1" s="1"/>
  <c r="P27" i="1"/>
  <c r="U44" i="1" a="1"/>
  <c r="U44" i="1" s="1"/>
  <c r="L27" i="1"/>
  <c r="H27" i="1" a="1"/>
  <c r="H27" i="1" s="1"/>
  <c r="Q43" i="1"/>
  <c r="T27" i="1" a="1"/>
  <c r="T27" i="1" s="1"/>
  <c r="U27" i="1" a="1"/>
  <c r="U27" i="1" s="1"/>
  <c r="T44" i="1" a="1"/>
  <c r="T44" i="1" s="1"/>
  <c r="L51" i="1"/>
  <c r="R39" i="1"/>
  <c r="H26" i="1" a="1"/>
  <c r="H26" i="1" s="1"/>
  <c r="Q40" i="1"/>
  <c r="E35" i="1"/>
  <c r="H35" i="1" a="1"/>
  <c r="H35" i="1" s="1"/>
  <c r="T35" i="1" a="1"/>
  <c r="T35" i="1" s="1"/>
  <c r="R25" i="1"/>
  <c r="E26" i="1"/>
  <c r="I33" i="1" a="1"/>
  <c r="I33" i="1" s="1"/>
  <c r="Q26" i="1"/>
  <c r="U26" i="1" a="1"/>
  <c r="U26" i="1" s="1"/>
  <c r="T48" i="1" a="1"/>
  <c r="T48" i="1" s="1"/>
  <c r="T33" i="1" a="1"/>
  <c r="T33" i="1" s="1"/>
  <c r="L26" i="1"/>
  <c r="E49" i="1"/>
  <c r="E33" i="1"/>
  <c r="H47" i="1" a="1"/>
  <c r="H47" i="1" s="1"/>
  <c r="I30" i="1" a="1"/>
  <c r="I30" i="1" s="1"/>
  <c r="L33" i="1"/>
  <c r="T47" i="1" a="1"/>
  <c r="T47" i="1" s="1"/>
  <c r="P30" i="1"/>
  <c r="H30" i="1" a="1"/>
  <c r="H30" i="1" s="1"/>
  <c r="U60" i="1" a="1"/>
  <c r="U60" i="1" s="1"/>
  <c r="R43" i="1"/>
  <c r="U30" i="1" a="1"/>
  <c r="U30" i="1" s="1"/>
  <c r="P59" i="1"/>
  <c r="Q44" i="1"/>
  <c r="R28" i="1"/>
  <c r="I44" i="1" a="1"/>
  <c r="I44" i="1" s="1"/>
  <c r="M29" i="1"/>
  <c r="Q59" i="1"/>
  <c r="P44" i="1"/>
  <c r="I29" i="1" a="1"/>
  <c r="I29" i="1" s="1"/>
  <c r="T30" i="1" a="1"/>
  <c r="T30" i="1" s="1"/>
  <c r="E44" i="1"/>
  <c r="U53" i="1" a="1"/>
  <c r="U53" i="1" s="1"/>
  <c r="T53" i="1" a="1"/>
  <c r="T53" i="1" s="1"/>
  <c r="H53" i="1" a="1"/>
  <c r="H53" i="1" s="1"/>
  <c r="L53" i="1"/>
  <c r="P53" i="1"/>
  <c r="E53" i="1"/>
  <c r="I53" i="1" a="1"/>
  <c r="I53" i="1" s="1"/>
  <c r="M53" i="1"/>
  <c r="Q53" i="1"/>
  <c r="R52" i="1"/>
  <c r="E52" i="1"/>
  <c r="T52" i="1" a="1"/>
  <c r="T52" i="1" s="1"/>
  <c r="U52" i="1" a="1"/>
  <c r="U52" i="1"/>
  <c r="I52" i="1" a="1"/>
  <c r="I52" i="1" s="1"/>
  <c r="M52" i="1"/>
  <c r="Q52" i="1"/>
  <c r="R51" i="1"/>
  <c r="H52" i="1" a="1"/>
  <c r="H52" i="1" s="1"/>
  <c r="L52" i="1"/>
  <c r="P52" i="1"/>
  <c r="I25" i="1" a="1"/>
  <c r="I25" i="1" s="1"/>
  <c r="R24" i="1"/>
  <c r="T25" i="1" a="1"/>
  <c r="T25" i="1" s="1"/>
  <c r="L25" i="1"/>
  <c r="P25" i="1"/>
  <c r="M25" i="1"/>
  <c r="Q25" i="1"/>
  <c r="E25" i="1"/>
  <c r="U25" i="1" a="1"/>
  <c r="U25" i="1" s="1"/>
  <c r="H25" i="1" a="1"/>
  <c r="H25" i="1" s="1"/>
  <c r="U24" i="1" a="1"/>
  <c r="U24" i="1" s="1"/>
  <c r="L24" i="1"/>
  <c r="P24" i="1"/>
  <c r="R23" i="1"/>
  <c r="H24" i="1" a="1"/>
  <c r="H24" i="1" s="1"/>
  <c r="I24" i="1" a="1"/>
  <c r="I24" i="1" s="1"/>
  <c r="M24" i="1"/>
  <c r="T24" i="1" a="1"/>
  <c r="T24" i="1" s="1"/>
  <c r="Q24" i="1"/>
  <c r="E24" i="1"/>
  <c r="E23" i="1"/>
  <c r="Q23" i="1"/>
  <c r="P23" i="1"/>
  <c r="M23" i="1"/>
  <c r="U23" i="1" a="1"/>
  <c r="U23" i="1" s="1"/>
  <c r="T23" i="1" a="1"/>
  <c r="T23" i="1" s="1"/>
  <c r="H23" i="1" a="1"/>
  <c r="H23" i="1" s="1"/>
  <c r="L23" i="1"/>
  <c r="I23" i="1" a="1"/>
  <c r="I23" i="1" s="1"/>
  <c r="R22" i="1"/>
  <c r="U46" i="1" a="1"/>
  <c r="U46" i="1" s="1"/>
  <c r="E46" i="1"/>
  <c r="T46" i="1" a="1"/>
  <c r="T46" i="1" s="1"/>
  <c r="I46" i="1" a="1"/>
  <c r="I46" i="1" s="1"/>
  <c r="M46" i="1"/>
  <c r="H46" i="1" a="1"/>
  <c r="H46" i="1" s="1"/>
  <c r="L46" i="1"/>
  <c r="P46" i="1"/>
  <c r="Q46" i="1"/>
  <c r="R45" i="1"/>
  <c r="E22" i="1"/>
  <c r="U22" i="1" a="1"/>
  <c r="U22" i="1" s="1"/>
  <c r="T22" i="1" a="1"/>
  <c r="T22" i="1" s="1"/>
  <c r="H22" i="1" a="1"/>
  <c r="H22" i="1" s="1"/>
  <c r="M22" i="1"/>
  <c r="L22" i="1"/>
  <c r="P22" i="1"/>
  <c r="I22" i="1" a="1"/>
  <c r="I22" i="1" s="1"/>
  <c r="Q22" i="1"/>
  <c r="R21" i="1"/>
  <c r="T19" i="1" a="1"/>
  <c r="T19" i="1" s="1"/>
  <c r="E19" i="1"/>
  <c r="P19" i="1"/>
  <c r="Q19" i="1"/>
  <c r="I19" i="1" a="1"/>
  <c r="I19" i="1" s="1"/>
  <c r="U19" i="1" a="1"/>
  <c r="U19" i="1" s="1"/>
  <c r="H19" i="1" a="1"/>
  <c r="H19" i="1" s="1"/>
  <c r="L19" i="1"/>
  <c r="M19" i="1"/>
  <c r="R18" i="1"/>
  <c r="H18" i="1" a="1"/>
  <c r="H18" i="1" s="1"/>
  <c r="P18" i="1"/>
  <c r="I18" i="1" a="1"/>
  <c r="I18" i="1" s="1"/>
  <c r="M18" i="1"/>
  <c r="Q18" i="1"/>
  <c r="R17" i="1"/>
  <c r="L18" i="1"/>
  <c r="U18" i="1" a="1"/>
  <c r="U18" i="1" s="1"/>
  <c r="E18" i="1"/>
  <c r="T18" i="1" a="1"/>
  <c r="T18" i="1" s="1"/>
  <c r="U17" i="1" a="1"/>
  <c r="U17" i="1" s="1"/>
  <c r="I17" i="1" a="1"/>
  <c r="I17" i="1" s="1"/>
  <c r="E17" i="1"/>
  <c r="M17" i="1"/>
  <c r="P17" i="1"/>
  <c r="Q17" i="1"/>
  <c r="H17" i="1" a="1"/>
  <c r="H17" i="1" s="1"/>
  <c r="R16" i="1"/>
  <c r="L17" i="1"/>
  <c r="T17" i="1" a="1"/>
  <c r="T17" i="1" s="1"/>
  <c r="R40" i="1"/>
  <c r="E41" i="1"/>
  <c r="U41" i="1" a="1"/>
  <c r="U41" i="1" s="1"/>
  <c r="T41" i="1" a="1"/>
  <c r="T41" i="1" s="1"/>
  <c r="H41" i="1" a="1"/>
  <c r="H41" i="1" s="1"/>
  <c r="L41" i="1"/>
  <c r="P41" i="1"/>
  <c r="I41" i="1" a="1"/>
  <c r="I41" i="1" s="1"/>
  <c r="M41" i="1"/>
  <c r="Q41" i="1"/>
  <c r="L16" i="1"/>
  <c r="Q16" i="1"/>
  <c r="R15" i="1"/>
  <c r="T16" i="1" a="1"/>
  <c r="T16" i="1" s="1"/>
  <c r="E16" i="1"/>
  <c r="P16" i="1"/>
  <c r="U16" i="1" a="1"/>
  <c r="U16" i="1" s="1"/>
  <c r="M16" i="1"/>
  <c r="I16" i="1" a="1"/>
  <c r="I16" i="1" s="1"/>
  <c r="H16" i="1" a="1"/>
  <c r="H16" i="1" s="1"/>
  <c r="E14" i="1"/>
  <c r="S14" i="1" s="1"/>
  <c r="L39" i="1"/>
  <c r="P39" i="1"/>
  <c r="I39" i="1" a="1"/>
  <c r="I39" i="1" s="1"/>
  <c r="M39" i="1"/>
  <c r="Q39" i="1"/>
  <c r="R38" i="1"/>
  <c r="E39" i="1"/>
  <c r="U39" i="1" a="1"/>
  <c r="U39" i="1" s="1"/>
  <c r="T39" i="1" a="1"/>
  <c r="T39" i="1" s="1"/>
  <c r="H39" i="1" a="1"/>
  <c r="H39" i="1" s="1"/>
  <c r="E12" i="1"/>
  <c r="S12" i="1"/>
  <c r="T12" i="1" a="1"/>
  <c r="T12" i="1" s="1"/>
  <c r="M12" i="1"/>
  <c r="Q12" i="1"/>
  <c r="P12" i="1"/>
  <c r="I12" i="1" a="1"/>
  <c r="I12" i="1" s="1"/>
  <c r="L12" i="1"/>
  <c r="U12" i="1" a="1"/>
  <c r="U12" i="1" s="1"/>
  <c r="H12" i="1" a="1"/>
  <c r="H12" i="1" s="1"/>
  <c r="R63" i="1"/>
  <c r="M64" i="1"/>
  <c r="T64" i="1" a="1"/>
  <c r="T64" i="1" s="1"/>
  <c r="U64" i="1" a="1"/>
  <c r="U64" i="1" s="1"/>
  <c r="E64" i="1"/>
  <c r="Q64" i="1"/>
  <c r="H64" i="1" a="1"/>
  <c r="H64" i="1" s="1"/>
  <c r="I64" i="1" a="1"/>
  <c r="I64" i="1" s="1"/>
  <c r="L64" i="1"/>
  <c r="P64" i="1"/>
  <c r="U38" i="1" a="1"/>
  <c r="U38" i="1" s="1"/>
  <c r="T38" i="1" a="1"/>
  <c r="T38" i="1" s="1"/>
  <c r="E38" i="1"/>
  <c r="H38" i="1" a="1"/>
  <c r="H38" i="1" s="1"/>
  <c r="L38" i="1"/>
  <c r="P38" i="1"/>
  <c r="I38" i="1" a="1"/>
  <c r="I38" i="1" s="1"/>
  <c r="M38" i="1"/>
  <c r="Q38" i="1"/>
  <c r="R37" i="1"/>
  <c r="U37" i="1" a="1"/>
  <c r="U37" i="1" s="1"/>
  <c r="L37" i="1"/>
  <c r="P37" i="1"/>
  <c r="I37" i="1" a="1"/>
  <c r="I37" i="1" s="1"/>
  <c r="Q37" i="1"/>
  <c r="R36" i="1"/>
  <c r="M37" i="1"/>
  <c r="H37" i="1" a="1"/>
  <c r="H37" i="1" s="1"/>
  <c r="T37" i="1" a="1"/>
  <c r="T37" i="1" s="1"/>
  <c r="E37" i="1"/>
  <c r="I63" i="1" a="1"/>
  <c r="I63" i="1" s="1"/>
  <c r="M63" i="1"/>
  <c r="H63" i="1" a="1"/>
  <c r="H63" i="1" s="1"/>
  <c r="L63" i="1"/>
  <c r="E63" i="1"/>
  <c r="P63" i="1"/>
  <c r="R62" i="1"/>
  <c r="Q63" i="1"/>
  <c r="T63" i="1" a="1"/>
  <c r="T63" i="1" s="1"/>
  <c r="U63" i="1" a="1"/>
  <c r="U63" i="1" s="1"/>
  <c r="P62" i="1"/>
  <c r="Q62" i="1"/>
  <c r="R61" i="1"/>
  <c r="E62" i="1"/>
  <c r="U62" i="1" a="1"/>
  <c r="U62" i="1" s="1"/>
  <c r="T62" i="1" a="1"/>
  <c r="T62" i="1" s="1"/>
  <c r="I62" i="1" a="1"/>
  <c r="I62" i="1" s="1"/>
  <c r="M62" i="1"/>
  <c r="H62" i="1" a="1"/>
  <c r="H62" i="1" s="1"/>
  <c r="L62" i="1"/>
  <c r="L36" i="1"/>
  <c r="P36" i="1"/>
  <c r="M36" i="1"/>
  <c r="Q36" i="1"/>
  <c r="U36" i="1" a="1"/>
  <c r="U36" i="1" s="1"/>
  <c r="T36" i="1" a="1"/>
  <c r="T36" i="1" s="1"/>
  <c r="H36" i="1" a="1"/>
  <c r="H36" i="1" s="1"/>
  <c r="I36" i="1" a="1"/>
  <c r="I36" i="1" s="1"/>
  <c r="R35" i="1"/>
  <c r="E36" i="1"/>
  <c r="E61" i="1"/>
  <c r="U61" i="1" a="1"/>
  <c r="U61" i="1" s="1"/>
  <c r="T61" i="1" a="1"/>
  <c r="T61" i="1" s="1"/>
  <c r="H61" i="1" a="1"/>
  <c r="H61" i="1" s="1"/>
  <c r="L61" i="1"/>
  <c r="P61" i="1"/>
  <c r="I61" i="1" a="1"/>
  <c r="I61" i="1" s="1"/>
  <c r="M61" i="1"/>
  <c r="Q61" i="1"/>
  <c r="R60" i="1"/>
  <c r="H58" i="1" a="1"/>
  <c r="H58" i="1" s="1"/>
  <c r="L58" i="1"/>
  <c r="P58" i="1"/>
  <c r="I58" i="1" a="1"/>
  <c r="I58" i="1" s="1"/>
  <c r="M58" i="1"/>
  <c r="Q58" i="1"/>
  <c r="R57" i="1"/>
  <c r="T58" i="1" a="1"/>
  <c r="T58" i="1" s="1"/>
  <c r="E58" i="1"/>
  <c r="U58" i="1" a="1"/>
  <c r="U58" i="1" s="1"/>
  <c r="P57" i="1"/>
  <c r="I57" i="1" a="1"/>
  <c r="I57" i="1" s="1"/>
  <c r="M57" i="1"/>
  <c r="E57" i="1"/>
  <c r="Q57" i="1"/>
  <c r="R56" i="1"/>
  <c r="U57" i="1" a="1"/>
  <c r="U57" i="1" s="1"/>
  <c r="T57" i="1" a="1"/>
  <c r="T57" i="1" s="1"/>
  <c r="H57" i="1" a="1"/>
  <c r="H57" i="1" s="1"/>
  <c r="L57" i="1"/>
  <c r="E32" i="1"/>
  <c r="U32" i="1" a="1"/>
  <c r="U32" i="1" s="1"/>
  <c r="T32" i="1" a="1"/>
  <c r="T32" i="1" s="1"/>
  <c r="H32" i="1" a="1"/>
  <c r="H32" i="1" s="1"/>
  <c r="L32" i="1"/>
  <c r="P32" i="1"/>
  <c r="I32" i="1" a="1"/>
  <c r="I32" i="1" s="1"/>
  <c r="M32" i="1"/>
  <c r="Q32" i="1"/>
  <c r="R31" i="1"/>
  <c r="T56" i="1" a="1"/>
  <c r="T56" i="1" s="1"/>
  <c r="U56" i="1" a="1"/>
  <c r="U56" i="1" s="1"/>
  <c r="I56" i="1" a="1"/>
  <c r="I56" i="1" s="1"/>
  <c r="M56" i="1"/>
  <c r="H56" i="1" a="1"/>
  <c r="H56" i="1" s="1"/>
  <c r="L56" i="1"/>
  <c r="P56" i="1"/>
  <c r="Q56" i="1"/>
  <c r="E56" i="1"/>
  <c r="R55" i="1"/>
  <c r="U31" i="1" a="1"/>
  <c r="U31" i="1" s="1"/>
  <c r="T31" i="1" a="1"/>
  <c r="T31" i="1" s="1"/>
  <c r="H31" i="1" a="1"/>
  <c r="H31" i="1" s="1"/>
  <c r="L31" i="1"/>
  <c r="P31" i="1"/>
  <c r="I31" i="1" a="1"/>
  <c r="I31" i="1" s="1"/>
  <c r="M31" i="1"/>
  <c r="Q31" i="1"/>
  <c r="R30" i="1"/>
  <c r="E31" i="1"/>
  <c r="R53" i="1"/>
  <c r="E54" i="1"/>
  <c r="T54" i="1" a="1"/>
  <c r="T54" i="1" s="1"/>
  <c r="U54" i="1" a="1"/>
  <c r="U54" i="1" s="1"/>
  <c r="H54" i="1" a="1"/>
  <c r="H54" i="1" s="1"/>
  <c r="L54" i="1"/>
  <c r="P54" i="1"/>
  <c r="I54" i="1" a="1"/>
  <c r="I54" i="1" s="1"/>
  <c r="M54" i="1"/>
  <c r="Q54" i="1"/>
  <c r="T60" i="1" a="1"/>
  <c r="T60" i="1" s="1"/>
  <c r="T55" i="1" a="1"/>
  <c r="T55" i="1" s="1"/>
  <c r="P20" i="1"/>
  <c r="H20" i="1" a="1"/>
  <c r="H20" i="1" s="1"/>
  <c r="E55" i="1"/>
  <c r="E60" i="1"/>
  <c r="T20" i="1" a="1"/>
  <c r="T20" i="1" s="1"/>
  <c r="E42" i="1"/>
  <c r="E34" i="1"/>
  <c r="E45" i="1"/>
  <c r="M51" i="1"/>
  <c r="E47" i="1"/>
  <c r="T21" i="1" a="1"/>
  <c r="T21" i="1" s="1"/>
  <c r="I51" i="1" a="1"/>
  <c r="I51" i="1" s="1"/>
  <c r="R33" i="1"/>
  <c r="E21" i="1"/>
  <c r="L21" i="1"/>
  <c r="Q34" i="1"/>
  <c r="Q21" i="1"/>
  <c r="T51" i="1" a="1"/>
  <c r="T51" i="1" s="1"/>
  <c r="P40" i="1"/>
  <c r="M34" i="1"/>
  <c r="E51" i="1"/>
  <c r="L40" i="1"/>
  <c r="I34" i="1" a="1"/>
  <c r="I34" i="1" s="1"/>
  <c r="R49" i="1"/>
  <c r="L48" i="1"/>
  <c r="H40" i="1" a="1"/>
  <c r="H40" i="1" s="1"/>
  <c r="P34" i="1"/>
  <c r="M26" i="1"/>
  <c r="R20" i="1"/>
  <c r="R54" i="1"/>
  <c r="Q50" i="1"/>
  <c r="Q45" i="1"/>
  <c r="R41" i="1"/>
  <c r="M40" i="1"/>
  <c r="L34" i="1"/>
  <c r="U29" i="1" a="1"/>
  <c r="U29" i="1" s="1"/>
  <c r="E48" i="1"/>
  <c r="R59" i="1"/>
  <c r="M50" i="1"/>
  <c r="M45" i="1"/>
  <c r="Q42" i="1"/>
  <c r="I26" i="1" a="1"/>
  <c r="I26" i="1" s="1"/>
  <c r="P45" i="1"/>
  <c r="M42" i="1"/>
  <c r="I40" i="1" a="1"/>
  <c r="I40" i="1" s="1"/>
  <c r="H34" i="1" a="1"/>
  <c r="H34" i="1" s="1"/>
  <c r="Q55" i="1"/>
  <c r="L45" i="1"/>
  <c r="T26" i="1" a="1"/>
  <c r="T26" i="1" s="1"/>
  <c r="M20" i="1"/>
  <c r="Q60" i="1"/>
  <c r="M55" i="1"/>
  <c r="P50" i="1"/>
  <c r="I42" i="1" a="1"/>
  <c r="I42" i="1" s="1"/>
  <c r="T34" i="1" a="1"/>
  <c r="T34" i="1" s="1"/>
  <c r="P21" i="1"/>
  <c r="L30" i="1"/>
  <c r="L50" i="1"/>
  <c r="T45" i="1" a="1"/>
  <c r="T45" i="1" s="1"/>
  <c r="P42" i="1"/>
  <c r="T40" i="1" a="1"/>
  <c r="T40" i="1" s="1"/>
  <c r="M30" i="1"/>
  <c r="I55" i="1" a="1"/>
  <c r="I55" i="1" s="1"/>
  <c r="R46" i="1"/>
  <c r="L42" i="1"/>
  <c r="M21" i="1"/>
  <c r="P60" i="1"/>
  <c r="P55" i="1"/>
  <c r="H50" i="1" a="1"/>
  <c r="H50" i="1" s="1"/>
  <c r="Q47" i="1"/>
  <c r="R32" i="1"/>
  <c r="E20" i="1"/>
  <c r="U45" i="1" a="1"/>
  <c r="U45" i="1" s="1"/>
  <c r="L60" i="1"/>
  <c r="L55" i="1"/>
  <c r="M47" i="1"/>
  <c r="H42" i="1" a="1"/>
  <c r="H42" i="1" s="1"/>
  <c r="Q33" i="1"/>
  <c r="I21" i="1" a="1"/>
  <c r="I21" i="1" s="1"/>
  <c r="U50" i="1" a="1"/>
  <c r="U50" i="1" s="1"/>
  <c r="P33" i="1"/>
  <c r="H45" i="1" a="1"/>
  <c r="H45" i="1" s="1"/>
  <c r="H60" i="1" a="1"/>
  <c r="H60" i="1"/>
  <c r="H55" i="1" a="1"/>
  <c r="H55" i="1" s="1"/>
  <c r="R48" i="1"/>
  <c r="I47" i="1" a="1"/>
  <c r="I47" i="1" s="1"/>
  <c r="T42" i="1" a="1"/>
  <c r="T42" i="1" s="1"/>
  <c r="U21" i="1" a="1"/>
  <c r="U21" i="1" s="1"/>
  <c r="M60" i="1"/>
  <c r="P47" i="1"/>
  <c r="H33" i="1" a="1"/>
  <c r="H33" i="1" s="1"/>
  <c r="R29" i="1"/>
  <c r="R19" i="1"/>
  <c r="I45" i="1" a="1"/>
  <c r="I45" i="1" s="1"/>
  <c r="Q30" i="1"/>
  <c r="X30" i="1" a="1"/>
  <c r="X23" i="1" a="1"/>
  <c r="X44" i="1" a="1"/>
  <c r="X16" i="1" a="1"/>
  <c r="X51" i="1" a="1"/>
  <c r="X26" i="1" a="1"/>
  <c r="X54" i="1" a="1"/>
  <c r="X34" i="1" a="1"/>
  <c r="X42" i="1" a="1"/>
  <c r="X43" i="1" a="1"/>
  <c r="X61" i="1" a="1"/>
  <c r="X17" i="1" a="1"/>
  <c r="X50" i="1" a="1"/>
  <c r="X52" i="1" a="1"/>
  <c r="X64" i="1" a="1"/>
  <c r="X55" i="1" a="1"/>
  <c r="X49" i="1" a="1"/>
  <c r="X24" i="1" a="1"/>
  <c r="X21" i="1" a="1"/>
  <c r="X37" i="1" a="1"/>
  <c r="X45" i="1" a="1"/>
  <c r="X14" i="1" a="1"/>
  <c r="X18" i="1" a="1"/>
  <c r="X57" i="1" a="1"/>
  <c r="X32" i="1" a="1"/>
  <c r="X62" i="1" a="1"/>
  <c r="X38" i="1" a="1"/>
  <c r="X19" i="1" a="1"/>
  <c r="X56" i="1" a="1"/>
  <c r="X22" i="1" a="1"/>
  <c r="X63" i="1" a="1"/>
  <c r="X60" i="1" a="1"/>
  <c r="X35" i="1" a="1"/>
  <c r="X53" i="1" a="1"/>
  <c r="X41" i="1" a="1"/>
  <c r="X46" i="1" a="1"/>
  <c r="X27" i="1" a="1"/>
  <c r="X40" i="1" a="1"/>
  <c r="X39" i="1" a="1"/>
  <c r="X48" i="1" a="1"/>
  <c r="X33" i="1" a="1"/>
  <c r="X47" i="1" a="1"/>
  <c r="X36" i="1" a="1"/>
  <c r="X28" i="1" a="1"/>
  <c r="X13" i="1" a="1"/>
  <c r="P65" i="1" a="1"/>
  <c r="X25" i="1" a="1"/>
  <c r="X20" i="1" a="1"/>
  <c r="X29" i="1" a="1"/>
  <c r="X58" i="1" a="1"/>
  <c r="X31" i="1" a="1"/>
  <c r="X15" i="1" a="1"/>
  <c r="X59" i="1" a="1"/>
  <c r="M44" i="1" l="1"/>
  <c r="U35" i="1" a="1"/>
  <c r="U35" i="1" s="1"/>
  <c r="R42" i="1"/>
  <c r="U28" i="1" a="1"/>
  <c r="U28" i="1" s="1"/>
  <c r="H59" i="1" a="1"/>
  <c r="H59" i="1" s="1"/>
  <c r="L28" i="1"/>
  <c r="P48" i="1"/>
  <c r="U48" i="1" a="1"/>
  <c r="U48" i="1" s="1"/>
  <c r="T28" i="1" a="1"/>
  <c r="T28" i="1" s="1"/>
  <c r="P43" i="1"/>
  <c r="U59" i="1" a="1"/>
  <c r="U59" i="1" s="1"/>
  <c r="H28" i="1" a="1"/>
  <c r="H28" i="1" s="1"/>
  <c r="L59" i="1"/>
  <c r="F13" i="1"/>
  <c r="H13" i="1"/>
  <c r="L13" i="1" s="1"/>
  <c r="W13" i="1"/>
  <c r="I13" i="1" a="1"/>
  <c r="I13" i="1" s="1"/>
  <c r="M13" i="1" s="1"/>
  <c r="T13" i="1"/>
  <c r="U13" i="1"/>
  <c r="S13" i="1"/>
  <c r="V13" i="1"/>
  <c r="X59" i="1"/>
  <c r="Y59" i="1"/>
  <c r="X15" i="1"/>
  <c r="Y15" i="1"/>
  <c r="X31" i="1"/>
  <c r="Y31" i="1"/>
  <c r="Y58" i="1"/>
  <c r="X58" i="1"/>
  <c r="X29" i="1"/>
  <c r="Y29" i="1"/>
  <c r="X20" i="1"/>
  <c r="Y20" i="1"/>
  <c r="Y25" i="1"/>
  <c r="X25" i="1"/>
  <c r="Q65" i="1"/>
  <c r="P65" i="1"/>
  <c r="X13" i="1"/>
  <c r="Y13" i="1"/>
  <c r="X28" i="1"/>
  <c r="Y28" i="1"/>
  <c r="X36" i="1"/>
  <c r="Y36" i="1"/>
  <c r="Y47" i="1"/>
  <c r="X47" i="1"/>
  <c r="X33" i="1"/>
  <c r="Y33" i="1"/>
  <c r="X48" i="1"/>
  <c r="Y48" i="1"/>
  <c r="X39" i="1"/>
  <c r="Y39" i="1"/>
  <c r="X40" i="1"/>
  <c r="Y40" i="1"/>
  <c r="X27" i="1"/>
  <c r="Y27" i="1"/>
  <c r="X46" i="1"/>
  <c r="Y46" i="1"/>
  <c r="Y41" i="1"/>
  <c r="X41" i="1"/>
  <c r="Y53" i="1"/>
  <c r="X53" i="1"/>
  <c r="Y35" i="1"/>
  <c r="X35" i="1"/>
  <c r="X60" i="1"/>
  <c r="Y60" i="1"/>
  <c r="X63" i="1"/>
  <c r="Y63" i="1"/>
  <c r="X22" i="1"/>
  <c r="Y22" i="1"/>
  <c r="X56" i="1"/>
  <c r="Y56" i="1"/>
  <c r="X19" i="1"/>
  <c r="Y19" i="1"/>
  <c r="Y38" i="1"/>
  <c r="X38" i="1"/>
  <c r="Y62" i="1"/>
  <c r="X62" i="1"/>
  <c r="X32" i="1"/>
  <c r="Y32" i="1"/>
  <c r="Y57" i="1"/>
  <c r="X57" i="1"/>
  <c r="X18" i="1"/>
  <c r="Y18" i="1"/>
  <c r="X14" i="1"/>
  <c r="Y14" i="1"/>
  <c r="Y45" i="1"/>
  <c r="X45" i="1"/>
  <c r="Y37" i="1"/>
  <c r="X37" i="1"/>
  <c r="Y21" i="1"/>
  <c r="X21" i="1"/>
  <c r="Y24" i="1"/>
  <c r="X24" i="1"/>
  <c r="Y49" i="1"/>
  <c r="X49" i="1"/>
  <c r="X55" i="1"/>
  <c r="Y55" i="1"/>
  <c r="Y64" i="1"/>
  <c r="X64" i="1"/>
  <c r="X52" i="1"/>
  <c r="Y52" i="1"/>
  <c r="X50" i="1"/>
  <c r="Y50" i="1"/>
  <c r="X17" i="1"/>
  <c r="Y17" i="1"/>
  <c r="Y61" i="1"/>
  <c r="X61" i="1"/>
  <c r="Y43" i="1"/>
  <c r="X43" i="1"/>
  <c r="X42" i="1"/>
  <c r="Y42" i="1"/>
  <c r="Y34" i="1"/>
  <c r="X34" i="1"/>
  <c r="Y54" i="1"/>
  <c r="X54" i="1"/>
  <c r="Y26" i="1"/>
  <c r="X26" i="1"/>
  <c r="X51" i="1"/>
  <c r="Y51" i="1"/>
  <c r="X16" i="1"/>
  <c r="Y16" i="1"/>
  <c r="Y44" i="1"/>
  <c r="X44" i="1"/>
  <c r="Y23" i="1"/>
  <c r="X23" i="1"/>
  <c r="X30" i="1"/>
  <c r="Y30" i="1"/>
  <c r="P13" i="1" l="1"/>
  <c r="U14" i="1" l="1" a="1"/>
  <c r="U14" i="1" s="1"/>
  <c r="Q13" i="1"/>
  <c r="R12" i="1" s="1"/>
  <c r="T14" i="1" l="1" a="1"/>
  <c r="T14" i="1" s="1"/>
  <c r="H14" i="1" s="1" a="1"/>
  <c r="H14" i="1" s="1"/>
  <c r="L14" i="1" s="1"/>
  <c r="I14" i="1" a="1"/>
  <c r="I14" i="1" s="1"/>
  <c r="M14" i="1" s="1"/>
  <c r="P14" i="1" l="1"/>
  <c r="U15" i="1" l="1" a="1"/>
  <c r="U15" i="1" s="1"/>
  <c r="Q14" i="1"/>
  <c r="T15" i="1" s="1" a="1"/>
  <c r="T15" i="1" s="1"/>
  <c r="R13" i="1" l="1"/>
  <c r="S15" i="1" a="1"/>
  <c r="S15" i="1" s="1"/>
  <c r="I15" i="1" l="1" a="1"/>
  <c r="I15" i="1" s="1"/>
  <c r="M15" i="1" s="1"/>
  <c r="H15" i="1" a="1"/>
  <c r="H15" i="1" s="1"/>
  <c r="L15" i="1" s="1"/>
  <c r="P15" i="1" l="1"/>
  <c r="M69" i="1" a="1"/>
  <c r="M69" i="1" s="1"/>
  <c r="M93" i="1" a="1"/>
  <c r="M93" i="1" s="1"/>
  <c r="M97" i="1" a="1"/>
  <c r="M97" i="1" s="1"/>
  <c r="M68" i="1" a="1"/>
  <c r="M68" i="1" s="1"/>
  <c r="M86" i="1" a="1"/>
  <c r="M86" i="1" s="1"/>
  <c r="M82" i="1" a="1"/>
  <c r="M82" i="1" s="1"/>
  <c r="M90" i="1" a="1"/>
  <c r="M90" i="1" s="1"/>
  <c r="M85" i="1" a="1"/>
  <c r="M85" i="1" s="1"/>
  <c r="M73" i="1" a="1"/>
  <c r="M73" i="1" s="1"/>
  <c r="M98" i="1" a="1"/>
  <c r="M98" i="1" s="1"/>
  <c r="M101" i="1" a="1"/>
  <c r="M101" i="1" s="1"/>
  <c r="M91" i="1" a="1"/>
  <c r="M91" i="1" s="1"/>
  <c r="M99" i="1" a="1"/>
  <c r="M99" i="1" s="1"/>
  <c r="M88" i="1" a="1"/>
  <c r="M88" i="1" s="1"/>
  <c r="M95" i="1" a="1"/>
  <c r="M95" i="1" s="1"/>
  <c r="M67" i="1" a="1"/>
  <c r="M67" i="1" s="1"/>
  <c r="M75" i="1" a="1"/>
  <c r="M75" i="1" s="1"/>
  <c r="M74" i="1" a="1"/>
  <c r="M74" i="1" s="1"/>
  <c r="M77" i="1" a="1"/>
  <c r="M77" i="1" s="1"/>
  <c r="M84" i="1" a="1"/>
  <c r="M84" i="1" s="1"/>
  <c r="M100" i="1" a="1"/>
  <c r="M100" i="1" s="1"/>
  <c r="M79" i="1" a="1"/>
  <c r="M79" i="1" s="1"/>
  <c r="M92" i="1" a="1"/>
  <c r="M92" i="1" s="1"/>
  <c r="M83" i="1" a="1"/>
  <c r="M83" i="1" s="1"/>
  <c r="M89" i="1" a="1"/>
  <c r="M89" i="1" s="1"/>
  <c r="M70" i="1" a="1"/>
  <c r="M70" i="1" s="1"/>
  <c r="M78" i="1" a="1"/>
  <c r="M78" i="1" s="1"/>
  <c r="M81" i="1" a="1"/>
  <c r="M81" i="1" s="1"/>
  <c r="M80" i="1" a="1"/>
  <c r="M80" i="1" s="1"/>
  <c r="M71" i="1" a="1"/>
  <c r="M71" i="1" s="1"/>
  <c r="M94" i="1" a="1"/>
  <c r="M94" i="1" s="1"/>
  <c r="M76" i="1" a="1"/>
  <c r="M76" i="1" s="1"/>
  <c r="M72" i="1" a="1"/>
  <c r="M72" i="1" s="1"/>
  <c r="M87" i="1" a="1"/>
  <c r="M87" i="1" s="1"/>
  <c r="M96" i="1" a="1"/>
  <c r="M96" i="1" s="1"/>
  <c r="Q15" i="1"/>
  <c r="R14" i="1" l="1"/>
  <c r="S16" i="1" s="1" a="1"/>
  <c r="S16" i="1" s="1"/>
  <c r="S23" i="1" a="1"/>
  <c r="S23" i="1" s="1"/>
  <c r="S36" i="1" a="1"/>
  <c r="S36" i="1" s="1"/>
  <c r="S52" i="1" a="1"/>
  <c r="S52" i="1" s="1"/>
  <c r="S48" i="1" a="1"/>
  <c r="S48" i="1" s="1"/>
  <c r="S53" i="1" a="1"/>
  <c r="S53" i="1" s="1"/>
  <c r="S58" i="1" a="1"/>
  <c r="S58" i="1" s="1"/>
  <c r="S38" i="1" a="1"/>
  <c r="S38" i="1" s="1"/>
  <c r="S62" i="1" a="1"/>
  <c r="S62" i="1" s="1"/>
  <c r="S61" i="1" a="1"/>
  <c r="S61" i="1" s="1"/>
  <c r="S64" i="1" a="1"/>
  <c r="S64" i="1" s="1"/>
  <c r="S59" i="1" a="1"/>
  <c r="S59" i="1" s="1"/>
  <c r="S49" i="1" a="1"/>
  <c r="S49" i="1" s="1"/>
  <c r="M66" i="1" a="1"/>
  <c r="M66" i="1" s="1"/>
  <c r="S63" i="1" a="1"/>
  <c r="S63" i="1" s="1"/>
  <c r="S20" i="1" a="1"/>
  <c r="S20" i="1" s="1"/>
  <c r="S29" i="1" a="1"/>
  <c r="S29" i="1" s="1"/>
  <c r="S39" i="1" a="1"/>
  <c r="S39" i="1" s="1"/>
  <c r="S33" i="1" a="1"/>
  <c r="S33" i="1" s="1"/>
  <c r="S43" i="1" a="1"/>
  <c r="S43" i="1" s="1"/>
  <c r="S60" i="1" a="1"/>
  <c r="S60" i="1" s="1"/>
  <c r="S26" i="1" a="1"/>
  <c r="S26" i="1" s="1"/>
  <c r="S55" i="1" a="1"/>
  <c r="S55" i="1" s="1"/>
  <c r="S42" i="1" a="1"/>
  <c r="S42" i="1" s="1"/>
  <c r="S50" i="1" a="1"/>
  <c r="S50" i="1" s="1"/>
  <c r="S57" i="1" a="1"/>
  <c r="S57" i="1" s="1"/>
  <c r="S46" i="1" a="1"/>
  <c r="S46" i="1" s="1"/>
  <c r="S19" i="1" a="1"/>
  <c r="S19" i="1" s="1"/>
  <c r="S41" i="1" a="1"/>
  <c r="S41" i="1" s="1"/>
  <c r="S31" i="1" a="1"/>
  <c r="S31" i="1" s="1"/>
  <c r="S25" i="1" a="1"/>
  <c r="S25" i="1" s="1"/>
  <c r="S32" i="1" a="1"/>
  <c r="S32" i="1" s="1"/>
  <c r="S35" i="1" a="1"/>
  <c r="S35" i="1" s="1"/>
  <c r="S44" i="1" a="1"/>
  <c r="S44" i="1" s="1"/>
  <c r="S37" i="1" a="1"/>
  <c r="S37" i="1" s="1"/>
  <c r="S51" i="1" a="1"/>
  <c r="S51" i="1" s="1"/>
  <c r="S34" i="1" a="1"/>
  <c r="S34" i="1" s="1"/>
  <c r="S17" i="1" a="1"/>
  <c r="S17" i="1" s="1"/>
  <c r="S56" i="1" a="1"/>
  <c r="S56" i="1" s="1"/>
  <c r="S27" i="1" a="1"/>
  <c r="S27" i="1" s="1"/>
  <c r="S40" i="1" a="1"/>
  <c r="S40" i="1" s="1"/>
  <c r="S18" i="1" a="1"/>
  <c r="S18" i="1" s="1"/>
  <c r="S45" i="1" a="1"/>
  <c r="S45" i="1" s="1"/>
  <c r="S24" i="1" a="1"/>
  <c r="S24" i="1" s="1"/>
  <c r="S28" i="1" a="1"/>
  <c r="S28" i="1" s="1"/>
  <c r="S54" i="1" a="1"/>
  <c r="S54" i="1" s="1"/>
  <c r="M65" i="1" a="1"/>
  <c r="M65" i="1" s="1"/>
  <c r="S21" i="1" l="1" a="1"/>
  <c r="S21" i="1" s="1"/>
  <c r="S30" i="1" a="1"/>
  <c r="S30" i="1" s="1"/>
  <c r="S47" i="1" a="1"/>
  <c r="S47" i="1" s="1"/>
  <c r="S22" i="1" a="1"/>
  <c r="S22" i="1" s="1"/>
</calcChain>
</file>

<file path=xl/sharedStrings.xml><?xml version="1.0" encoding="utf-8"?>
<sst xmlns="http://schemas.openxmlformats.org/spreadsheetml/2006/main" count="37" uniqueCount="24">
  <si>
    <t>Date d'entrée en service</t>
  </si>
  <si>
    <t>Date</t>
  </si>
  <si>
    <t>Subrog. 100%</t>
  </si>
  <si>
    <t>Droits à subrogation (en jours)</t>
  </si>
  <si>
    <t>Anc. (mois)</t>
  </si>
  <si>
    <t>Congés de maladie</t>
  </si>
  <si>
    <t>Début</t>
  </si>
  <si>
    <t>Fin</t>
  </si>
  <si>
    <t>Nb de jours</t>
  </si>
  <si>
    <t>Code</t>
  </si>
  <si>
    <t>Cumul CM année glissante</t>
  </si>
  <si>
    <t>Droits à subrogation</t>
  </si>
  <si>
    <t>CM subrogés</t>
  </si>
  <si>
    <t>Non subrog.</t>
  </si>
  <si>
    <t>Date réf.</t>
  </si>
  <si>
    <t>subrog.</t>
  </si>
  <si>
    <t>Alertes :</t>
  </si>
  <si>
    <t>Erreur de date</t>
  </si>
  <si>
    <t>jours demi T (50%)</t>
  </si>
  <si>
    <t>jours PT (100%)</t>
  </si>
  <si>
    <t>CM à scinder (date chgt droits)</t>
  </si>
  <si>
    <t>Subrog. 90%</t>
  </si>
  <si>
    <t>Subrog. 75%</t>
  </si>
  <si>
    <t>Subrog. 66,66%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</si>
</sst>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General;;"/>
  </numFmts>
  <fonts count="10" x14ac:knownFonts="1">
    <font>
      <sz val="11"/>
      <color theme="1"/>
      <name val="Calibri"/>
      <family val="2"/>
      <scheme val="minor"/>
    </font>
    <font>
      <i/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omic Sans MS"/>
      <family val="4"/>
    </font>
    <font>
      <b/>
      <sz val="10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14" fontId="0" fillId="0" borderId="1" xfId="0" applyNumberFormat="1" applyFont="1" applyBorder="1"/>
    <xf numFmtId="0" fontId="0" fillId="0" borderId="1" xfId="0" applyFont="1" applyBorder="1"/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1" xfId="0" applyFont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14" fontId="5" fillId="0" borderId="1" xfId="0" applyNumberFormat="1" applyFont="1" applyBorder="1"/>
    <xf numFmtId="0" fontId="5" fillId="0" borderId="1" xfId="0" applyFont="1" applyBorder="1" applyAlignment="1">
      <alignment horizontal="center"/>
    </xf>
    <xf numFmtId="165" fontId="0" fillId="0" borderId="1" xfId="0" applyNumberFormat="1" applyFont="1" applyBorder="1" applyAlignment="1">
      <alignment horizontal="center"/>
    </xf>
    <xf numFmtId="0" fontId="0" fillId="0" borderId="3" xfId="0" applyFont="1" applyBorder="1"/>
    <xf numFmtId="14" fontId="5" fillId="4" borderId="1" xfId="0" applyNumberFormat="1" applyFont="1" applyFill="1" applyBorder="1"/>
    <xf numFmtId="0" fontId="5" fillId="4" borderId="1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14" fontId="5" fillId="0" borderId="2" xfId="0" applyNumberFormat="1" applyFont="1" applyBorder="1"/>
    <xf numFmtId="0" fontId="0" fillId="0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165" fontId="0" fillId="0" borderId="2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4" fontId="0" fillId="0" borderId="0" xfId="0" applyNumberFormat="1" applyFont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4" fontId="4" fillId="0" borderId="1" xfId="0" applyNumberFormat="1" applyFont="1" applyBorder="1" applyAlignment="1" applyProtection="1">
      <alignment horizontal="center"/>
      <protection locked="0"/>
    </xf>
    <xf numFmtId="14" fontId="4" fillId="0" borderId="2" xfId="0" applyNumberFormat="1" applyFont="1" applyBorder="1" applyAlignment="1" applyProtection="1">
      <alignment horizontal="center"/>
      <protection locked="0"/>
    </xf>
    <xf numFmtId="0" fontId="6" fillId="0" borderId="2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 applyProtection="1">
      <alignment horizontal="center"/>
      <protection locked="0"/>
    </xf>
    <xf numFmtId="14" fontId="5" fillId="0" borderId="1" xfId="0" applyNumberFormat="1" applyFont="1" applyFill="1" applyBorder="1"/>
    <xf numFmtId="0" fontId="5" fillId="0" borderId="1" xfId="0" applyFont="1" applyFill="1" applyBorder="1" applyAlignment="1">
      <alignment horizontal="center"/>
    </xf>
    <xf numFmtId="14" fontId="0" fillId="0" borderId="0" xfId="0" applyNumberFormat="1"/>
    <xf numFmtId="0" fontId="7" fillId="0" borderId="0" xfId="0" applyFont="1" applyAlignment="1">
      <alignment horizontal="right"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/>
    </xf>
    <xf numFmtId="14" fontId="0" fillId="0" borderId="0" xfId="0" applyNumberFormat="1" applyFont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1" xfId="0" applyFont="1" applyFill="1" applyBorder="1"/>
    <xf numFmtId="0" fontId="6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ont>
        <color theme="1" tint="0.499984740745262"/>
      </font>
    </dxf>
    <dxf>
      <fill>
        <patternFill>
          <bgColor rgb="FFFFC000"/>
        </patternFill>
      </fill>
    </dxf>
    <dxf>
      <font>
        <color theme="1" tint="0.499984740745262"/>
      </font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Y101"/>
  <sheetViews>
    <sheetView tabSelected="1" zoomScaleNormal="100" workbookViewId="0">
      <pane xSplit="2" ySplit="11" topLeftCell="C12" activePane="bottomRight" state="frozen"/>
      <selection pane="topRight" activeCell="C1" sqref="C1"/>
      <selection pane="bottomLeft" activeCell="A11" sqref="A11"/>
      <selection pane="bottomRight" activeCell="D13" sqref="D13"/>
    </sheetView>
  </sheetViews>
  <sheetFormatPr baseColWidth="10" defaultColWidth="11.44140625" defaultRowHeight="14.4" x14ac:dyDescent="0.3"/>
  <cols>
    <col min="1" max="2" width="12.6640625" style="8" customWidth="1"/>
    <col min="3" max="3" width="12.6640625" style="9" customWidth="1"/>
    <col min="4" max="4" width="6.6640625" style="9" customWidth="1"/>
    <col min="5" max="15" width="12.6640625" style="9" customWidth="1"/>
    <col min="16" max="16" width="15.5546875" style="9" customWidth="1"/>
    <col min="17" max="17" width="12.6640625" style="9" customWidth="1"/>
    <col min="18" max="16384" width="11.44140625" style="9"/>
  </cols>
  <sheetData>
    <row r="2" spans="1:25" x14ac:dyDescent="0.3">
      <c r="A2" s="51" t="s">
        <v>0</v>
      </c>
      <c r="B2" s="52"/>
      <c r="C2" s="4">
        <v>36526</v>
      </c>
      <c r="G2" s="53" t="s">
        <v>3</v>
      </c>
      <c r="H2" s="53"/>
      <c r="I2" s="53"/>
      <c r="J2" s="53"/>
      <c r="K2" s="53"/>
      <c r="L2" s="53"/>
      <c r="M2" s="53"/>
    </row>
    <row r="3" spans="1:25" x14ac:dyDescent="0.3">
      <c r="G3" s="35" t="s">
        <v>4</v>
      </c>
      <c r="H3" s="35" t="s">
        <v>1</v>
      </c>
      <c r="I3" s="35" t="s">
        <v>21</v>
      </c>
      <c r="J3" s="35" t="s">
        <v>23</v>
      </c>
      <c r="K3" s="35" t="s">
        <v>2</v>
      </c>
      <c r="L3" s="35" t="s">
        <v>22</v>
      </c>
      <c r="M3" s="30" t="s">
        <v>9</v>
      </c>
    </row>
    <row r="4" spans="1:25" ht="16.2" x14ac:dyDescent="0.3">
      <c r="A4" s="5" t="s">
        <v>16</v>
      </c>
      <c r="G4" s="10">
        <v>12</v>
      </c>
      <c r="H4" s="1">
        <f>EDATE($C$2,G4)</f>
        <v>36892</v>
      </c>
      <c r="I4" s="2">
        <v>0</v>
      </c>
      <c r="J4" s="2">
        <v>0</v>
      </c>
      <c r="K4" s="2">
        <v>0</v>
      </c>
      <c r="L4" s="2">
        <v>0</v>
      </c>
      <c r="M4" s="3">
        <v>1</v>
      </c>
    </row>
    <row r="5" spans="1:25" x14ac:dyDescent="0.3">
      <c r="A5" s="6"/>
      <c r="B5" s="43" t="s">
        <v>20</v>
      </c>
      <c r="G5" s="10">
        <v>36</v>
      </c>
      <c r="H5" s="1">
        <f>EDATE($C$2,G5)</f>
        <v>37622</v>
      </c>
      <c r="I5" s="2">
        <v>30</v>
      </c>
      <c r="J5" s="2">
        <v>30</v>
      </c>
      <c r="K5" s="2">
        <v>0</v>
      </c>
      <c r="L5" s="2">
        <v>0</v>
      </c>
      <c r="M5" s="3">
        <v>2</v>
      </c>
      <c r="N5" s="45"/>
      <c r="O5" s="44"/>
      <c r="P5" s="44"/>
      <c r="Q5" s="44"/>
      <c r="R5" s="44"/>
      <c r="S5" s="44"/>
      <c r="T5" s="44"/>
      <c r="U5" s="44"/>
      <c r="V5" s="44"/>
    </row>
    <row r="6" spans="1:25" x14ac:dyDescent="0.3">
      <c r="A6" s="7"/>
      <c r="B6" s="43" t="s">
        <v>17</v>
      </c>
      <c r="G6" s="11">
        <v>60</v>
      </c>
      <c r="H6" s="1">
        <f>EDATE($C$2,G6)</f>
        <v>38353</v>
      </c>
      <c r="I6" s="2">
        <v>0</v>
      </c>
      <c r="J6" s="2">
        <v>0</v>
      </c>
      <c r="K6" s="50">
        <v>35</v>
      </c>
      <c r="L6" s="50">
        <v>30</v>
      </c>
      <c r="M6" s="3">
        <v>3</v>
      </c>
      <c r="N6" s="44"/>
      <c r="O6" s="44"/>
      <c r="P6" s="44"/>
      <c r="Q6" s="44"/>
      <c r="R6" s="44"/>
      <c r="S6" s="44"/>
      <c r="T6" s="44"/>
      <c r="U6" s="44"/>
      <c r="V6" s="44"/>
    </row>
    <row r="7" spans="1:25" x14ac:dyDescent="0.3">
      <c r="G7" s="10">
        <v>120</v>
      </c>
      <c r="H7" s="1">
        <f>EDATE($C$2,G7)</f>
        <v>40179</v>
      </c>
      <c r="I7" s="2">
        <v>0</v>
      </c>
      <c r="J7" s="2">
        <v>0</v>
      </c>
      <c r="K7" s="50">
        <v>67</v>
      </c>
      <c r="L7" s="50">
        <v>60</v>
      </c>
      <c r="M7" s="3">
        <v>4</v>
      </c>
    </row>
    <row r="8" spans="1:25" x14ac:dyDescent="0.3">
      <c r="G8" s="11">
        <v>720</v>
      </c>
      <c r="H8" s="1">
        <f>EDATE($C$2,G8)</f>
        <v>58441</v>
      </c>
      <c r="I8" s="2">
        <v>0</v>
      </c>
      <c r="J8" s="2">
        <v>0</v>
      </c>
      <c r="K8" s="50">
        <v>60</v>
      </c>
      <c r="L8" s="50">
        <v>90</v>
      </c>
      <c r="M8" s="3">
        <v>5</v>
      </c>
    </row>
    <row r="9" spans="1:25" x14ac:dyDescent="0.3">
      <c r="G9" s="46"/>
      <c r="H9" s="47"/>
      <c r="I9" s="49"/>
      <c r="J9" s="49"/>
      <c r="K9" s="48"/>
    </row>
    <row r="10" spans="1:25" x14ac:dyDescent="0.3">
      <c r="A10" s="57" t="s">
        <v>5</v>
      </c>
      <c r="B10" s="58"/>
      <c r="C10" s="59"/>
      <c r="D10" s="33" t="s">
        <v>9</v>
      </c>
      <c r="E10" s="54" t="s">
        <v>10</v>
      </c>
      <c r="F10" s="55"/>
      <c r="G10" s="55"/>
      <c r="H10" s="55"/>
      <c r="I10" s="56"/>
      <c r="J10" s="54" t="s">
        <v>11</v>
      </c>
      <c r="K10" s="55"/>
      <c r="L10" s="55"/>
      <c r="M10" s="56"/>
      <c r="N10" s="54" t="s">
        <v>12</v>
      </c>
      <c r="O10" s="55"/>
      <c r="P10" s="55"/>
      <c r="Q10" s="55"/>
      <c r="R10" s="56"/>
    </row>
    <row r="11" spans="1:25" x14ac:dyDescent="0.3">
      <c r="A11" s="34" t="s">
        <v>6</v>
      </c>
      <c r="B11" s="34" t="s">
        <v>7</v>
      </c>
      <c r="C11" s="35" t="s">
        <v>8</v>
      </c>
      <c r="D11" s="29" t="s">
        <v>15</v>
      </c>
      <c r="E11" s="29" t="s">
        <v>14</v>
      </c>
      <c r="F11" s="35" t="s">
        <v>21</v>
      </c>
      <c r="G11" s="35" t="s">
        <v>23</v>
      </c>
      <c r="H11" s="35" t="s">
        <v>2</v>
      </c>
      <c r="I11" s="35" t="s">
        <v>22</v>
      </c>
      <c r="J11" s="35" t="s">
        <v>21</v>
      </c>
      <c r="K11" s="35" t="s">
        <v>23</v>
      </c>
      <c r="L11" s="35" t="s">
        <v>2</v>
      </c>
      <c r="M11" s="35" t="s">
        <v>22</v>
      </c>
      <c r="N11" s="35" t="s">
        <v>21</v>
      </c>
      <c r="O11" s="35" t="s">
        <v>23</v>
      </c>
      <c r="P11" s="35" t="s">
        <v>2</v>
      </c>
      <c r="Q11" s="35" t="s">
        <v>22</v>
      </c>
      <c r="R11" s="35" t="s">
        <v>13</v>
      </c>
      <c r="X11" s="36" t="s">
        <v>19</v>
      </c>
      <c r="Y11" s="37" t="s">
        <v>18</v>
      </c>
    </row>
    <row r="12" spans="1:25" x14ac:dyDescent="0.3">
      <c r="A12" s="13"/>
      <c r="B12" s="13"/>
      <c r="C12" s="10" t="str">
        <f t="shared" ref="C12:C30" si="0">IF(AND(A12&lt;&gt;"",B12&lt;&gt;""),B12-A12+1,"")</f>
        <v/>
      </c>
      <c r="D12" s="12" t="str">
        <f>IF(C12&lt;&gt;"",IF(VLOOKUP(B12,$H$4:$M$8,4)=VLOOKUP(A12,$H$4:$M$8,4),VLOOKUP(B12,$H$4:$M$8,4),""),"")</f>
        <v/>
      </c>
      <c r="E12" s="14" t="str">
        <f t="shared" ref="E12:E30" si="1">IF($D12&lt;&gt;"",EDATE(B12,-12),"")</f>
        <v/>
      </c>
      <c r="F12" s="14"/>
      <c r="G12" s="14"/>
      <c r="H12" s="10" t="str">
        <f t="array" ref="H12">IF($D12&lt;&gt;"",SUM(IF($E12&lt;$A11:$A$12,P11:P$12,IF($E12&lt;$B11:$B$12,IF(S12-T12&gt;0,IF(U12&gt;=S12-T12,S12-T12,U12),0),0))),"")</f>
        <v/>
      </c>
      <c r="I12" s="10" t="str">
        <f t="array" ref="I12">IF($D12&lt;&gt;"",SUM(IF($E12&lt;$A11:$A$12,Q11:Q$12,IF($E12&lt;$B11:$B$12,IF(S12&gt;0,IF(T12&gt;=S12,S12,T12),0),0))),"")</f>
        <v/>
      </c>
      <c r="J12" s="10"/>
      <c r="K12" s="10"/>
      <c r="L12" s="15" t="str">
        <f t="shared" ref="L12:L43" si="2">IF($D12&lt;&gt;"",INDEX(K$4:K$8,$D12)-H12,"")</f>
        <v/>
      </c>
      <c r="M12" s="15" t="str">
        <f t="shared" ref="M12:M43" si="3">IF($D12&lt;&gt;"",INDEX(L$4:L$8,$D12)-I12,"")</f>
        <v/>
      </c>
      <c r="N12" s="15"/>
      <c r="O12" s="15"/>
      <c r="P12" s="16" t="str">
        <f t="shared" ref="P12:P43" si="4">IF($D12&lt;&gt;"",IF(L12&gt;=C12,C12,L12),"")</f>
        <v/>
      </c>
      <c r="Q12" s="16" t="str">
        <f t="shared" ref="Q12:Q43" si="5">IF($D12&lt;&gt;"",IF(M12&gt;=C12-P12,C12-P12,M12),"")</f>
        <v/>
      </c>
      <c r="R12" s="16">
        <f t="shared" ref="R12:R43" si="6">IF($D13&lt;&gt;"",C13-SUM(P13:Q13),"")</f>
        <v>8</v>
      </c>
      <c r="S12" s="9">
        <f>SUM(IF($E12&lt;$A11:$A$12,0,IF($E12&lt;$B11:$B$12,$B11:$B$12-$E12-$R11:$R$12)))</f>
        <v>0</v>
      </c>
      <c r="T12" s="9" t="str">
        <f t="array" ref="T12">IF($D12&lt;&gt;"",SUM(IF($E12&lt;$A11:$A$12,0,IF($E12&lt;$B11:$B$12,$Q11:$Q$12))),"")</f>
        <v/>
      </c>
      <c r="U12" s="9" t="str">
        <f t="array" ref="U12">IF($D12&lt;&gt;"",SUM(IF($E12&lt;$A11:$A$12,0,IF($E12&lt;$B11:$B$12,$P11:$P$12))),"")</f>
        <v/>
      </c>
      <c r="X12" s="17"/>
      <c r="Y12" s="2"/>
    </row>
    <row r="13" spans="1:25" x14ac:dyDescent="0.3">
      <c r="A13" s="39">
        <v>37296</v>
      </c>
      <c r="B13" s="39">
        <v>37303</v>
      </c>
      <c r="C13" s="10">
        <f t="shared" si="0"/>
        <v>8</v>
      </c>
      <c r="D13" s="12">
        <f>IF(C13&lt;&gt;"",IF(VLOOKUP(B13,$H$4:$M$8,6,1)=VLOOKUP(A13,$H$4:$M$8,6,1),VLOOKUP(B13,$H$4:$M$8,6,1),""),"")</f>
        <v>1</v>
      </c>
      <c r="E13" s="14">
        <f>IF($D13&lt;&gt;"",EDATE(B13,-12),"")</f>
        <v>36938</v>
      </c>
      <c r="F13" s="10" t="e">
        <f>IF($D13&lt;&gt;"",SUM(IF($E13&lt;$A$11:$A12,J$11:J12,IF($E13&lt;$B$11:$B12,IF(M13-N13&gt;0,IF(O13&gt;=M13-N13,M13-N13,O13),0),0))),"")</f>
        <v>#VALUE!</v>
      </c>
      <c r="G13" s="14"/>
      <c r="H13" s="10">
        <f>IF($D13&lt;&gt;"",SUM(IF($E13&lt;$A$12:$A12,P$12:P12,IF($E13&lt;$B$12:$B12,IF(S13-T13&gt;0,IF(U13&gt;=S13-T13,S13-T13,U13),0),0))),"")</f>
        <v>0</v>
      </c>
      <c r="I13" s="10">
        <f t="array" ref="I13">IF($D13&lt;&gt;"",SUM(IF($E13&lt;$A$12:$A12,Q$12:Q12,IF($E13&lt;$B$12:$B12,IF(S13&gt;0,IF(T13&gt;=S13,S13,T13),0),0))),"")</f>
        <v>0</v>
      </c>
      <c r="J13" s="10"/>
      <c r="K13" s="10"/>
      <c r="L13" s="15">
        <f t="shared" si="2"/>
        <v>0</v>
      </c>
      <c r="M13" s="15">
        <f t="shared" si="3"/>
        <v>0</v>
      </c>
      <c r="N13" s="15"/>
      <c r="O13" s="15"/>
      <c r="P13" s="16">
        <f t="shared" si="4"/>
        <v>0</v>
      </c>
      <c r="Q13" s="16">
        <f t="shared" si="5"/>
        <v>0</v>
      </c>
      <c r="R13" s="16">
        <f t="shared" si="6"/>
        <v>0</v>
      </c>
      <c r="S13" s="9">
        <f>SUM(IF($E13&lt;$A$12:$A12,0,IF($E13&lt;$B$12:$B12,$B$12:$B12-$E13-$R$12:$R12)))</f>
        <v>0</v>
      </c>
      <c r="T13" s="9">
        <f>IF($D13&lt;&gt;"",SUM(IF($E13&lt;$A$12:$A12,0,IF($E13&lt;$B$12:$B12,$Q$12:$Q12))),"")</f>
        <v>0</v>
      </c>
      <c r="U13" s="9">
        <f>IF($D13&lt;&gt;"",SUM(IF($E13&lt;$A$12:$A12,0,IF($E13&lt;$B$12:$B12,$P$12:$P12))),"")</f>
        <v>0</v>
      </c>
      <c r="V13" s="9">
        <f>IF($D13&lt;&gt;"",SUM(IF($E13&lt;$A$12:$A12,0,IF($E13&lt;$B$12:$B12,$O$12:$O12))),"")</f>
        <v>0</v>
      </c>
      <c r="W13" s="9">
        <f>IF($D13&lt;&gt;"",SUM(IF($E13&lt;$A$12:$A12,0,IF($E13&lt;$B$12:$B12,$N$12:$N12))),"")</f>
        <v>0</v>
      </c>
      <c r="X13" s="17" t="str">
        <f t="array" aca="1" ref="X13:Y13" ca="1">DETAILCM(A13)</f>
        <v/>
      </c>
      <c r="Y13" s="2" t="str">
        <f ca="1"/>
        <v/>
      </c>
    </row>
    <row r="14" spans="1:25" x14ac:dyDescent="0.3">
      <c r="A14" s="39">
        <v>44197</v>
      </c>
      <c r="B14" s="39">
        <v>44306</v>
      </c>
      <c r="C14" s="10">
        <f t="shared" si="0"/>
        <v>110</v>
      </c>
      <c r="D14" s="12">
        <f t="shared" ref="D14:D64" si="7">IF(C14&lt;&gt;"",IF(VLOOKUP(B14,$H$4:$M$8,6,1)=VLOOKUP(A14,$H$4:$M$8,6,1),VLOOKUP(B14,$H$4:$M$8,6,1),""),"")</f>
        <v>4</v>
      </c>
      <c r="E14" s="14">
        <f t="shared" si="1"/>
        <v>43941</v>
      </c>
      <c r="F14" s="14"/>
      <c r="G14" s="14"/>
      <c r="H14" s="10">
        <f t="array" ref="H14">IF($D14&lt;&gt;"",SUM(IF($E14&lt;$A$12:$A13,P$12:P13,IF($E14&lt;$B$12:$B13,IF(S14-T14&gt;0,IF(U14&gt;=S14-T14,S14-T14,U14),0),0))),"")</f>
        <v>0</v>
      </c>
      <c r="I14" s="10">
        <f t="array" ref="I14">IF($D14&lt;&gt;"",SUM(IF($E14&lt;$A$12:$A13,Q$12:Q13,IF($E14&lt;$B$12:$B13,IF(S14&gt;0,IF(T14&gt;=S14,S14,T14),0),0))),"")</f>
        <v>0</v>
      </c>
      <c r="J14" s="10"/>
      <c r="K14" s="10"/>
      <c r="L14" s="15">
        <f t="shared" si="2"/>
        <v>67</v>
      </c>
      <c r="M14" s="15">
        <f t="shared" si="3"/>
        <v>60</v>
      </c>
      <c r="N14" s="15"/>
      <c r="O14" s="15"/>
      <c r="P14" s="16">
        <f t="shared" si="4"/>
        <v>67</v>
      </c>
      <c r="Q14" s="16">
        <f t="shared" si="5"/>
        <v>43</v>
      </c>
      <c r="R14" s="16">
        <f t="shared" si="6"/>
        <v>0</v>
      </c>
      <c r="S14" s="9" t="e">
        <f>SUM(IF($E14&lt;$A$12:$A13,0,IF($E14&lt;$B$12:$B13,$B$12:$B13-$E14-$R$12:$R12)))</f>
        <v>#VALUE!</v>
      </c>
      <c r="T14" s="9">
        <f t="array" ref="T14">IF($D14&lt;&gt;"",SUM(IF($E14&lt;$A$12:$A13,0,IF($E14&lt;$B$12:$B13,$Q$12:$Q13))),"")</f>
        <v>0</v>
      </c>
      <c r="U14" s="9">
        <f t="array" ref="U14">IF($D14&lt;&gt;"",SUM(IF($E14&lt;$A$12:$A13,0,IF($E14&lt;$B$12:$B13,$P$12:$P13))),"")</f>
        <v>0</v>
      </c>
      <c r="X14" s="17" t="str">
        <f t="array" aca="1" ref="X14:Y14" ca="1">DETAILCM(A14)</f>
        <v/>
      </c>
      <c r="Y14" s="2" t="str">
        <f ca="1"/>
        <v/>
      </c>
    </row>
    <row r="15" spans="1:25" x14ac:dyDescent="0.3">
      <c r="A15" s="31">
        <v>44320</v>
      </c>
      <c r="B15" s="31">
        <v>44320</v>
      </c>
      <c r="C15" s="10">
        <f t="shared" si="0"/>
        <v>1</v>
      </c>
      <c r="D15" s="12">
        <f t="shared" si="7"/>
        <v>4</v>
      </c>
      <c r="E15" s="14">
        <f t="shared" si="1"/>
        <v>43955</v>
      </c>
      <c r="F15" s="14"/>
      <c r="G15" s="14"/>
      <c r="H15" s="10">
        <f t="array" ref="H15">IF($D15&lt;&gt;"",SUM(IF($E15&lt;$A$12:$A14,P$12:P14,IF($E15&lt;$B$12:$B14,IF(S15-T15&gt;0,IF(U15&gt;=S15-T15,S15-T15,U15),0),0))),"")</f>
        <v>67</v>
      </c>
      <c r="I15" s="10">
        <f t="array" ref="I15">IF($D15&lt;&gt;"",SUM(IF($E15&lt;$A$12:$A14,Q$12:Q14,IF($E15&lt;$B$12:$B14,IF(S15&gt;0,IF(T15&gt;=S15,S15,T15),0),0))),"")</f>
        <v>43</v>
      </c>
      <c r="J15" s="10"/>
      <c r="K15" s="10"/>
      <c r="L15" s="15">
        <f t="shared" si="2"/>
        <v>0</v>
      </c>
      <c r="M15" s="15">
        <f t="shared" si="3"/>
        <v>17</v>
      </c>
      <c r="N15" s="15"/>
      <c r="O15" s="15"/>
      <c r="P15" s="16">
        <f t="shared" si="4"/>
        <v>0</v>
      </c>
      <c r="Q15" s="16">
        <f t="shared" si="5"/>
        <v>1</v>
      </c>
      <c r="R15" s="16" t="str">
        <f t="shared" si="6"/>
        <v/>
      </c>
      <c r="S15" s="9">
        <f t="array" ref="S15">SUM(IF($E15&lt;$A$12:$A14,0,IF($E15&lt;$B$12:$B14,$B$12:$B14-$E15-$R$11:$R13)))</f>
        <v>0</v>
      </c>
      <c r="T15" s="9">
        <f t="array" ref="T15">IF($D15&lt;&gt;"",SUM(IF($E15&lt;$A$12:$A14,0,IF($E15&lt;$B$12:$B14,$Q$12:$Q14))),"")</f>
        <v>0</v>
      </c>
      <c r="U15" s="9">
        <f t="array" ref="U15">IF($D15&lt;&gt;"",SUM(IF($E15&lt;$A$12:$A14,0,IF($E15&lt;$B$12:$B14,$P$12:$P14))),"")</f>
        <v>0</v>
      </c>
      <c r="X15" s="17" t="str">
        <f t="array" aca="1" ref="X15:Y15" ca="1">DETAILCM(A15)</f>
        <v/>
      </c>
      <c r="Y15" s="2" t="str">
        <f ca="1"/>
        <v/>
      </c>
    </row>
    <row r="16" spans="1:25" x14ac:dyDescent="0.3">
      <c r="A16" s="31"/>
      <c r="B16" s="31"/>
      <c r="C16" s="10" t="str">
        <f t="shared" si="0"/>
        <v/>
      </c>
      <c r="D16" s="12" t="str">
        <f t="shared" si="7"/>
        <v/>
      </c>
      <c r="E16" s="14" t="str">
        <f t="shared" si="1"/>
        <v/>
      </c>
      <c r="F16" s="14"/>
      <c r="G16" s="14"/>
      <c r="H16" s="10" t="str">
        <f t="array" ref="H16">IF($D16&lt;&gt;"",SUM(IF($E16&lt;$A$12:$A15,P$12:P15,IF($E16&lt;$B$12:$B15,IF(S16-T16&gt;0,IF(U16&gt;=S16-T16,S16-T16,U16),0),0))),"")</f>
        <v/>
      </c>
      <c r="I16" s="10" t="str">
        <f t="array" ref="I16">IF($D16&lt;&gt;"",SUM(IF($E16&lt;$A$12:$A15,Q$12:Q15,IF($E16&lt;$B$12:$B15,IF(S16&gt;0,IF(T16&gt;=S16,S16,T16),0),0))),"")</f>
        <v/>
      </c>
      <c r="J16" s="10"/>
      <c r="K16" s="10"/>
      <c r="L16" s="15" t="str">
        <f t="shared" si="2"/>
        <v/>
      </c>
      <c r="M16" s="15" t="str">
        <f t="shared" si="3"/>
        <v/>
      </c>
      <c r="N16" s="15"/>
      <c r="O16" s="15"/>
      <c r="P16" s="16" t="str">
        <f t="shared" si="4"/>
        <v/>
      </c>
      <c r="Q16" s="16" t="str">
        <f t="shared" si="5"/>
        <v/>
      </c>
      <c r="R16" s="16" t="str">
        <f t="shared" si="6"/>
        <v/>
      </c>
      <c r="S16" s="9">
        <f t="array" ref="S16">SUM(IF($E16&lt;$A$12:$A15,0,IF($E16&lt;$B$12:$B15,$B$12:$B15-$E16-$R$11:$R14)))</f>
        <v>0</v>
      </c>
      <c r="T16" s="9" t="str">
        <f t="array" ref="T16">IF($D16&lt;&gt;"",SUM(IF($E16&lt;$A$12:$A15,0,IF($E16&lt;$B$12:$B15,$Q$12:$Q15))),"")</f>
        <v/>
      </c>
      <c r="U16" s="9" t="str">
        <f t="array" ref="U16">IF($D16&lt;&gt;"",SUM(IF($E16&lt;$A$12:$A15,0,IF($E16&lt;$B$12:$B15,$P$12:$P15))),"")</f>
        <v/>
      </c>
      <c r="X16" s="17" t="str">
        <f t="array" aca="1" ref="X16:Y16" ca="1">DETAILCM(A16)</f>
        <v/>
      </c>
      <c r="Y16" s="2" t="str">
        <f ca="1"/>
        <v/>
      </c>
    </row>
    <row r="17" spans="1:25" x14ac:dyDescent="0.3">
      <c r="A17" s="31"/>
      <c r="B17" s="31"/>
      <c r="C17" s="10" t="str">
        <f t="shared" si="0"/>
        <v/>
      </c>
      <c r="D17" s="12" t="str">
        <f t="shared" si="7"/>
        <v/>
      </c>
      <c r="E17" s="14" t="str">
        <f t="shared" si="1"/>
        <v/>
      </c>
      <c r="F17" s="14"/>
      <c r="G17" s="14"/>
      <c r="H17" s="10" t="str">
        <f t="array" ref="H17">IF($D17&lt;&gt;"",SUM(IF($E17&lt;$A$12:$A16,P$12:P16,IF($E17&lt;$B$12:$B16,IF(S17-T17&gt;0,IF(U17&gt;=S17-T17,S17-T17,U17),0),0))),"")</f>
        <v/>
      </c>
      <c r="I17" s="10" t="str">
        <f t="array" ref="I17">IF($D17&lt;&gt;"",SUM(IF($E17&lt;$A$12:$A16,Q$12:Q16,IF($E17&lt;$B$12:$B16,IF(S17&gt;0,IF(T17&gt;=S17,S17,T17),0),0))),"")</f>
        <v/>
      </c>
      <c r="J17" s="10"/>
      <c r="K17" s="10"/>
      <c r="L17" s="15" t="str">
        <f t="shared" si="2"/>
        <v/>
      </c>
      <c r="M17" s="15" t="str">
        <f t="shared" si="3"/>
        <v/>
      </c>
      <c r="N17" s="15"/>
      <c r="O17" s="15"/>
      <c r="P17" s="16" t="str">
        <f t="shared" si="4"/>
        <v/>
      </c>
      <c r="Q17" s="16" t="str">
        <f t="shared" si="5"/>
        <v/>
      </c>
      <c r="R17" s="16" t="str">
        <f t="shared" si="6"/>
        <v/>
      </c>
      <c r="S17" s="9">
        <f t="array" ref="S17">SUM(IF($E17&lt;$A$12:$A16,0,IF($E17&lt;$B$12:$B16,$B$12:$B16-$E17-$R$11:$R15)))</f>
        <v>0</v>
      </c>
      <c r="T17" s="9" t="str">
        <f t="array" ref="T17">IF($D17&lt;&gt;"",SUM(IF($E17&lt;$A$12:$A16,0,IF($E17&lt;$B$12:$B16,$Q$12:$Q16))),"")</f>
        <v/>
      </c>
      <c r="U17" s="9" t="str">
        <f t="array" ref="U17">IF($D17&lt;&gt;"",SUM(IF($E17&lt;$A$12:$A16,0,IF($E17&lt;$B$12:$B16,$P$12:$P16))),"")</f>
        <v/>
      </c>
      <c r="X17" s="17" t="str">
        <f t="array" aca="1" ref="X17:Y17" ca="1">DETAILCM(A17)</f>
        <v/>
      </c>
      <c r="Y17" s="2" t="str">
        <f ca="1"/>
        <v/>
      </c>
    </row>
    <row r="18" spans="1:25" x14ac:dyDescent="0.3">
      <c r="A18" s="31"/>
      <c r="B18" s="31"/>
      <c r="C18" s="10" t="str">
        <f t="shared" si="0"/>
        <v/>
      </c>
      <c r="D18" s="12" t="str">
        <f t="shared" si="7"/>
        <v/>
      </c>
      <c r="E18" s="14" t="str">
        <f t="shared" si="1"/>
        <v/>
      </c>
      <c r="F18" s="14"/>
      <c r="G18" s="14"/>
      <c r="H18" s="10" t="str">
        <f t="array" ref="H18">IF($D18&lt;&gt;"",SUM(IF($E18&lt;$A$12:$A17,P$12:P17,IF($E18&lt;$B$12:$B17,IF(S18-T18&gt;0,IF(U18&gt;=S18-T18,S18-T18,U18),0),0))),"")</f>
        <v/>
      </c>
      <c r="I18" s="10" t="str">
        <f t="array" ref="I18">IF($D18&lt;&gt;"",SUM(IF($E18&lt;$A$12:$A17,Q$12:Q17,IF($E18&lt;$B$12:$B17,IF(S18&gt;0,IF(T18&gt;=S18,S18,T18),0),0))),"")</f>
        <v/>
      </c>
      <c r="J18" s="10"/>
      <c r="K18" s="10"/>
      <c r="L18" s="15" t="str">
        <f t="shared" si="2"/>
        <v/>
      </c>
      <c r="M18" s="15" t="str">
        <f t="shared" si="3"/>
        <v/>
      </c>
      <c r="N18" s="15"/>
      <c r="O18" s="15"/>
      <c r="P18" s="16" t="str">
        <f t="shared" si="4"/>
        <v/>
      </c>
      <c r="Q18" s="16" t="str">
        <f t="shared" si="5"/>
        <v/>
      </c>
      <c r="R18" s="16" t="str">
        <f t="shared" si="6"/>
        <v/>
      </c>
      <c r="S18" s="9">
        <f t="array" ref="S18">SUM(IF($E18&lt;$A$12:$A17,0,IF($E18&lt;$B$12:$B17,$B$12:$B17-$E18-$R$11:$R16)))</f>
        <v>0</v>
      </c>
      <c r="T18" s="9" t="str">
        <f t="array" ref="T18">IF($D18&lt;&gt;"",SUM(IF($E18&lt;$A$12:$A17,0,IF($E18&lt;$B$12:$B17,$Q$12:$Q17))),"")</f>
        <v/>
      </c>
      <c r="U18" s="9" t="str">
        <f t="array" ref="U18">IF($D18&lt;&gt;"",SUM(IF($E18&lt;$A$12:$A17,0,IF($E18&lt;$B$12:$B17,$P$12:$P17))),"")</f>
        <v/>
      </c>
      <c r="X18" s="17" t="str">
        <f t="array" aca="1" ref="X18:Y18" ca="1">DETAILCM(A18)</f>
        <v/>
      </c>
      <c r="Y18" s="2" t="str">
        <f ca="1"/>
        <v/>
      </c>
    </row>
    <row r="19" spans="1:25" x14ac:dyDescent="0.3">
      <c r="A19" s="31"/>
      <c r="B19" s="31"/>
      <c r="C19" s="10" t="str">
        <f t="shared" si="0"/>
        <v/>
      </c>
      <c r="D19" s="12" t="str">
        <f t="shared" si="7"/>
        <v/>
      </c>
      <c r="E19" s="14" t="str">
        <f t="shared" si="1"/>
        <v/>
      </c>
      <c r="F19" s="14"/>
      <c r="G19" s="14"/>
      <c r="H19" s="10" t="str">
        <f t="array" ref="H19">IF($D19&lt;&gt;"",SUM(IF($E19&lt;$A$12:$A18,P$12:P18,IF($E19&lt;$B$12:$B18,IF(S19-T19&gt;0,IF(U19&gt;=S19-T19,S19-T19,U19),0),0))),"")</f>
        <v/>
      </c>
      <c r="I19" s="10" t="str">
        <f t="array" ref="I19">IF($D19&lt;&gt;"",SUM(IF($E19&lt;$A$12:$A18,Q$12:Q18,IF($E19&lt;$B$12:$B18,IF(S19&gt;0,IF(T19&gt;=S19,S19,T19),0),0))),"")</f>
        <v/>
      </c>
      <c r="J19" s="10"/>
      <c r="K19" s="10"/>
      <c r="L19" s="15" t="str">
        <f t="shared" si="2"/>
        <v/>
      </c>
      <c r="M19" s="15" t="str">
        <f t="shared" si="3"/>
        <v/>
      </c>
      <c r="N19" s="15"/>
      <c r="O19" s="15"/>
      <c r="P19" s="16" t="str">
        <f t="shared" si="4"/>
        <v/>
      </c>
      <c r="Q19" s="16" t="str">
        <f t="shared" si="5"/>
        <v/>
      </c>
      <c r="R19" s="16" t="str">
        <f t="shared" si="6"/>
        <v/>
      </c>
      <c r="S19" s="9">
        <f t="array" ref="S19">SUM(IF($E19&lt;$A$12:$A18,0,IF($E19&lt;$B$12:$B18,$B$12:$B18-$E19-$R$11:$R17)))</f>
        <v>0</v>
      </c>
      <c r="T19" s="9" t="str">
        <f t="array" ref="T19">IF($D19&lt;&gt;"",SUM(IF($E19&lt;$A$12:$A18,0,IF($E19&lt;$B$12:$B18,$Q$12:$Q18))),"")</f>
        <v/>
      </c>
      <c r="U19" s="9" t="str">
        <f t="array" ref="U19">IF($D19&lt;&gt;"",SUM(IF($E19&lt;$A$12:$A18,0,IF($E19&lt;$B$12:$B18,$P$12:$P18))),"")</f>
        <v/>
      </c>
      <c r="X19" s="17" t="str">
        <f t="array" aca="1" ref="X19:Y19" ca="1">DETAILCM(A19)</f>
        <v/>
      </c>
      <c r="Y19" s="2" t="str">
        <f ca="1"/>
        <v/>
      </c>
    </row>
    <row r="20" spans="1:25" x14ac:dyDescent="0.3">
      <c r="A20" s="39"/>
      <c r="B20" s="39"/>
      <c r="C20" s="11" t="str">
        <f t="shared" si="0"/>
        <v/>
      </c>
      <c r="D20" s="12" t="str">
        <f t="shared" si="7"/>
        <v/>
      </c>
      <c r="E20" s="18" t="str">
        <f t="shared" si="1"/>
        <v/>
      </c>
      <c r="F20" s="18"/>
      <c r="G20" s="18"/>
      <c r="H20" s="11" t="str">
        <f t="array" ref="H20">IF($D20&lt;&gt;"",SUM(IF($E20&lt;$A$12:$A19,P$12:P19,IF($E20&lt;$B$12:$B19,IF(S20-T20&gt;0,IF(U20&gt;=S20-T20,S20-T20,U20),0),0))),"")</f>
        <v/>
      </c>
      <c r="I20" s="11" t="str">
        <f t="array" ref="I20">IF($D20&lt;&gt;"",SUM(IF($E20&lt;$A$12:$A19,Q$12:Q19,IF($E20&lt;$B$12:$B19,IF(S20&gt;0,IF(T20&gt;=S20,S20,T20),0),0))),"")</f>
        <v/>
      </c>
      <c r="J20" s="11"/>
      <c r="K20" s="11"/>
      <c r="L20" s="19" t="str">
        <f t="shared" si="2"/>
        <v/>
      </c>
      <c r="M20" s="19" t="str">
        <f t="shared" si="3"/>
        <v/>
      </c>
      <c r="N20" s="19"/>
      <c r="O20" s="19"/>
      <c r="P20" s="38" t="str">
        <f t="shared" si="4"/>
        <v/>
      </c>
      <c r="Q20" s="38" t="str">
        <f t="shared" si="5"/>
        <v/>
      </c>
      <c r="R20" s="16" t="str">
        <f t="shared" si="6"/>
        <v/>
      </c>
      <c r="S20" s="9">
        <f t="array" ref="S20">SUM(IF($E20&lt;$A$12:$A19,0,IF($E20&lt;$B$12:$B19,$B$12:$B19-$E20-$R$11:$R18)))</f>
        <v>0</v>
      </c>
      <c r="T20" s="9" t="str">
        <f t="array" ref="T20">IF($D20&lt;&gt;"",SUM(IF($E20&lt;$A$12:$A19,0,IF($E20&lt;$B$12:$B19,$Q$12:$Q19))),"")</f>
        <v/>
      </c>
      <c r="U20" s="9" t="str">
        <f t="array" ref="U20">IF($D20&lt;&gt;"",SUM(IF($E20&lt;$A$12:$A19,0,IF($E20&lt;$B$12:$B19,$P$12:$P19))),"")</f>
        <v/>
      </c>
      <c r="X20" s="17" t="str">
        <f t="array" aca="1" ref="X20:Y20" ca="1">DETAILCM(A20)</f>
        <v/>
      </c>
      <c r="Y20" s="2" t="str">
        <f ca="1"/>
        <v/>
      </c>
    </row>
    <row r="21" spans="1:25" x14ac:dyDescent="0.3">
      <c r="A21" s="31"/>
      <c r="B21" s="31"/>
      <c r="C21" s="10" t="str">
        <f t="shared" si="0"/>
        <v/>
      </c>
      <c r="D21" s="12" t="str">
        <f t="shared" si="7"/>
        <v/>
      </c>
      <c r="E21" s="14" t="str">
        <f t="shared" si="1"/>
        <v/>
      </c>
      <c r="F21" s="14"/>
      <c r="G21" s="14"/>
      <c r="H21" s="10" t="str">
        <f t="array" ref="H21">IF($D21&lt;&gt;"",SUM(IF($E21&lt;$A$12:$A20,P$12:P20,IF($E21&lt;$B$12:$B20,IF(S21-T21&gt;0,IF(U21&gt;=S21-T21,S21-T21,U21),0),0))),"")</f>
        <v/>
      </c>
      <c r="I21" s="10" t="str">
        <f t="array" ref="I21">IF($D21&lt;&gt;"",SUM(IF($E21&lt;$A$12:$A20,Q$12:Q20,IF($E21&lt;$B$12:$B20,IF(S21&gt;0,IF(T21&gt;=S21,S21,T21),0),0))),"")</f>
        <v/>
      </c>
      <c r="J21" s="10"/>
      <c r="K21" s="10"/>
      <c r="L21" s="15" t="str">
        <f t="shared" si="2"/>
        <v/>
      </c>
      <c r="M21" s="15" t="str">
        <f t="shared" si="3"/>
        <v/>
      </c>
      <c r="N21" s="15"/>
      <c r="O21" s="15"/>
      <c r="P21" s="16" t="str">
        <f t="shared" si="4"/>
        <v/>
      </c>
      <c r="Q21" s="16" t="str">
        <f t="shared" si="5"/>
        <v/>
      </c>
      <c r="R21" s="16" t="str">
        <f t="shared" si="6"/>
        <v/>
      </c>
      <c r="S21" s="9">
        <f t="array" ref="S21">SUM(IF($E21&lt;$A$12:$A20,0,IF($E21&lt;$B$12:$B20,$B$12:$B20-$E21-$R$11:$R19)))</f>
        <v>0</v>
      </c>
      <c r="T21" s="9" t="str">
        <f t="array" ref="T21">IF($D21&lt;&gt;"",SUM(IF($E21&lt;$A$12:$A20,0,IF($E21&lt;$B$12:$B20,$Q$12:$Q20))),"")</f>
        <v/>
      </c>
      <c r="U21" s="9" t="str">
        <f t="array" ref="U21">IF($D21&lt;&gt;"",SUM(IF($E21&lt;$A$12:$A20,0,IF($E21&lt;$B$12:$B20,$P$12:$P20))),"")</f>
        <v/>
      </c>
      <c r="X21" s="17" t="str">
        <f t="array" aca="1" ref="X21:Y21" ca="1">DETAILCM(A21)</f>
        <v/>
      </c>
      <c r="Y21" s="2" t="str">
        <f ca="1"/>
        <v/>
      </c>
    </row>
    <row r="22" spans="1:25" x14ac:dyDescent="0.3">
      <c r="A22" s="31"/>
      <c r="B22" s="31"/>
      <c r="C22" s="10" t="str">
        <f t="shared" si="0"/>
        <v/>
      </c>
      <c r="D22" s="12" t="str">
        <f t="shared" si="7"/>
        <v/>
      </c>
      <c r="E22" s="14" t="str">
        <f t="shared" si="1"/>
        <v/>
      </c>
      <c r="F22" s="14"/>
      <c r="G22" s="14"/>
      <c r="H22" s="10" t="str">
        <f t="array" ref="H22">IF($D22&lt;&gt;"",SUM(IF($E22&lt;$A$12:$A21,P$12:P21,IF($E22&lt;$B$12:$B21,IF(S22-T22&gt;0,IF(U22&gt;=S22-T22,S22-T22,U22),0),0))),"")</f>
        <v/>
      </c>
      <c r="I22" s="10" t="str">
        <f t="array" ref="I22">IF($D22&lt;&gt;"",SUM(IF($E22&lt;$A$12:$A21,Q$12:Q21,IF($E22&lt;$B$12:$B21,IF(S22&gt;0,IF(T22&gt;=S22,S22,T22),0),0))),"")</f>
        <v/>
      </c>
      <c r="J22" s="10"/>
      <c r="K22" s="10"/>
      <c r="L22" s="15" t="str">
        <f t="shared" si="2"/>
        <v/>
      </c>
      <c r="M22" s="15" t="str">
        <f t="shared" si="3"/>
        <v/>
      </c>
      <c r="N22" s="15"/>
      <c r="O22" s="15"/>
      <c r="P22" s="16" t="str">
        <f t="shared" si="4"/>
        <v/>
      </c>
      <c r="Q22" s="16" t="str">
        <f t="shared" si="5"/>
        <v/>
      </c>
      <c r="R22" s="16" t="str">
        <f t="shared" si="6"/>
        <v/>
      </c>
      <c r="S22" s="9">
        <f t="array" ref="S22">SUM(IF($E22&lt;$A$12:$A21,0,IF($E22&lt;$B$12:$B21,$B$12:$B21-$E22-$R$11:$R20)))</f>
        <v>0</v>
      </c>
      <c r="T22" s="9" t="str">
        <f t="array" ref="T22">IF($D22&lt;&gt;"",SUM(IF($E22&lt;$A$12:$A21,0,IF($E22&lt;$B$12:$B21,$Q$12:$Q21))),"")</f>
        <v/>
      </c>
      <c r="U22" s="9" t="str">
        <f t="array" ref="U22">IF($D22&lt;&gt;"",SUM(IF($E22&lt;$A$12:$A21,0,IF($E22&lt;$B$12:$B21,$P$12:$P21))),"")</f>
        <v/>
      </c>
      <c r="X22" s="17" t="str">
        <f t="array" aca="1" ref="X22:Y22" ca="1">DETAILCM(A22)</f>
        <v/>
      </c>
      <c r="Y22" s="2" t="str">
        <f ca="1"/>
        <v/>
      </c>
    </row>
    <row r="23" spans="1:25" x14ac:dyDescent="0.3">
      <c r="A23" s="31"/>
      <c r="B23" s="31"/>
      <c r="C23" s="10" t="str">
        <f t="shared" si="0"/>
        <v/>
      </c>
      <c r="D23" s="12" t="str">
        <f t="shared" si="7"/>
        <v/>
      </c>
      <c r="E23" s="14" t="str">
        <f t="shared" si="1"/>
        <v/>
      </c>
      <c r="F23" s="14"/>
      <c r="G23" s="14"/>
      <c r="H23" s="10" t="str">
        <f t="array" ref="H23">IF($D23&lt;&gt;"",SUM(IF($E23&lt;$A$12:$A22,P$12:P22,IF($E23&lt;$B$12:$B22,IF(S23-T23&gt;0,IF(U23&gt;=S23-T23,S23-T23,U23),0),0))),"")</f>
        <v/>
      </c>
      <c r="I23" s="10" t="str">
        <f t="array" ref="I23">IF($D23&lt;&gt;"",SUM(IF($E23&lt;$A$12:$A22,Q$12:Q22,IF($E23&lt;$B$12:$B22,IF(S23&gt;0,IF(T23&gt;=S23,S23,T23),0),0))),"")</f>
        <v/>
      </c>
      <c r="J23" s="10"/>
      <c r="K23" s="10"/>
      <c r="L23" s="15" t="str">
        <f t="shared" si="2"/>
        <v/>
      </c>
      <c r="M23" s="15" t="str">
        <f t="shared" si="3"/>
        <v/>
      </c>
      <c r="N23" s="15"/>
      <c r="O23" s="15"/>
      <c r="P23" s="16" t="str">
        <f t="shared" si="4"/>
        <v/>
      </c>
      <c r="Q23" s="16" t="str">
        <f t="shared" si="5"/>
        <v/>
      </c>
      <c r="R23" s="16" t="str">
        <f t="shared" si="6"/>
        <v/>
      </c>
      <c r="S23" s="9">
        <f t="array" ref="S23">SUM(IF($E23&lt;$A$12:$A22,0,IF($E23&lt;$B$12:$B22,$B$12:$B22-$E23-$R$11:$R21)))</f>
        <v>0</v>
      </c>
      <c r="T23" s="9" t="str">
        <f t="array" ref="T23">IF($D23&lt;&gt;"",SUM(IF($E23&lt;$A$12:$A22,0,IF($E23&lt;$B$12:$B22,$Q$12:$Q22))),"")</f>
        <v/>
      </c>
      <c r="U23" s="9" t="str">
        <f t="array" ref="U23">IF($D23&lt;&gt;"",SUM(IF($E23&lt;$A$12:$A22,0,IF($E23&lt;$B$12:$B22,$P$12:$P22))),"")</f>
        <v/>
      </c>
      <c r="X23" s="17" t="str">
        <f t="array" aca="1" ref="X23:Y23" ca="1">DETAILCM(A23)</f>
        <v/>
      </c>
      <c r="Y23" s="2" t="str">
        <f ca="1"/>
        <v/>
      </c>
    </row>
    <row r="24" spans="1:25" x14ac:dyDescent="0.3">
      <c r="A24" s="39"/>
      <c r="B24" s="39"/>
      <c r="C24" s="11" t="str">
        <f t="shared" si="0"/>
        <v/>
      </c>
      <c r="D24" s="12" t="str">
        <f t="shared" si="7"/>
        <v/>
      </c>
      <c r="E24" s="18" t="str">
        <f t="shared" si="1"/>
        <v/>
      </c>
      <c r="F24" s="18"/>
      <c r="G24" s="18"/>
      <c r="H24" s="11" t="str">
        <f t="array" ref="H24">IF($D24&lt;&gt;"",SUM(IF($E24&lt;$A$12:$A23,P$12:P23,IF($E24&lt;$B$12:$B23,IF(S24-T24&gt;0,IF(U24&gt;=S24-T24,S24-T24,U24),0),0))),"")</f>
        <v/>
      </c>
      <c r="I24" s="11" t="str">
        <f t="array" ref="I24">IF($D24&lt;&gt;"",SUM(IF($E24&lt;$A$12:$A23,Q$12:Q23,IF($E24&lt;$B$12:$B23,IF(S24&gt;0,IF(T24&gt;=S24,S24,T24),0),0))),"")</f>
        <v/>
      </c>
      <c r="J24" s="11"/>
      <c r="K24" s="11"/>
      <c r="L24" s="19" t="str">
        <f t="shared" si="2"/>
        <v/>
      </c>
      <c r="M24" s="19" t="str">
        <f t="shared" si="3"/>
        <v/>
      </c>
      <c r="N24" s="19"/>
      <c r="O24" s="19"/>
      <c r="P24" s="38" t="str">
        <f t="shared" si="4"/>
        <v/>
      </c>
      <c r="Q24" s="38" t="str">
        <f t="shared" si="5"/>
        <v/>
      </c>
      <c r="R24" s="16" t="str">
        <f t="shared" si="6"/>
        <v/>
      </c>
      <c r="S24" s="9">
        <f t="array" ref="S24">SUM(IF($E24&lt;$A$12:$A23,0,IF($E24&lt;$B$12:$B23,$B$12:$B23-$E24-$R$11:$R22)))</f>
        <v>0</v>
      </c>
      <c r="T24" s="9" t="str">
        <f t="array" ref="T24">IF($D24&lt;&gt;"",SUM(IF($E24&lt;$A$12:$A23,0,IF($E24&lt;$B$12:$B23,$Q$12:$Q23))),"")</f>
        <v/>
      </c>
      <c r="U24" s="9" t="str">
        <f t="array" ref="U24">IF($D24&lt;&gt;"",SUM(IF($E24&lt;$A$12:$A23,0,IF($E24&lt;$B$12:$B23,$P$12:$P23))),"")</f>
        <v/>
      </c>
      <c r="X24" s="17" t="str">
        <f t="array" aca="1" ref="X24:Y24" ca="1">DETAILCM(A24)</f>
        <v/>
      </c>
      <c r="Y24" s="2" t="str">
        <f ca="1"/>
        <v/>
      </c>
    </row>
    <row r="25" spans="1:25" x14ac:dyDescent="0.3">
      <c r="A25" s="31"/>
      <c r="B25" s="31"/>
      <c r="C25" s="10" t="str">
        <f t="shared" si="0"/>
        <v/>
      </c>
      <c r="D25" s="12" t="str">
        <f t="shared" si="7"/>
        <v/>
      </c>
      <c r="E25" s="14" t="str">
        <f t="shared" si="1"/>
        <v/>
      </c>
      <c r="F25" s="14"/>
      <c r="G25" s="14"/>
      <c r="H25" s="10" t="str">
        <f t="array" ref="H25">IF($D25&lt;&gt;"",SUM(IF($E25&lt;$A$12:$A24,P$12:P24,IF($E25&lt;$B$12:$B24,IF(S25-T25&gt;0,IF(U25&gt;=S25-T25,S25-T25,U25),0),0))),"")</f>
        <v/>
      </c>
      <c r="I25" s="10" t="str">
        <f t="array" ref="I25">IF($D25&lt;&gt;"",SUM(IF($E25&lt;$A$12:$A24,Q$12:Q24,IF($E25&lt;$B$12:$B24,IF(S25&gt;0,IF(T25&gt;=S25,S25,T25),0),0))),"")</f>
        <v/>
      </c>
      <c r="J25" s="10"/>
      <c r="K25" s="10"/>
      <c r="L25" s="15" t="str">
        <f t="shared" si="2"/>
        <v/>
      </c>
      <c r="M25" s="15" t="str">
        <f t="shared" si="3"/>
        <v/>
      </c>
      <c r="N25" s="15"/>
      <c r="O25" s="15"/>
      <c r="P25" s="16" t="str">
        <f t="shared" si="4"/>
        <v/>
      </c>
      <c r="Q25" s="16" t="str">
        <f t="shared" si="5"/>
        <v/>
      </c>
      <c r="R25" s="16" t="str">
        <f t="shared" si="6"/>
        <v/>
      </c>
      <c r="S25" s="9">
        <f t="array" ref="S25">SUM(IF($E25&lt;$A$12:$A24,0,IF($E25&lt;$B$12:$B24,$B$12:$B24-$E25-$R$11:$R23)))</f>
        <v>0</v>
      </c>
      <c r="T25" s="9" t="str">
        <f t="array" ref="T25">IF($D25&lt;&gt;"",SUM(IF($E25&lt;$A$12:$A24,0,IF($E25&lt;$B$12:$B24,$Q$12:$Q24))),"")</f>
        <v/>
      </c>
      <c r="U25" s="9" t="str">
        <f t="array" ref="U25">IF($D25&lt;&gt;"",SUM(IF($E25&lt;$A$12:$A24,0,IF($E25&lt;$B$12:$B24,$P$12:$P24))),"")</f>
        <v/>
      </c>
      <c r="X25" s="17" t="str">
        <f t="array" aca="1" ref="X25:Y25" ca="1">DETAILCM(A25)</f>
        <v/>
      </c>
      <c r="Y25" s="2" t="str">
        <f ca="1"/>
        <v/>
      </c>
    </row>
    <row r="26" spans="1:25" x14ac:dyDescent="0.3">
      <c r="A26" s="31"/>
      <c r="B26" s="31"/>
      <c r="C26" s="10" t="str">
        <f t="shared" si="0"/>
        <v/>
      </c>
      <c r="D26" s="12" t="str">
        <f t="shared" si="7"/>
        <v/>
      </c>
      <c r="E26" s="14" t="str">
        <f t="shared" si="1"/>
        <v/>
      </c>
      <c r="F26" s="14"/>
      <c r="G26" s="14"/>
      <c r="H26" s="10" t="str">
        <f t="array" ref="H26">IF($D26&lt;&gt;"",SUM(IF($E26&lt;$A$12:$A25,P$12:P25,IF($E26&lt;$B$12:$B25,IF(S26-T26&gt;0,IF(U26&gt;=S26-T26,S26-T26,U26),0),0))),"")</f>
        <v/>
      </c>
      <c r="I26" s="10" t="str">
        <f t="array" ref="I26">IF($D26&lt;&gt;"",SUM(IF($E26&lt;$A$12:$A25,Q$12:Q25,IF($E26&lt;$B$12:$B25,IF(S26&gt;0,IF(T26&gt;=S26,S26,T26),0),0))),"")</f>
        <v/>
      </c>
      <c r="J26" s="10"/>
      <c r="K26" s="10"/>
      <c r="L26" s="15" t="str">
        <f t="shared" si="2"/>
        <v/>
      </c>
      <c r="M26" s="15" t="str">
        <f t="shared" si="3"/>
        <v/>
      </c>
      <c r="N26" s="15"/>
      <c r="O26" s="15"/>
      <c r="P26" s="16" t="str">
        <f t="shared" si="4"/>
        <v/>
      </c>
      <c r="Q26" s="16" t="str">
        <f t="shared" si="5"/>
        <v/>
      </c>
      <c r="R26" s="16" t="str">
        <f t="shared" si="6"/>
        <v/>
      </c>
      <c r="S26" s="9">
        <f t="array" ref="S26">SUM(IF($E26&lt;$A$12:$A25,0,IF($E26&lt;$B$12:$B25,$B$12:$B25-$E26-$R$11:$R24)))</f>
        <v>0</v>
      </c>
      <c r="T26" s="9" t="str">
        <f t="array" ref="T26">IF($D26&lt;&gt;"",SUM(IF($E26&lt;$A$12:$A25,0,IF($E26&lt;$B$12:$B25,$Q$12:$Q25))),"")</f>
        <v/>
      </c>
      <c r="U26" s="9" t="str">
        <f t="array" ref="U26">IF($D26&lt;&gt;"",SUM(IF($E26&lt;$A$12:$A25,0,IF($E26&lt;$B$12:$B25,$P$12:$P25))),"")</f>
        <v/>
      </c>
      <c r="X26" s="17" t="str">
        <f t="array" aca="1" ref="X26:Y26" ca="1">DETAILCM(A26)</f>
        <v/>
      </c>
      <c r="Y26" s="2" t="str">
        <f ca="1"/>
        <v/>
      </c>
    </row>
    <row r="27" spans="1:25" x14ac:dyDescent="0.3">
      <c r="A27" s="31"/>
      <c r="B27" s="31"/>
      <c r="C27" s="10" t="str">
        <f t="shared" si="0"/>
        <v/>
      </c>
      <c r="D27" s="12" t="str">
        <f t="shared" si="7"/>
        <v/>
      </c>
      <c r="E27" s="14" t="str">
        <f t="shared" si="1"/>
        <v/>
      </c>
      <c r="F27" s="14"/>
      <c r="G27" s="14"/>
      <c r="H27" s="10" t="str">
        <f t="array" ref="H27">IF($D27&lt;&gt;"",SUM(IF($E27&lt;$A$12:$A26,P$12:P26,IF($E27&lt;$B$12:$B26,IF(S27-T27&gt;0,IF(U27&gt;=S27-T27,S27-T27,U27),0),0))),"")</f>
        <v/>
      </c>
      <c r="I27" s="10" t="str">
        <f t="array" ref="I27">IF($D27&lt;&gt;"",SUM(IF($E27&lt;$A$12:$A26,Q$12:Q26,IF($E27&lt;$B$12:$B26,IF(S27&gt;0,IF(T27&gt;=S27,S27,T27),0),0))),"")</f>
        <v/>
      </c>
      <c r="J27" s="10"/>
      <c r="K27" s="10"/>
      <c r="L27" s="15" t="str">
        <f t="shared" si="2"/>
        <v/>
      </c>
      <c r="M27" s="15" t="str">
        <f t="shared" si="3"/>
        <v/>
      </c>
      <c r="N27" s="15"/>
      <c r="O27" s="15"/>
      <c r="P27" s="16" t="str">
        <f t="shared" si="4"/>
        <v/>
      </c>
      <c r="Q27" s="16" t="str">
        <f t="shared" si="5"/>
        <v/>
      </c>
      <c r="R27" s="16" t="str">
        <f t="shared" si="6"/>
        <v/>
      </c>
      <c r="S27" s="9">
        <f t="array" ref="S27">SUM(IF($E27&lt;$A$12:$A26,0,IF($E27&lt;$B$12:$B26,$B$12:$B26-$E27-$R$11:$R25)))</f>
        <v>0</v>
      </c>
      <c r="T27" s="9" t="str">
        <f t="array" ref="T27">IF($D27&lt;&gt;"",SUM(IF($E27&lt;$A$12:$A26,0,IF($E27&lt;$B$12:$B26,$Q$12:$Q26))),"")</f>
        <v/>
      </c>
      <c r="U27" s="9" t="str">
        <f t="array" ref="U27">IF($D27&lt;&gt;"",SUM(IF($E27&lt;$A$12:$A26,0,IF($E27&lt;$B$12:$B26,$P$12:$P26))),"")</f>
        <v/>
      </c>
      <c r="X27" s="17" t="str">
        <f t="array" aca="1" ref="X27:Y27" ca="1">DETAILCM(A27)</f>
        <v/>
      </c>
      <c r="Y27" s="2" t="str">
        <f ca="1"/>
        <v/>
      </c>
    </row>
    <row r="28" spans="1:25" x14ac:dyDescent="0.3">
      <c r="A28" s="31"/>
      <c r="B28" s="31"/>
      <c r="C28" s="10" t="str">
        <f t="shared" si="0"/>
        <v/>
      </c>
      <c r="D28" s="12" t="str">
        <f t="shared" si="7"/>
        <v/>
      </c>
      <c r="E28" s="14" t="str">
        <f t="shared" si="1"/>
        <v/>
      </c>
      <c r="F28" s="14"/>
      <c r="G28" s="14"/>
      <c r="H28" s="10" t="str">
        <f t="array" ref="H28">IF($D28&lt;&gt;"",SUM(IF($E28&lt;$A$12:$A27,P$12:P27,IF($E28&lt;$B$12:$B27,IF(S28-T28&gt;0,IF(U28&gt;=S28-T28,S28-T28,U28),0),0))),"")</f>
        <v/>
      </c>
      <c r="I28" s="10" t="str">
        <f t="array" ref="I28">IF($D28&lt;&gt;"",SUM(IF($E28&lt;$A$12:$A27,Q$12:Q27,IF($E28&lt;$B$12:$B27,IF(S28&gt;0,IF(T28&gt;=S28,S28,T28),0),0))),"")</f>
        <v/>
      </c>
      <c r="J28" s="10"/>
      <c r="K28" s="10"/>
      <c r="L28" s="15" t="str">
        <f t="shared" si="2"/>
        <v/>
      </c>
      <c r="M28" s="15" t="str">
        <f t="shared" si="3"/>
        <v/>
      </c>
      <c r="N28" s="15"/>
      <c r="O28" s="15"/>
      <c r="P28" s="16" t="str">
        <f t="shared" si="4"/>
        <v/>
      </c>
      <c r="Q28" s="16" t="str">
        <f t="shared" si="5"/>
        <v/>
      </c>
      <c r="R28" s="16" t="str">
        <f t="shared" si="6"/>
        <v/>
      </c>
      <c r="S28" s="9">
        <f t="array" ref="S28">SUM(IF($E28&lt;$A$12:$A27,0,IF($E28&lt;$B$12:$B27,$B$12:$B27-$E28-$R$11:$R26)))</f>
        <v>0</v>
      </c>
      <c r="T28" s="9" t="str">
        <f t="array" ref="T28">IF($D28&lt;&gt;"",SUM(IF($E28&lt;$A$12:$A27,0,IF($E28&lt;$B$12:$B27,$Q$12:$Q27))),"")</f>
        <v/>
      </c>
      <c r="U28" s="9" t="str">
        <f t="array" ref="U28">IF($D28&lt;&gt;"",SUM(IF($E28&lt;$A$12:$A27,0,IF($E28&lt;$B$12:$B27,$P$12:$P27))),"")</f>
        <v/>
      </c>
      <c r="X28" s="17" t="str">
        <f t="array" aca="1" ref="X28:Y28" ca="1">DETAILCM(A28)</f>
        <v/>
      </c>
      <c r="Y28" s="2" t="str">
        <f ca="1"/>
        <v/>
      </c>
    </row>
    <row r="29" spans="1:25" x14ac:dyDescent="0.3">
      <c r="A29" s="31"/>
      <c r="B29" s="31"/>
      <c r="C29" s="10" t="str">
        <f t="shared" si="0"/>
        <v/>
      </c>
      <c r="D29" s="12" t="str">
        <f t="shared" si="7"/>
        <v/>
      </c>
      <c r="E29" s="14" t="str">
        <f t="shared" si="1"/>
        <v/>
      </c>
      <c r="F29" s="14"/>
      <c r="G29" s="14"/>
      <c r="H29" s="10" t="str">
        <f t="array" ref="H29">IF($D29&lt;&gt;"",SUM(IF($E29&lt;$A$12:$A28,P$12:P28,IF($E29&lt;$B$12:$B28,IF(S29-T29&gt;0,IF(U29&gt;=S29-T29,S29-T29,U29),0),0))),"")</f>
        <v/>
      </c>
      <c r="I29" s="10" t="str">
        <f t="array" ref="I29">IF($D29&lt;&gt;"",SUM(IF($E29&lt;$A$12:$A28,Q$12:Q28,IF($E29&lt;$B$12:$B28,IF(S29&gt;0,IF(T29&gt;=S29,S29,T29),0),0))),"")</f>
        <v/>
      </c>
      <c r="J29" s="10"/>
      <c r="K29" s="10"/>
      <c r="L29" s="15" t="str">
        <f t="shared" si="2"/>
        <v/>
      </c>
      <c r="M29" s="15" t="str">
        <f t="shared" si="3"/>
        <v/>
      </c>
      <c r="N29" s="15"/>
      <c r="O29" s="15"/>
      <c r="P29" s="16" t="str">
        <f t="shared" si="4"/>
        <v/>
      </c>
      <c r="Q29" s="16" t="str">
        <f t="shared" si="5"/>
        <v/>
      </c>
      <c r="R29" s="16" t="str">
        <f t="shared" si="6"/>
        <v/>
      </c>
      <c r="S29" s="9">
        <f t="array" ref="S29">SUM(IF($E29&lt;$A$12:$A28,0,IF($E29&lt;$B$12:$B28,$B$12:$B28-$E29-$R$11:$R27)))</f>
        <v>0</v>
      </c>
      <c r="T29" s="9" t="str">
        <f t="array" ref="T29">IF($D29&lt;&gt;"",SUM(IF($E29&lt;$A$12:$A28,0,IF($E29&lt;$B$12:$B28,$Q$12:$Q28))),"")</f>
        <v/>
      </c>
      <c r="U29" s="9" t="str">
        <f t="array" ref="U29">IF($D29&lt;&gt;"",SUM(IF($E29&lt;$A$12:$A28,0,IF($E29&lt;$B$12:$B28,$P$12:$P28))),"")</f>
        <v/>
      </c>
      <c r="X29" s="17" t="str">
        <f t="array" aca="1" ref="X29:Y29" ca="1">DETAILCM(A29)</f>
        <v/>
      </c>
      <c r="Y29" s="2" t="str">
        <f ca="1"/>
        <v/>
      </c>
    </row>
    <row r="30" spans="1:25" x14ac:dyDescent="0.3">
      <c r="A30" s="31"/>
      <c r="B30" s="31"/>
      <c r="C30" s="10" t="str">
        <f t="shared" si="0"/>
        <v/>
      </c>
      <c r="D30" s="12" t="str">
        <f t="shared" si="7"/>
        <v/>
      </c>
      <c r="E30" s="14" t="str">
        <f t="shared" si="1"/>
        <v/>
      </c>
      <c r="F30" s="14"/>
      <c r="G30" s="14"/>
      <c r="H30" s="10" t="str">
        <f t="array" ref="H30">IF($D30&lt;&gt;"",SUM(IF($E30&lt;$A$12:$A29,P$12:P29,IF($E30&lt;$B$12:$B29,IF(S30-T30&gt;0,IF(U30&gt;=S30-T30,S30-T30,U30),0),0))),"")</f>
        <v/>
      </c>
      <c r="I30" s="10" t="str">
        <f t="array" ref="I30">IF($D30&lt;&gt;"",SUM(IF($E30&lt;$A$12:$A29,Q$12:Q29,IF($E30&lt;$B$12:$B29,IF(S30&gt;0,IF(T30&gt;=S30,S30,T30),0),0))),"")</f>
        <v/>
      </c>
      <c r="J30" s="10"/>
      <c r="K30" s="10"/>
      <c r="L30" s="15" t="str">
        <f t="shared" si="2"/>
        <v/>
      </c>
      <c r="M30" s="15" t="str">
        <f t="shared" si="3"/>
        <v/>
      </c>
      <c r="N30" s="15"/>
      <c r="O30" s="15"/>
      <c r="P30" s="16" t="str">
        <f t="shared" si="4"/>
        <v/>
      </c>
      <c r="Q30" s="16" t="str">
        <f t="shared" si="5"/>
        <v/>
      </c>
      <c r="R30" s="16" t="str">
        <f t="shared" si="6"/>
        <v/>
      </c>
      <c r="S30" s="9">
        <f t="array" ref="S30">SUM(IF($E30&lt;$A$12:$A29,0,IF($E30&lt;$B$12:$B29,$B$12:$B29-$E30-$R$11:$R28)))</f>
        <v>0</v>
      </c>
      <c r="T30" s="9" t="str">
        <f t="array" ref="T30">IF($D30&lt;&gt;"",SUM(IF($E30&lt;$A$12:$A29,0,IF($E30&lt;$B$12:$B29,$Q$12:$Q29))),"")</f>
        <v/>
      </c>
      <c r="U30" s="9" t="str">
        <f t="array" ref="U30">IF($D30&lt;&gt;"",SUM(IF($E30&lt;$A$12:$A29,0,IF($E30&lt;$B$12:$B29,$P$12:$P29))),"")</f>
        <v/>
      </c>
      <c r="X30" s="17" t="str">
        <f t="array" aca="1" ref="X30:Y30" ca="1">DETAILCM(A30)</f>
        <v/>
      </c>
      <c r="Y30" s="2" t="str">
        <f ca="1"/>
        <v/>
      </c>
    </row>
    <row r="31" spans="1:25" x14ac:dyDescent="0.3">
      <c r="A31" s="31"/>
      <c r="B31" s="31"/>
      <c r="C31" s="10" t="str">
        <f t="shared" ref="C31:C51" si="8">IF(AND(A31&lt;&gt;"",B31&lt;&gt;""),B31-A31+1,"")</f>
        <v/>
      </c>
      <c r="D31" s="12" t="str">
        <f t="shared" si="7"/>
        <v/>
      </c>
      <c r="E31" s="14" t="str">
        <f t="shared" ref="E31:E51" si="9">IF($D31&lt;&gt;"",EDATE(B31,-12),"")</f>
        <v/>
      </c>
      <c r="F31" s="14"/>
      <c r="G31" s="14"/>
      <c r="H31" s="3" t="str">
        <f t="array" ref="H31">IF($D31&lt;&gt;"",SUM(IF($E31&lt;$A$12:$A30,P$12:P30,IF($E31&lt;$B$12:$B30,IF(S31-T31&gt;0,IF(U31&gt;=S31-T31,S31-T31,U31),0),0))),"")</f>
        <v/>
      </c>
      <c r="I31" s="3" t="str">
        <f t="array" ref="I31">IF($D31&lt;&gt;"",SUM(IF($E31&lt;$A$12:$A30,Q$12:Q30,IF($E31&lt;$B$12:$B30,IF(S31&gt;0,IF(T31&gt;=S31,S31,T31),0),0))),"")</f>
        <v/>
      </c>
      <c r="J31" s="3"/>
      <c r="K31" s="3"/>
      <c r="L31" s="15" t="str">
        <f t="shared" si="2"/>
        <v/>
      </c>
      <c r="M31" s="15" t="str">
        <f t="shared" si="3"/>
        <v/>
      </c>
      <c r="N31" s="15"/>
      <c r="O31" s="15"/>
      <c r="P31" s="16" t="str">
        <f t="shared" si="4"/>
        <v/>
      </c>
      <c r="Q31" s="16" t="str">
        <f t="shared" si="5"/>
        <v/>
      </c>
      <c r="R31" s="16" t="str">
        <f t="shared" si="6"/>
        <v/>
      </c>
      <c r="S31" s="9">
        <f t="array" ref="S31">SUM(IF($E31&lt;$A$12:$A30,0,IF($E31&lt;$B$12:$B30,$B$12:$B30-$E31-$R$11:$R29)))</f>
        <v>0</v>
      </c>
      <c r="T31" s="9" t="str">
        <f t="array" ref="T31">IF($D31&lt;&gt;"",SUM(IF($E31&lt;$A$12:$A30,0,IF($E31&lt;$B$12:$B30,$Q$12:$Q30))),"")</f>
        <v/>
      </c>
      <c r="U31" s="9" t="str">
        <f t="array" ref="U31">IF($D31&lt;&gt;"",SUM(IF($E31&lt;$A$12:$A30,0,IF($E31&lt;$B$12:$B30,$P$12:$P30))),"")</f>
        <v/>
      </c>
      <c r="X31" s="17" t="str">
        <f t="array" aca="1" ref="X31:Y31" ca="1">DETAILCM(A31)</f>
        <v/>
      </c>
      <c r="Y31" s="2" t="str">
        <f ca="1"/>
        <v/>
      </c>
    </row>
    <row r="32" spans="1:25" x14ac:dyDescent="0.3">
      <c r="A32" s="31"/>
      <c r="B32" s="31"/>
      <c r="C32" s="10" t="str">
        <f t="shared" si="8"/>
        <v/>
      </c>
      <c r="D32" s="12" t="str">
        <f t="shared" si="7"/>
        <v/>
      </c>
      <c r="E32" s="14" t="str">
        <f t="shared" si="9"/>
        <v/>
      </c>
      <c r="F32" s="14"/>
      <c r="G32" s="14"/>
      <c r="H32" s="3" t="str">
        <f t="array" ref="H32">IF($D32&lt;&gt;"",SUM(IF($E32&lt;$A$12:$A31,P$12:P31,IF($E32&lt;$B$12:$B31,IF(S32-T32&gt;0,IF(U32&gt;=S32-T32,S32-T32,U32),0),0))),"")</f>
        <v/>
      </c>
      <c r="I32" s="3" t="str">
        <f t="array" ref="I32">IF($D32&lt;&gt;"",SUM(IF($E32&lt;$A$12:$A31,Q$12:Q31,IF($E32&lt;$B$12:$B31,IF(S32&gt;0,IF(T32&gt;=S32,S32,T32),0),0))),"")</f>
        <v/>
      </c>
      <c r="J32" s="3"/>
      <c r="K32" s="3"/>
      <c r="L32" s="15" t="str">
        <f t="shared" si="2"/>
        <v/>
      </c>
      <c r="M32" s="15" t="str">
        <f t="shared" si="3"/>
        <v/>
      </c>
      <c r="N32" s="15"/>
      <c r="O32" s="15"/>
      <c r="P32" s="16" t="str">
        <f t="shared" si="4"/>
        <v/>
      </c>
      <c r="Q32" s="16" t="str">
        <f t="shared" si="5"/>
        <v/>
      </c>
      <c r="R32" s="16" t="str">
        <f t="shared" si="6"/>
        <v/>
      </c>
      <c r="S32" s="9">
        <f t="array" ref="S32">SUM(IF($E32&lt;$A$12:$A31,0,IF($E32&lt;$B$12:$B31,$B$12:$B31-$E32-$R$11:$R30)))</f>
        <v>0</v>
      </c>
      <c r="T32" s="9" t="str">
        <f t="array" ref="T32">IF($D32&lt;&gt;"",SUM(IF($E32&lt;$A$12:$A31,0,IF($E32&lt;$B$12:$B31,$Q$12:$Q31))),"")</f>
        <v/>
      </c>
      <c r="U32" s="9" t="str">
        <f t="array" ref="U32">IF($D32&lt;&gt;"",SUM(IF($E32&lt;$A$12:$A31,0,IF($E32&lt;$B$12:$B31,$P$12:$P31))),"")</f>
        <v/>
      </c>
      <c r="X32" s="17" t="str">
        <f t="array" aca="1" ref="X32:Y32" ca="1">DETAILCM(A32)</f>
        <v/>
      </c>
      <c r="Y32" s="2" t="str">
        <f ca="1"/>
        <v/>
      </c>
    </row>
    <row r="33" spans="1:25" x14ac:dyDescent="0.3">
      <c r="A33" s="31"/>
      <c r="B33" s="31"/>
      <c r="C33" s="10" t="str">
        <f t="shared" si="8"/>
        <v/>
      </c>
      <c r="D33" s="12" t="str">
        <f t="shared" si="7"/>
        <v/>
      </c>
      <c r="E33" s="14" t="str">
        <f t="shared" si="9"/>
        <v/>
      </c>
      <c r="F33" s="14"/>
      <c r="G33" s="14"/>
      <c r="H33" s="3" t="str">
        <f t="array" ref="H33">IF($D33&lt;&gt;"",SUM(IF($E33&lt;$A$12:$A32,P$12:P32,IF($E33&lt;$B$12:$B32,IF(S33-T33&gt;0,IF(U33&gt;=S33-T33,S33-T33,U33),0),0))),"")</f>
        <v/>
      </c>
      <c r="I33" s="3" t="str">
        <f t="array" ref="I33">IF($D33&lt;&gt;"",SUM(IF($E33&lt;$A$12:$A32,Q$12:Q32,IF($E33&lt;$B$12:$B32,IF(S33&gt;0,IF(T33&gt;=S33,S33,T33),0),0))),"")</f>
        <v/>
      </c>
      <c r="J33" s="3"/>
      <c r="K33" s="3"/>
      <c r="L33" s="15" t="str">
        <f t="shared" si="2"/>
        <v/>
      </c>
      <c r="M33" s="15" t="str">
        <f t="shared" si="3"/>
        <v/>
      </c>
      <c r="N33" s="15"/>
      <c r="O33" s="15"/>
      <c r="P33" s="16" t="str">
        <f t="shared" si="4"/>
        <v/>
      </c>
      <c r="Q33" s="16" t="str">
        <f t="shared" si="5"/>
        <v/>
      </c>
      <c r="R33" s="16" t="str">
        <f t="shared" si="6"/>
        <v/>
      </c>
      <c r="S33" s="9">
        <f t="array" ref="S33">SUM(IF($E33&lt;$A$12:$A32,0,IF($E33&lt;$B$12:$B32,$B$12:$B32-$E33-$R$11:$R31)))</f>
        <v>0</v>
      </c>
      <c r="T33" s="9" t="str">
        <f t="array" ref="T33">IF($D33&lt;&gt;"",SUM(IF($E33&lt;$A$12:$A32,0,IF($E33&lt;$B$12:$B32,$Q$12:$Q32))),"")</f>
        <v/>
      </c>
      <c r="U33" s="9" t="str">
        <f t="array" ref="U33">IF($D33&lt;&gt;"",SUM(IF($E33&lt;$A$12:$A32,0,IF($E33&lt;$B$12:$B32,$P$12:$P32))),"")</f>
        <v/>
      </c>
      <c r="X33" s="17" t="str">
        <f t="array" aca="1" ref="X33:Y33" ca="1">DETAILCM(A33)</f>
        <v/>
      </c>
      <c r="Y33" s="2" t="str">
        <f ca="1"/>
        <v/>
      </c>
    </row>
    <row r="34" spans="1:25" x14ac:dyDescent="0.3">
      <c r="A34" s="31"/>
      <c r="B34" s="31"/>
      <c r="C34" s="10" t="str">
        <f t="shared" si="8"/>
        <v/>
      </c>
      <c r="D34" s="12" t="str">
        <f t="shared" si="7"/>
        <v/>
      </c>
      <c r="E34" s="14" t="str">
        <f t="shared" si="9"/>
        <v/>
      </c>
      <c r="F34" s="14"/>
      <c r="G34" s="14"/>
      <c r="H34" s="3" t="str">
        <f t="array" ref="H34">IF($D34&lt;&gt;"",SUM(IF($E34&lt;$A$12:$A33,P$12:P33,IF($E34&lt;$B$12:$B33,IF(S34-T34&gt;0,IF(U34&gt;=S34-T34,S34-T34,U34),0),0))),"")</f>
        <v/>
      </c>
      <c r="I34" s="3" t="str">
        <f t="array" ref="I34">IF($D34&lt;&gt;"",SUM(IF($E34&lt;$A$12:$A33,Q$12:Q33,IF($E34&lt;$B$12:$B33,IF(S34&gt;0,IF(T34&gt;=S34,S34,T34),0),0))),"")</f>
        <v/>
      </c>
      <c r="J34" s="3"/>
      <c r="K34" s="3"/>
      <c r="L34" s="15" t="str">
        <f t="shared" si="2"/>
        <v/>
      </c>
      <c r="M34" s="15" t="str">
        <f t="shared" si="3"/>
        <v/>
      </c>
      <c r="N34" s="15"/>
      <c r="O34" s="15"/>
      <c r="P34" s="16" t="str">
        <f t="shared" si="4"/>
        <v/>
      </c>
      <c r="Q34" s="16" t="str">
        <f t="shared" si="5"/>
        <v/>
      </c>
      <c r="R34" s="16" t="str">
        <f t="shared" si="6"/>
        <v/>
      </c>
      <c r="S34" s="9">
        <f t="array" ref="S34">SUM(IF($E34&lt;$A$12:$A33,0,IF($E34&lt;$B$12:$B33,$B$12:$B33-$E34-$R$11:$R32)))</f>
        <v>0</v>
      </c>
      <c r="T34" s="9" t="str">
        <f t="array" ref="T34">IF($D34&lt;&gt;"",SUM(IF($E34&lt;$A$12:$A33,0,IF($E34&lt;$B$12:$B33,$Q$12:$Q33))),"")</f>
        <v/>
      </c>
      <c r="U34" s="9" t="str">
        <f t="array" ref="U34">IF($D34&lt;&gt;"",SUM(IF($E34&lt;$A$12:$A33,0,IF($E34&lt;$B$12:$B33,$P$12:$P33))),"")</f>
        <v/>
      </c>
      <c r="X34" s="17" t="str">
        <f t="array" aca="1" ref="X34:Y34" ca="1">DETAILCM(A34)</f>
        <v/>
      </c>
      <c r="Y34" s="2" t="str">
        <f ca="1"/>
        <v/>
      </c>
    </row>
    <row r="35" spans="1:25" x14ac:dyDescent="0.3">
      <c r="A35" s="31"/>
      <c r="B35" s="31"/>
      <c r="C35" s="10" t="str">
        <f t="shared" si="8"/>
        <v/>
      </c>
      <c r="D35" s="12" t="str">
        <f t="shared" si="7"/>
        <v/>
      </c>
      <c r="E35" s="14" t="str">
        <f t="shared" si="9"/>
        <v/>
      </c>
      <c r="F35" s="14"/>
      <c r="G35" s="14"/>
      <c r="H35" s="3" t="str">
        <f t="array" ref="H35">IF($D35&lt;&gt;"",SUM(IF($E35&lt;$A$12:$A34,P$12:P34,IF($E35&lt;$B$12:$B34,IF(S35-T35&gt;0,IF(U35&gt;=S35-T35,S35-T35,U35),0),0))),"")</f>
        <v/>
      </c>
      <c r="I35" s="3" t="str">
        <f t="array" ref="I35">IF($D35&lt;&gt;"",SUM(IF($E35&lt;$A$12:$A34,Q$12:Q34,IF($E35&lt;$B$12:$B34,IF(S35&gt;0,IF(T35&gt;=S35,S35,T35),0),0))),"")</f>
        <v/>
      </c>
      <c r="J35" s="3"/>
      <c r="K35" s="3"/>
      <c r="L35" s="15" t="str">
        <f t="shared" si="2"/>
        <v/>
      </c>
      <c r="M35" s="15" t="str">
        <f t="shared" si="3"/>
        <v/>
      </c>
      <c r="N35" s="15"/>
      <c r="O35" s="15"/>
      <c r="P35" s="16" t="str">
        <f t="shared" si="4"/>
        <v/>
      </c>
      <c r="Q35" s="16" t="str">
        <f t="shared" si="5"/>
        <v/>
      </c>
      <c r="R35" s="16" t="str">
        <f t="shared" si="6"/>
        <v/>
      </c>
      <c r="S35" s="9">
        <f t="array" ref="S35">SUM(IF($E35&lt;$A$12:$A34,0,IF($E35&lt;$B$12:$B34,$B$12:$B34-$E35-$R$11:$R33)))</f>
        <v>0</v>
      </c>
      <c r="T35" s="9" t="str">
        <f t="array" ref="T35">IF($D35&lt;&gt;"",SUM(IF($E35&lt;$A$12:$A34,0,IF($E35&lt;$B$12:$B34,$Q$12:$Q34))),"")</f>
        <v/>
      </c>
      <c r="U35" s="9" t="str">
        <f t="array" ref="U35">IF($D35&lt;&gt;"",SUM(IF($E35&lt;$A$12:$A34,0,IF($E35&lt;$B$12:$B34,$P$12:$P34))),"")</f>
        <v/>
      </c>
      <c r="X35" s="17" t="str">
        <f t="array" aca="1" ref="X35:Y35" ca="1">DETAILCM(A35)</f>
        <v/>
      </c>
      <c r="Y35" s="2" t="str">
        <f ca="1"/>
        <v/>
      </c>
    </row>
    <row r="36" spans="1:25" x14ac:dyDescent="0.3">
      <c r="A36" s="31"/>
      <c r="B36" s="31"/>
      <c r="C36" s="10" t="str">
        <f t="shared" si="8"/>
        <v/>
      </c>
      <c r="D36" s="12" t="str">
        <f t="shared" si="7"/>
        <v/>
      </c>
      <c r="E36" s="14" t="str">
        <f t="shared" si="9"/>
        <v/>
      </c>
      <c r="F36" s="14"/>
      <c r="G36" s="14"/>
      <c r="H36" s="3" t="str">
        <f t="array" ref="H36">IF($D36&lt;&gt;"",SUM(IF($E36&lt;$A$12:$A35,P$12:P35,IF($E36&lt;$B$12:$B35,IF(S36-T36&gt;0,IF(U36&gt;=S36-T36,S36-T36,U36),0),0))),"")</f>
        <v/>
      </c>
      <c r="I36" s="3" t="str">
        <f t="array" ref="I36">IF($D36&lt;&gt;"",SUM(IF($E36&lt;$A$12:$A35,Q$12:Q35,IF($E36&lt;$B$12:$B35,IF(S36&gt;0,IF(T36&gt;=S36,S36,T36),0),0))),"")</f>
        <v/>
      </c>
      <c r="J36" s="3"/>
      <c r="K36" s="3"/>
      <c r="L36" s="15" t="str">
        <f t="shared" si="2"/>
        <v/>
      </c>
      <c r="M36" s="15" t="str">
        <f t="shared" si="3"/>
        <v/>
      </c>
      <c r="N36" s="15"/>
      <c r="O36" s="15"/>
      <c r="P36" s="16" t="str">
        <f t="shared" si="4"/>
        <v/>
      </c>
      <c r="Q36" s="16" t="str">
        <f t="shared" si="5"/>
        <v/>
      </c>
      <c r="R36" s="16" t="str">
        <f t="shared" si="6"/>
        <v/>
      </c>
      <c r="S36" s="9">
        <f t="array" ref="S36">SUM(IF($E36&lt;$A$12:$A35,0,IF($E36&lt;$B$12:$B35,$B$12:$B35-$E36-$R$11:$R34)))</f>
        <v>0</v>
      </c>
      <c r="T36" s="9" t="str">
        <f t="array" ref="T36">IF($D36&lt;&gt;"",SUM(IF($E36&lt;$A$12:$A35,0,IF($E36&lt;$B$12:$B35,$Q$12:$Q35))),"")</f>
        <v/>
      </c>
      <c r="U36" s="9" t="str">
        <f t="array" ref="U36">IF($D36&lt;&gt;"",SUM(IF($E36&lt;$A$12:$A35,0,IF($E36&lt;$B$12:$B35,$P$12:$P35))),"")</f>
        <v/>
      </c>
      <c r="X36" s="17" t="str">
        <f t="array" aca="1" ref="X36:Y36" ca="1">DETAILCM(A36)</f>
        <v/>
      </c>
      <c r="Y36" s="2" t="str">
        <f ca="1"/>
        <v/>
      </c>
    </row>
    <row r="37" spans="1:25" x14ac:dyDescent="0.3">
      <c r="A37" s="31"/>
      <c r="B37" s="31"/>
      <c r="C37" s="10" t="str">
        <f t="shared" si="8"/>
        <v/>
      </c>
      <c r="D37" s="12" t="str">
        <f t="shared" si="7"/>
        <v/>
      </c>
      <c r="E37" s="14" t="str">
        <f t="shared" si="9"/>
        <v/>
      </c>
      <c r="F37" s="14"/>
      <c r="G37" s="14"/>
      <c r="H37" s="3" t="str">
        <f t="array" ref="H37">IF($D37&lt;&gt;"",SUM(IF($E37&lt;$A$12:$A36,P$12:P36,IF($E37&lt;$B$12:$B36,IF(S37-T37&gt;0,IF(U37&gt;=S37-T37,S37-T37,U37),0),0))),"")</f>
        <v/>
      </c>
      <c r="I37" s="3" t="str">
        <f t="array" ref="I37">IF($D37&lt;&gt;"",SUM(IF($E37&lt;$A$12:$A36,Q$12:Q36,IF($E37&lt;$B$12:$B36,IF(S37&gt;0,IF(T37&gt;=S37,S37,T37),0),0))),"")</f>
        <v/>
      </c>
      <c r="J37" s="3"/>
      <c r="K37" s="3"/>
      <c r="L37" s="15" t="str">
        <f t="shared" si="2"/>
        <v/>
      </c>
      <c r="M37" s="15" t="str">
        <f t="shared" si="3"/>
        <v/>
      </c>
      <c r="N37" s="15"/>
      <c r="O37" s="15"/>
      <c r="P37" s="16" t="str">
        <f t="shared" si="4"/>
        <v/>
      </c>
      <c r="Q37" s="16" t="str">
        <f t="shared" si="5"/>
        <v/>
      </c>
      <c r="R37" s="16" t="str">
        <f t="shared" si="6"/>
        <v/>
      </c>
      <c r="S37" s="9">
        <f t="array" ref="S37">SUM(IF($E37&lt;$A$12:$A36,0,IF($E37&lt;$B$12:$B36,$B$12:$B36-$E37-$R$11:$R35)))</f>
        <v>0</v>
      </c>
      <c r="T37" s="9" t="str">
        <f t="array" ref="T37">IF($D37&lt;&gt;"",SUM(IF($E37&lt;$A$12:$A36,0,IF($E37&lt;$B$12:$B36,$Q$12:$Q36))),"")</f>
        <v/>
      </c>
      <c r="U37" s="9" t="str">
        <f t="array" ref="U37">IF($D37&lt;&gt;"",SUM(IF($E37&lt;$A$12:$A36,0,IF($E37&lt;$B$12:$B36,$P$12:$P36))),"")</f>
        <v/>
      </c>
      <c r="X37" s="17" t="str">
        <f t="array" aca="1" ref="X37:Y37" ca="1">DETAILCM(A37)</f>
        <v/>
      </c>
      <c r="Y37" s="2" t="str">
        <f ca="1"/>
        <v/>
      </c>
    </row>
    <row r="38" spans="1:25" x14ac:dyDescent="0.3">
      <c r="A38" s="31"/>
      <c r="B38" s="31"/>
      <c r="C38" s="10" t="str">
        <f t="shared" si="8"/>
        <v/>
      </c>
      <c r="D38" s="12" t="str">
        <f t="shared" si="7"/>
        <v/>
      </c>
      <c r="E38" s="14" t="str">
        <f t="shared" si="9"/>
        <v/>
      </c>
      <c r="F38" s="14"/>
      <c r="G38" s="14"/>
      <c r="H38" s="3" t="str">
        <f t="array" ref="H38">IF($D38&lt;&gt;"",SUM(IF($E38&lt;$A$12:$A37,P$12:P37,IF($E38&lt;$B$12:$B37,IF(S38-T38&gt;0,IF(U38&gt;=S38-T38,S38-T38,U38),0),0))),"")</f>
        <v/>
      </c>
      <c r="I38" s="3" t="str">
        <f t="array" ref="I38">IF($D38&lt;&gt;"",SUM(IF($E38&lt;$A$12:$A37,Q$12:Q37,IF($E38&lt;$B$12:$B37,IF(S38&gt;0,IF(T38&gt;=S38,S38,T38),0),0))),"")</f>
        <v/>
      </c>
      <c r="J38" s="3"/>
      <c r="K38" s="3"/>
      <c r="L38" s="15" t="str">
        <f t="shared" si="2"/>
        <v/>
      </c>
      <c r="M38" s="15" t="str">
        <f t="shared" si="3"/>
        <v/>
      </c>
      <c r="N38" s="15"/>
      <c r="O38" s="15"/>
      <c r="P38" s="16" t="str">
        <f t="shared" si="4"/>
        <v/>
      </c>
      <c r="Q38" s="16" t="str">
        <f t="shared" si="5"/>
        <v/>
      </c>
      <c r="R38" s="16" t="str">
        <f t="shared" si="6"/>
        <v/>
      </c>
      <c r="S38" s="9">
        <f t="array" ref="S38">SUM(IF($E38&lt;$A$12:$A37,0,IF($E38&lt;$B$12:$B37,$B$12:$B37-$E38-$R$11:$R36)))</f>
        <v>0</v>
      </c>
      <c r="T38" s="9" t="str">
        <f t="array" ref="T38">IF($D38&lt;&gt;"",SUM(IF($E38&lt;$A$12:$A37,0,IF($E38&lt;$B$12:$B37,$Q$12:$Q37))),"")</f>
        <v/>
      </c>
      <c r="U38" s="9" t="str">
        <f t="array" ref="U38">IF($D38&lt;&gt;"",SUM(IF($E38&lt;$A$12:$A37,0,IF($E38&lt;$B$12:$B37,$P$12:$P37))),"")</f>
        <v/>
      </c>
      <c r="X38" s="17" t="str">
        <f t="array" aca="1" ref="X38:Y38" ca="1">DETAILCM(A38)</f>
        <v/>
      </c>
      <c r="Y38" s="2" t="str">
        <f ca="1"/>
        <v/>
      </c>
    </row>
    <row r="39" spans="1:25" x14ac:dyDescent="0.3">
      <c r="A39" s="31"/>
      <c r="B39" s="31"/>
      <c r="C39" s="10" t="str">
        <f t="shared" si="8"/>
        <v/>
      </c>
      <c r="D39" s="12" t="str">
        <f t="shared" si="7"/>
        <v/>
      </c>
      <c r="E39" s="14" t="str">
        <f t="shared" si="9"/>
        <v/>
      </c>
      <c r="F39" s="14"/>
      <c r="G39" s="14"/>
      <c r="H39" s="3" t="str">
        <f t="array" ref="H39">IF($D39&lt;&gt;"",SUM(IF($E39&lt;$A$12:$A38,P$12:P38,IF($E39&lt;$B$12:$B38,IF(S39-T39&gt;0,IF(U39&gt;=S39-T39,S39-T39,U39),0),0))),"")</f>
        <v/>
      </c>
      <c r="I39" s="3" t="str">
        <f t="array" ref="I39">IF($D39&lt;&gt;"",SUM(IF($E39&lt;$A$12:$A38,Q$12:Q38,IF($E39&lt;$B$12:$B38,IF(S39&gt;0,IF(T39&gt;=S39,S39,T39),0),0))),"")</f>
        <v/>
      </c>
      <c r="J39" s="3"/>
      <c r="K39" s="3"/>
      <c r="L39" s="15" t="str">
        <f t="shared" si="2"/>
        <v/>
      </c>
      <c r="M39" s="15" t="str">
        <f t="shared" si="3"/>
        <v/>
      </c>
      <c r="N39" s="15"/>
      <c r="O39" s="15"/>
      <c r="P39" s="16" t="str">
        <f t="shared" si="4"/>
        <v/>
      </c>
      <c r="Q39" s="16" t="str">
        <f t="shared" si="5"/>
        <v/>
      </c>
      <c r="R39" s="16" t="str">
        <f t="shared" si="6"/>
        <v/>
      </c>
      <c r="S39" s="9">
        <f t="array" ref="S39">SUM(IF($E39&lt;$A$12:$A38,0,IF($E39&lt;$B$12:$B38,$B$12:$B38-$E39-$R$11:$R37)))</f>
        <v>0</v>
      </c>
      <c r="T39" s="9" t="str">
        <f t="array" ref="T39">IF($D39&lt;&gt;"",SUM(IF($E39&lt;$A$12:$A38,0,IF($E39&lt;$B$12:$B38,$Q$12:$Q38))),"")</f>
        <v/>
      </c>
      <c r="U39" s="9" t="str">
        <f t="array" ref="U39">IF($D39&lt;&gt;"",SUM(IF($E39&lt;$A$12:$A38,0,IF($E39&lt;$B$12:$B38,$P$12:$P38))),"")</f>
        <v/>
      </c>
      <c r="X39" s="17" t="str">
        <f t="array" aca="1" ref="X39:Y39" ca="1">DETAILCM(A39)</f>
        <v/>
      </c>
      <c r="Y39" s="2" t="str">
        <f ca="1"/>
        <v/>
      </c>
    </row>
    <row r="40" spans="1:25" x14ac:dyDescent="0.3">
      <c r="A40" s="31"/>
      <c r="B40" s="31"/>
      <c r="C40" s="10" t="str">
        <f t="shared" si="8"/>
        <v/>
      </c>
      <c r="D40" s="12" t="str">
        <f t="shared" si="7"/>
        <v/>
      </c>
      <c r="E40" s="14" t="str">
        <f t="shared" si="9"/>
        <v/>
      </c>
      <c r="F40" s="14"/>
      <c r="G40" s="14"/>
      <c r="H40" s="3" t="str">
        <f t="array" ref="H40">IF($D40&lt;&gt;"",SUM(IF($E40&lt;$A$12:$A39,P$12:P39,IF($E40&lt;$B$12:$B39,IF(S40-T40&gt;0,IF(U40&gt;=S40-T40,S40-T40,U40),0),0))),"")</f>
        <v/>
      </c>
      <c r="I40" s="3" t="str">
        <f t="array" ref="I40">IF($D40&lt;&gt;"",SUM(IF($E40&lt;$A$12:$A39,Q$12:Q39,IF($E40&lt;$B$12:$B39,IF(S40&gt;0,IF(T40&gt;=S40,S40,T40),0),0))),"")</f>
        <v/>
      </c>
      <c r="J40" s="3"/>
      <c r="K40" s="3"/>
      <c r="L40" s="15" t="str">
        <f t="shared" si="2"/>
        <v/>
      </c>
      <c r="M40" s="15" t="str">
        <f t="shared" si="3"/>
        <v/>
      </c>
      <c r="N40" s="15"/>
      <c r="O40" s="15"/>
      <c r="P40" s="16" t="str">
        <f t="shared" si="4"/>
        <v/>
      </c>
      <c r="Q40" s="16" t="str">
        <f t="shared" si="5"/>
        <v/>
      </c>
      <c r="R40" s="16" t="str">
        <f t="shared" si="6"/>
        <v/>
      </c>
      <c r="S40" s="9">
        <f t="array" ref="S40">SUM(IF($E40&lt;$A$12:$A39,0,IF($E40&lt;$B$12:$B39,$B$12:$B39-$E40-$R$11:$R38)))</f>
        <v>0</v>
      </c>
      <c r="T40" s="9" t="str">
        <f t="array" ref="T40">IF($D40&lt;&gt;"",SUM(IF($E40&lt;$A$12:$A39,0,IF($E40&lt;$B$12:$B39,$Q$12:$Q39))),"")</f>
        <v/>
      </c>
      <c r="U40" s="9" t="str">
        <f t="array" ref="U40">IF($D40&lt;&gt;"",SUM(IF($E40&lt;$A$12:$A39,0,IF($E40&lt;$B$12:$B39,$P$12:$P39))),"")</f>
        <v/>
      </c>
      <c r="X40" s="17" t="str">
        <f t="array" aca="1" ref="X40:Y40" ca="1">DETAILCM(A40)</f>
        <v/>
      </c>
      <c r="Y40" s="2" t="str">
        <f ca="1"/>
        <v/>
      </c>
    </row>
    <row r="41" spans="1:25" x14ac:dyDescent="0.3">
      <c r="A41" s="31"/>
      <c r="B41" s="31"/>
      <c r="C41" s="10" t="str">
        <f t="shared" si="8"/>
        <v/>
      </c>
      <c r="D41" s="12" t="str">
        <f t="shared" si="7"/>
        <v/>
      </c>
      <c r="E41" s="14" t="str">
        <f t="shared" si="9"/>
        <v/>
      </c>
      <c r="F41" s="14"/>
      <c r="G41" s="14"/>
      <c r="H41" s="3" t="str">
        <f t="array" ref="H41">IF($D41&lt;&gt;"",SUM(IF($E41&lt;$A$12:$A40,P$12:P40,IF($E41&lt;$B$12:$B40,IF(S41-T41&gt;0,IF(U41&gt;=S41-T41,S41-T41,U41),0),0))),"")</f>
        <v/>
      </c>
      <c r="I41" s="3" t="str">
        <f t="array" ref="I41">IF($D41&lt;&gt;"",SUM(IF($E41&lt;$A$12:$A40,Q$12:Q40,IF($E41&lt;$B$12:$B40,IF(S41&gt;0,IF(T41&gt;=S41,S41,T41),0),0))),"")</f>
        <v/>
      </c>
      <c r="J41" s="3"/>
      <c r="K41" s="3"/>
      <c r="L41" s="15" t="str">
        <f t="shared" si="2"/>
        <v/>
      </c>
      <c r="M41" s="15" t="str">
        <f t="shared" si="3"/>
        <v/>
      </c>
      <c r="N41" s="15"/>
      <c r="O41" s="15"/>
      <c r="P41" s="16" t="str">
        <f t="shared" si="4"/>
        <v/>
      </c>
      <c r="Q41" s="16" t="str">
        <f t="shared" si="5"/>
        <v/>
      </c>
      <c r="R41" s="16" t="str">
        <f t="shared" si="6"/>
        <v/>
      </c>
      <c r="S41" s="9">
        <f t="array" ref="S41">SUM(IF($E41&lt;$A$12:$A40,0,IF($E41&lt;$B$12:$B40,$B$12:$B40-$E41-$R$11:$R39)))</f>
        <v>0</v>
      </c>
      <c r="T41" s="9" t="str">
        <f t="array" ref="T41">IF($D41&lt;&gt;"",SUM(IF($E41&lt;$A$12:$A40,0,IF($E41&lt;$B$12:$B40,$Q$12:$Q40))),"")</f>
        <v/>
      </c>
      <c r="U41" s="9" t="str">
        <f t="array" ref="U41">IF($D41&lt;&gt;"",SUM(IF($E41&lt;$A$12:$A40,0,IF($E41&lt;$B$12:$B40,$P$12:$P40))),"")</f>
        <v/>
      </c>
      <c r="X41" s="17" t="str">
        <f t="array" aca="1" ref="X41:Y41" ca="1">DETAILCM(A41)</f>
        <v/>
      </c>
      <c r="Y41" s="2" t="str">
        <f ca="1"/>
        <v/>
      </c>
    </row>
    <row r="42" spans="1:25" x14ac:dyDescent="0.3">
      <c r="A42" s="31"/>
      <c r="B42" s="31"/>
      <c r="C42" s="10" t="str">
        <f t="shared" si="8"/>
        <v/>
      </c>
      <c r="D42" s="12" t="str">
        <f t="shared" si="7"/>
        <v/>
      </c>
      <c r="E42" s="14" t="str">
        <f t="shared" si="9"/>
        <v/>
      </c>
      <c r="F42" s="14"/>
      <c r="G42" s="14"/>
      <c r="H42" s="3" t="str">
        <f t="array" ref="H42">IF($D42&lt;&gt;"",SUM(IF($E42&lt;$A$12:$A41,P$12:P41,IF($E42&lt;$B$12:$B41,IF(S42-T42&gt;0,IF(U42&gt;=S42-T42,S42-T42,U42),0),0))),"")</f>
        <v/>
      </c>
      <c r="I42" s="3" t="str">
        <f t="array" ref="I42">IF($D42&lt;&gt;"",SUM(IF($E42&lt;$A$12:$A41,Q$12:Q41,IF($E42&lt;$B$12:$B41,IF(S42&gt;0,IF(T42&gt;=S42,S42,T42),0),0))),"")</f>
        <v/>
      </c>
      <c r="J42" s="3"/>
      <c r="K42" s="3"/>
      <c r="L42" s="15" t="str">
        <f t="shared" si="2"/>
        <v/>
      </c>
      <c r="M42" s="15" t="str">
        <f t="shared" si="3"/>
        <v/>
      </c>
      <c r="N42" s="15"/>
      <c r="O42" s="15"/>
      <c r="P42" s="16" t="str">
        <f t="shared" si="4"/>
        <v/>
      </c>
      <c r="Q42" s="16" t="str">
        <f t="shared" si="5"/>
        <v/>
      </c>
      <c r="R42" s="16" t="str">
        <f t="shared" si="6"/>
        <v/>
      </c>
      <c r="S42" s="9">
        <f t="array" ref="S42">SUM(IF($E42&lt;$A$12:$A41,0,IF($E42&lt;$B$12:$B41,$B$12:$B41-$E42-$R$11:$R40)))</f>
        <v>0</v>
      </c>
      <c r="T42" s="9" t="str">
        <f t="array" ref="T42">IF($D42&lt;&gt;"",SUM(IF($E42&lt;$A$12:$A41,0,IF($E42&lt;$B$12:$B41,$Q$12:$Q41))),"")</f>
        <v/>
      </c>
      <c r="U42" s="9" t="str">
        <f t="array" ref="U42">IF($D42&lt;&gt;"",SUM(IF($E42&lt;$A$12:$A41,0,IF($E42&lt;$B$12:$B41,$P$12:$P41))),"")</f>
        <v/>
      </c>
      <c r="X42" s="17" t="str">
        <f t="array" aca="1" ref="X42:Y42" ca="1">DETAILCM(A42)</f>
        <v/>
      </c>
      <c r="Y42" s="2" t="str">
        <f ca="1"/>
        <v/>
      </c>
    </row>
    <row r="43" spans="1:25" x14ac:dyDescent="0.3">
      <c r="A43" s="31"/>
      <c r="B43" s="31"/>
      <c r="C43" s="10" t="str">
        <f t="shared" si="8"/>
        <v/>
      </c>
      <c r="D43" s="12" t="str">
        <f t="shared" si="7"/>
        <v/>
      </c>
      <c r="E43" s="14" t="str">
        <f t="shared" si="9"/>
        <v/>
      </c>
      <c r="F43" s="14"/>
      <c r="G43" s="14"/>
      <c r="H43" s="3" t="str">
        <f t="array" ref="H43">IF($D43&lt;&gt;"",SUM(IF($E43&lt;$A$12:$A42,P$12:P42,IF($E43&lt;$B$12:$B42,IF(S43-T43&gt;0,IF(U43&gt;=S43-T43,S43-T43,U43),0),0))),"")</f>
        <v/>
      </c>
      <c r="I43" s="3" t="str">
        <f t="array" ref="I43">IF($D43&lt;&gt;"",SUM(IF($E43&lt;$A$12:$A42,Q$12:Q42,IF($E43&lt;$B$12:$B42,IF(S43&gt;0,IF(T43&gt;=S43,S43,T43),0),0))),"")</f>
        <v/>
      </c>
      <c r="J43" s="3"/>
      <c r="K43" s="3"/>
      <c r="L43" s="15" t="str">
        <f t="shared" si="2"/>
        <v/>
      </c>
      <c r="M43" s="15" t="str">
        <f t="shared" si="3"/>
        <v/>
      </c>
      <c r="N43" s="15"/>
      <c r="O43" s="15"/>
      <c r="P43" s="16" t="str">
        <f t="shared" si="4"/>
        <v/>
      </c>
      <c r="Q43" s="16" t="str">
        <f t="shared" si="5"/>
        <v/>
      </c>
      <c r="R43" s="16" t="str">
        <f t="shared" si="6"/>
        <v/>
      </c>
      <c r="S43" s="9">
        <f t="array" ref="S43">SUM(IF($E43&lt;$A$12:$A42,0,IF($E43&lt;$B$12:$B42,$B$12:$B42-$E43-$R$11:$R41)))</f>
        <v>0</v>
      </c>
      <c r="T43" s="9" t="str">
        <f t="array" ref="T43">IF($D43&lt;&gt;"",SUM(IF($E43&lt;$A$12:$A42,0,IF($E43&lt;$B$12:$B42,$Q$12:$Q42))),"")</f>
        <v/>
      </c>
      <c r="U43" s="9" t="str">
        <f t="array" ref="U43">IF($D43&lt;&gt;"",SUM(IF($E43&lt;$A$12:$A42,0,IF($E43&lt;$B$12:$B42,$P$12:$P42))),"")</f>
        <v/>
      </c>
      <c r="X43" s="17" t="str">
        <f t="array" aca="1" ref="X43:Y43" ca="1">DETAILCM(A43)</f>
        <v/>
      </c>
      <c r="Y43" s="2" t="str">
        <f ca="1"/>
        <v/>
      </c>
    </row>
    <row r="44" spans="1:25" x14ac:dyDescent="0.3">
      <c r="A44" s="31"/>
      <c r="B44" s="31"/>
      <c r="C44" s="10" t="str">
        <f t="shared" si="8"/>
        <v/>
      </c>
      <c r="D44" s="12" t="str">
        <f t="shared" si="7"/>
        <v/>
      </c>
      <c r="E44" s="14" t="str">
        <f t="shared" si="9"/>
        <v/>
      </c>
      <c r="F44" s="14"/>
      <c r="G44" s="14"/>
      <c r="H44" s="3" t="str">
        <f t="array" ref="H44">IF($D44&lt;&gt;"",SUM(IF($E44&lt;$A$12:$A43,P$12:P43,IF($E44&lt;$B$12:$B43,IF(S44-T44&gt;0,IF(U44&gt;=S44-T44,S44-T44,U44),0),0))),"")</f>
        <v/>
      </c>
      <c r="I44" s="3" t="str">
        <f t="array" ref="I44">IF($D44&lt;&gt;"",SUM(IF($E44&lt;$A$12:$A43,Q$12:Q43,IF($E44&lt;$B$12:$B43,IF(S44&gt;0,IF(T44&gt;=S44,S44,T44),0),0))),"")</f>
        <v/>
      </c>
      <c r="J44" s="3"/>
      <c r="K44" s="3"/>
      <c r="L44" s="15" t="str">
        <f t="shared" ref="L44:L75" si="10">IF($D44&lt;&gt;"",INDEX(K$4:K$8,$D44)-H44,"")</f>
        <v/>
      </c>
      <c r="M44" s="15" t="str">
        <f t="shared" ref="M44:M75" si="11">IF($D44&lt;&gt;"",INDEX(L$4:L$8,$D44)-I44,"")</f>
        <v/>
      </c>
      <c r="N44" s="15"/>
      <c r="O44" s="15"/>
      <c r="P44" s="16" t="str">
        <f t="shared" ref="P44:P64" si="12">IF($D44&lt;&gt;"",IF(L44&gt;=C44,C44,L44),"")</f>
        <v/>
      </c>
      <c r="Q44" s="16" t="str">
        <f t="shared" ref="Q44:Q75" si="13">IF($D44&lt;&gt;"",IF(M44&gt;=C44-P44,C44-P44,M44),"")</f>
        <v/>
      </c>
      <c r="R44" s="16" t="str">
        <f t="shared" ref="R44:R63" si="14">IF($D45&lt;&gt;"",C45-SUM(P45:Q45),"")</f>
        <v/>
      </c>
      <c r="S44" s="9">
        <f t="array" ref="S44">SUM(IF($E44&lt;$A$12:$A43,0,IF($E44&lt;$B$12:$B43,$B$12:$B43-$E44-$R$11:$R42)))</f>
        <v>0</v>
      </c>
      <c r="T44" s="9" t="str">
        <f t="array" ref="T44">IF($D44&lt;&gt;"",SUM(IF($E44&lt;$A$12:$A43,0,IF($E44&lt;$B$12:$B43,$Q$12:$Q43))),"")</f>
        <v/>
      </c>
      <c r="U44" s="9" t="str">
        <f t="array" ref="U44">IF($D44&lt;&gt;"",SUM(IF($E44&lt;$A$12:$A43,0,IF($E44&lt;$B$12:$B43,$P$12:$P43))),"")</f>
        <v/>
      </c>
      <c r="X44" s="17" t="str">
        <f t="array" aca="1" ref="X44:Y44" ca="1">DETAILCM(A44)</f>
        <v/>
      </c>
      <c r="Y44" s="2" t="str">
        <f ca="1"/>
        <v/>
      </c>
    </row>
    <row r="45" spans="1:25" x14ac:dyDescent="0.3">
      <c r="A45" s="31"/>
      <c r="B45" s="31"/>
      <c r="C45" s="10" t="str">
        <f t="shared" si="8"/>
        <v/>
      </c>
      <c r="D45" s="12" t="str">
        <f t="shared" si="7"/>
        <v/>
      </c>
      <c r="E45" s="14" t="str">
        <f t="shared" si="9"/>
        <v/>
      </c>
      <c r="F45" s="14"/>
      <c r="G45" s="14"/>
      <c r="H45" s="3" t="str">
        <f t="array" ref="H45">IF($D45&lt;&gt;"",SUM(IF($E45&lt;$A$12:$A44,P$12:P44,IF($E45&lt;$B$12:$B44,IF(S45-T45&gt;0,IF(U45&gt;=S45-T45,S45-T45,U45),0),0))),"")</f>
        <v/>
      </c>
      <c r="I45" s="3" t="str">
        <f t="array" ref="I45">IF($D45&lt;&gt;"",SUM(IF($E45&lt;$A$12:$A44,Q$12:Q44,IF($E45&lt;$B$12:$B44,IF(S45&gt;0,IF(T45&gt;=S45,S45,T45),0),0))),"")</f>
        <v/>
      </c>
      <c r="J45" s="3"/>
      <c r="K45" s="3"/>
      <c r="L45" s="15" t="str">
        <f t="shared" si="10"/>
        <v/>
      </c>
      <c r="M45" s="15" t="str">
        <f t="shared" si="11"/>
        <v/>
      </c>
      <c r="N45" s="15"/>
      <c r="O45" s="15"/>
      <c r="P45" s="16" t="str">
        <f t="shared" si="12"/>
        <v/>
      </c>
      <c r="Q45" s="16" t="str">
        <f t="shared" si="13"/>
        <v/>
      </c>
      <c r="R45" s="16" t="str">
        <f t="shared" si="14"/>
        <v/>
      </c>
      <c r="S45" s="9">
        <f t="array" ref="S45">SUM(IF($E45&lt;$A$12:$A44,0,IF($E45&lt;$B$12:$B44,$B$12:$B44-$E45-$R$11:$R43)))</f>
        <v>0</v>
      </c>
      <c r="T45" s="9" t="str">
        <f t="array" ref="T45">IF($D45&lt;&gt;"",SUM(IF($E45&lt;$A$12:$A44,0,IF($E45&lt;$B$12:$B44,$Q$12:$Q44))),"")</f>
        <v/>
      </c>
      <c r="U45" s="9" t="str">
        <f t="array" ref="U45">IF($D45&lt;&gt;"",SUM(IF($E45&lt;$A$12:$A44,0,IF($E45&lt;$B$12:$B44,$P$12:$P44))),"")</f>
        <v/>
      </c>
      <c r="X45" s="17" t="str">
        <f t="array" aca="1" ref="X45:Y45" ca="1">DETAILCM(A45)</f>
        <v/>
      </c>
      <c r="Y45" s="2" t="str">
        <f ca="1"/>
        <v/>
      </c>
    </row>
    <row r="46" spans="1:25" x14ac:dyDescent="0.3">
      <c r="A46" s="31"/>
      <c r="B46" s="31"/>
      <c r="C46" s="10" t="str">
        <f t="shared" si="8"/>
        <v/>
      </c>
      <c r="D46" s="12" t="str">
        <f t="shared" si="7"/>
        <v/>
      </c>
      <c r="E46" s="14" t="str">
        <f t="shared" si="9"/>
        <v/>
      </c>
      <c r="F46" s="14"/>
      <c r="G46" s="14"/>
      <c r="H46" s="3" t="str">
        <f t="array" ref="H46">IF($D46&lt;&gt;"",SUM(IF($E46&lt;$A$12:$A45,P$12:P45,IF($E46&lt;$B$12:$B45,IF(S46-T46&gt;0,IF(U46&gt;=S46-T46,S46-T46,U46),0),0))),"")</f>
        <v/>
      </c>
      <c r="I46" s="3" t="str">
        <f t="array" ref="I46">IF($D46&lt;&gt;"",SUM(IF($E46&lt;$A$12:$A45,Q$12:Q45,IF($E46&lt;$B$12:$B45,IF(S46&gt;0,IF(T46&gt;=S46,S46,T46),0),0))),"")</f>
        <v/>
      </c>
      <c r="J46" s="3"/>
      <c r="K46" s="3"/>
      <c r="L46" s="15" t="str">
        <f t="shared" si="10"/>
        <v/>
      </c>
      <c r="M46" s="15" t="str">
        <f t="shared" si="11"/>
        <v/>
      </c>
      <c r="N46" s="15"/>
      <c r="O46" s="15"/>
      <c r="P46" s="16" t="str">
        <f t="shared" si="12"/>
        <v/>
      </c>
      <c r="Q46" s="16" t="str">
        <f t="shared" si="13"/>
        <v/>
      </c>
      <c r="R46" s="16" t="str">
        <f t="shared" si="14"/>
        <v/>
      </c>
      <c r="S46" s="9">
        <f t="array" ref="S46">SUM(IF($E46&lt;$A$12:$A45,0,IF($E46&lt;$B$12:$B45,$B$12:$B45-$E46-$R$11:$R44)))</f>
        <v>0</v>
      </c>
      <c r="T46" s="9" t="str">
        <f t="array" ref="T46">IF($D46&lt;&gt;"",SUM(IF($E46&lt;$A$12:$A45,0,IF($E46&lt;$B$12:$B45,$Q$12:$Q45))),"")</f>
        <v/>
      </c>
      <c r="U46" s="9" t="str">
        <f t="array" ref="U46">IF($D46&lt;&gt;"",SUM(IF($E46&lt;$A$12:$A45,0,IF($E46&lt;$B$12:$B45,$P$12:$P45))),"")</f>
        <v/>
      </c>
      <c r="X46" s="17" t="str">
        <f t="array" aca="1" ref="X46:Y46" ca="1">DETAILCM(A46)</f>
        <v/>
      </c>
      <c r="Y46" s="2" t="str">
        <f ca="1"/>
        <v/>
      </c>
    </row>
    <row r="47" spans="1:25" x14ac:dyDescent="0.3">
      <c r="A47" s="31"/>
      <c r="B47" s="31"/>
      <c r="C47" s="10" t="str">
        <f t="shared" si="8"/>
        <v/>
      </c>
      <c r="D47" s="12" t="str">
        <f t="shared" si="7"/>
        <v/>
      </c>
      <c r="E47" s="14" t="str">
        <f t="shared" si="9"/>
        <v/>
      </c>
      <c r="F47" s="14"/>
      <c r="G47" s="14"/>
      <c r="H47" s="3" t="str">
        <f t="array" ref="H47">IF($D47&lt;&gt;"",SUM(IF($E47&lt;$A$12:$A46,P$12:P46,IF($E47&lt;$B$12:$B46,IF(S47-T47&gt;0,IF(U47&gt;=S47-T47,S47-T47,U47),0),0))),"")</f>
        <v/>
      </c>
      <c r="I47" s="3" t="str">
        <f t="array" ref="I47">IF($D47&lt;&gt;"",SUM(IF($E47&lt;$A$12:$A46,Q$12:Q46,IF($E47&lt;$B$12:$B46,IF(S47&gt;0,IF(T47&gt;=S47,S47,T47),0),0))),"")</f>
        <v/>
      </c>
      <c r="J47" s="3"/>
      <c r="K47" s="3"/>
      <c r="L47" s="15" t="str">
        <f t="shared" si="10"/>
        <v/>
      </c>
      <c r="M47" s="15" t="str">
        <f t="shared" si="11"/>
        <v/>
      </c>
      <c r="N47" s="15"/>
      <c r="O47" s="15"/>
      <c r="P47" s="16" t="str">
        <f t="shared" si="12"/>
        <v/>
      </c>
      <c r="Q47" s="16" t="str">
        <f t="shared" si="13"/>
        <v/>
      </c>
      <c r="R47" s="16" t="str">
        <f t="shared" si="14"/>
        <v/>
      </c>
      <c r="S47" s="9">
        <f t="array" ref="S47">SUM(IF($E47&lt;$A$12:$A46,0,IF($E47&lt;$B$12:$B46,$B$12:$B46-$E47-$R$11:$R45)))</f>
        <v>0</v>
      </c>
      <c r="T47" s="9" t="str">
        <f t="array" ref="T47">IF($D47&lt;&gt;"",SUM(IF($E47&lt;$A$12:$A46,0,IF($E47&lt;$B$12:$B46,$Q$12:$Q46))),"")</f>
        <v/>
      </c>
      <c r="U47" s="9" t="str">
        <f t="array" ref="U47">IF($D47&lt;&gt;"",SUM(IF($E47&lt;$A$12:$A46,0,IF($E47&lt;$B$12:$B46,$P$12:$P46))),"")</f>
        <v/>
      </c>
      <c r="X47" s="17" t="str">
        <f t="array" aca="1" ref="X47:Y47" ca="1">DETAILCM(A47)</f>
        <v/>
      </c>
      <c r="Y47" s="2" t="str">
        <f ca="1"/>
        <v/>
      </c>
    </row>
    <row r="48" spans="1:25" x14ac:dyDescent="0.3">
      <c r="A48" s="31"/>
      <c r="B48" s="31"/>
      <c r="C48" s="10" t="str">
        <f t="shared" si="8"/>
        <v/>
      </c>
      <c r="D48" s="12" t="str">
        <f t="shared" si="7"/>
        <v/>
      </c>
      <c r="E48" s="14" t="str">
        <f t="shared" si="9"/>
        <v/>
      </c>
      <c r="F48" s="14"/>
      <c r="G48" s="14"/>
      <c r="H48" s="3" t="str">
        <f t="array" ref="H48">IF($D48&lt;&gt;"",SUM(IF($E48&lt;$A$12:$A47,P$12:P47,IF($E48&lt;$B$12:$B47,IF(S48-T48&gt;0,IF(U48&gt;=S48-T48,S48-T48,U48),0),0))),"")</f>
        <v/>
      </c>
      <c r="I48" s="3" t="str">
        <f t="array" ref="I48">IF($D48&lt;&gt;"",SUM(IF($E48&lt;$A$12:$A47,Q$12:Q47,IF($E48&lt;$B$12:$B47,IF(S48&gt;0,IF(T48&gt;=S48,S48,T48),0),0))),"")</f>
        <v/>
      </c>
      <c r="J48" s="3"/>
      <c r="K48" s="3"/>
      <c r="L48" s="15" t="str">
        <f t="shared" si="10"/>
        <v/>
      </c>
      <c r="M48" s="15" t="str">
        <f t="shared" si="11"/>
        <v/>
      </c>
      <c r="N48" s="15"/>
      <c r="O48" s="15"/>
      <c r="P48" s="16" t="str">
        <f t="shared" si="12"/>
        <v/>
      </c>
      <c r="Q48" s="16" t="str">
        <f t="shared" si="13"/>
        <v/>
      </c>
      <c r="R48" s="16" t="str">
        <f t="shared" si="14"/>
        <v/>
      </c>
      <c r="S48" s="9">
        <f t="array" ref="S48">SUM(IF($E48&lt;$A$12:$A47,0,IF($E48&lt;$B$12:$B47,$B$12:$B47-$E48-$R$11:$R46)))</f>
        <v>0</v>
      </c>
      <c r="T48" s="9" t="str">
        <f t="array" ref="T48">IF($D48&lt;&gt;"",SUM(IF($E48&lt;$A$12:$A47,0,IF($E48&lt;$B$12:$B47,$Q$12:$Q47))),"")</f>
        <v/>
      </c>
      <c r="U48" s="9" t="str">
        <f t="array" ref="U48">IF($D48&lt;&gt;"",SUM(IF($E48&lt;$A$12:$A47,0,IF($E48&lt;$B$12:$B47,$P$12:$P47))),"")</f>
        <v/>
      </c>
      <c r="X48" s="17" t="str">
        <f t="array" aca="1" ref="X48:Y48" ca="1">DETAILCM(A48)</f>
        <v/>
      </c>
      <c r="Y48" s="2" t="str">
        <f ca="1"/>
        <v/>
      </c>
    </row>
    <row r="49" spans="1:25" x14ac:dyDescent="0.3">
      <c r="A49" s="31"/>
      <c r="B49" s="31"/>
      <c r="C49" s="10" t="str">
        <f t="shared" si="8"/>
        <v/>
      </c>
      <c r="D49" s="12" t="str">
        <f t="shared" si="7"/>
        <v/>
      </c>
      <c r="E49" s="14" t="str">
        <f t="shared" si="9"/>
        <v/>
      </c>
      <c r="F49" s="14"/>
      <c r="G49" s="14"/>
      <c r="H49" s="3" t="str">
        <f t="array" ref="H49">IF($D49&lt;&gt;"",SUM(IF($E49&lt;$A$12:$A48,P$12:P48,IF($E49&lt;$B$12:$B48,IF(S49-T49&gt;0,IF(U49&gt;=S49-T49,S49-T49,U49),0),0))),"")</f>
        <v/>
      </c>
      <c r="I49" s="3" t="str">
        <f t="array" ref="I49">IF($D49&lt;&gt;"",SUM(IF($E49&lt;$A$12:$A48,Q$12:Q48,IF($E49&lt;$B$12:$B48,IF(S49&gt;0,IF(T49&gt;=S49,S49,T49),0),0))),"")</f>
        <v/>
      </c>
      <c r="J49" s="3"/>
      <c r="K49" s="3"/>
      <c r="L49" s="15" t="str">
        <f t="shared" si="10"/>
        <v/>
      </c>
      <c r="M49" s="15" t="str">
        <f t="shared" si="11"/>
        <v/>
      </c>
      <c r="N49" s="15"/>
      <c r="O49" s="15"/>
      <c r="P49" s="16" t="str">
        <f t="shared" si="12"/>
        <v/>
      </c>
      <c r="Q49" s="16" t="str">
        <f t="shared" si="13"/>
        <v/>
      </c>
      <c r="R49" s="16" t="str">
        <f t="shared" si="14"/>
        <v/>
      </c>
      <c r="S49" s="9">
        <f t="array" ref="S49">SUM(IF($E49&lt;$A$12:$A48,0,IF($E49&lt;$B$12:$B48,$B$12:$B48-$E49-$R$11:$R47)))</f>
        <v>0</v>
      </c>
      <c r="T49" s="9" t="str">
        <f t="array" ref="T49">IF($D49&lt;&gt;"",SUM(IF($E49&lt;$A$12:$A48,0,IF($E49&lt;$B$12:$B48,$Q$12:$Q48))),"")</f>
        <v/>
      </c>
      <c r="U49" s="9" t="str">
        <f t="array" ref="U49">IF($D49&lt;&gt;"",SUM(IF($E49&lt;$A$12:$A48,0,IF($E49&lt;$B$12:$B48,$P$12:$P48))),"")</f>
        <v/>
      </c>
      <c r="X49" s="17" t="str">
        <f t="array" aca="1" ref="X49:Y49" ca="1">DETAILCM(A49)</f>
        <v/>
      </c>
      <c r="Y49" s="2" t="str">
        <f ca="1"/>
        <v/>
      </c>
    </row>
    <row r="50" spans="1:25" x14ac:dyDescent="0.3">
      <c r="A50" s="31"/>
      <c r="B50" s="31"/>
      <c r="C50" s="10" t="str">
        <f t="shared" si="8"/>
        <v/>
      </c>
      <c r="D50" s="12" t="str">
        <f t="shared" si="7"/>
        <v/>
      </c>
      <c r="E50" s="14" t="str">
        <f t="shared" si="9"/>
        <v/>
      </c>
      <c r="F50" s="14"/>
      <c r="G50" s="14"/>
      <c r="H50" s="3" t="str">
        <f t="array" ref="H50">IF($D50&lt;&gt;"",SUM(IF($E50&lt;$A$12:$A49,P$12:P49,IF($E50&lt;$B$12:$B49,IF(S50-T50&gt;0,IF(U50&gt;=S50-T50,S50-T50,U50),0),0))),"")</f>
        <v/>
      </c>
      <c r="I50" s="3" t="str">
        <f t="array" ref="I50">IF($D50&lt;&gt;"",SUM(IF($E50&lt;$A$12:$A49,Q$12:Q49,IF($E50&lt;$B$12:$B49,IF(S50&gt;0,IF(T50&gt;=S50,S50,T50),0),0))),"")</f>
        <v/>
      </c>
      <c r="J50" s="3"/>
      <c r="K50" s="3"/>
      <c r="L50" s="15" t="str">
        <f t="shared" si="10"/>
        <v/>
      </c>
      <c r="M50" s="15" t="str">
        <f t="shared" si="11"/>
        <v/>
      </c>
      <c r="N50" s="15"/>
      <c r="O50" s="15"/>
      <c r="P50" s="16" t="str">
        <f t="shared" si="12"/>
        <v/>
      </c>
      <c r="Q50" s="16" t="str">
        <f t="shared" si="13"/>
        <v/>
      </c>
      <c r="R50" s="16" t="str">
        <f t="shared" si="14"/>
        <v/>
      </c>
      <c r="S50" s="9">
        <f t="array" ref="S50">SUM(IF($E50&lt;$A$12:$A49,0,IF($E50&lt;$B$12:$B49,$B$12:$B49-$E50-$R$11:$R48)))</f>
        <v>0</v>
      </c>
      <c r="T50" s="9" t="str">
        <f t="array" ref="T50">IF($D50&lt;&gt;"",SUM(IF($E50&lt;$A$12:$A49,0,IF($E50&lt;$B$12:$B49,$Q$12:$Q49))),"")</f>
        <v/>
      </c>
      <c r="U50" s="9" t="str">
        <f t="array" ref="U50">IF($D50&lt;&gt;"",SUM(IF($E50&lt;$A$12:$A49,0,IF($E50&lt;$B$12:$B49,$P$12:$P49))),"")</f>
        <v/>
      </c>
      <c r="X50" s="17" t="str">
        <f t="array" aca="1" ref="X50:Y50" ca="1">DETAILCM(A50)</f>
        <v/>
      </c>
      <c r="Y50" s="2" t="str">
        <f ca="1"/>
        <v/>
      </c>
    </row>
    <row r="51" spans="1:25" x14ac:dyDescent="0.3">
      <c r="A51" s="31"/>
      <c r="B51" s="31"/>
      <c r="C51" s="10" t="str">
        <f t="shared" si="8"/>
        <v/>
      </c>
      <c r="D51" s="12" t="str">
        <f t="shared" si="7"/>
        <v/>
      </c>
      <c r="E51" s="14" t="str">
        <f t="shared" si="9"/>
        <v/>
      </c>
      <c r="F51" s="14"/>
      <c r="G51" s="14"/>
      <c r="H51" s="3" t="str">
        <f t="array" ref="H51">IF($D51&lt;&gt;"",SUM(IF($E51&lt;$A$12:$A50,P$12:P50,IF($E51&lt;$B$12:$B50,IF(S51-T51&gt;0,IF(U51&gt;=S51-T51,S51-T51,U51),0),0))),"")</f>
        <v/>
      </c>
      <c r="I51" s="3" t="str">
        <f t="array" ref="I51">IF($D51&lt;&gt;"",SUM(IF($E51&lt;$A$12:$A50,Q$12:Q50,IF($E51&lt;$B$12:$B50,IF(S51&gt;0,IF(T51&gt;=S51,S51,T51),0),0))),"")</f>
        <v/>
      </c>
      <c r="J51" s="3"/>
      <c r="K51" s="3"/>
      <c r="L51" s="15" t="str">
        <f t="shared" si="10"/>
        <v/>
      </c>
      <c r="M51" s="15" t="str">
        <f t="shared" si="11"/>
        <v/>
      </c>
      <c r="N51" s="15"/>
      <c r="O51" s="15"/>
      <c r="P51" s="16" t="str">
        <f t="shared" si="12"/>
        <v/>
      </c>
      <c r="Q51" s="16" t="str">
        <f t="shared" si="13"/>
        <v/>
      </c>
      <c r="R51" s="16" t="str">
        <f t="shared" si="14"/>
        <v/>
      </c>
      <c r="S51" s="9">
        <f t="array" ref="S51">SUM(IF($E51&lt;$A$12:$A50,0,IF($E51&lt;$B$12:$B50,$B$12:$B50-$E51-$R$11:$R49)))</f>
        <v>0</v>
      </c>
      <c r="T51" s="9" t="str">
        <f t="array" ref="T51">IF($D51&lt;&gt;"",SUM(IF($E51&lt;$A$12:$A50,0,IF($E51&lt;$B$12:$B50,$Q$12:$Q50))),"")</f>
        <v/>
      </c>
      <c r="U51" s="9" t="str">
        <f t="array" ref="U51">IF($D51&lt;&gt;"",SUM(IF($E51&lt;$A$12:$A50,0,IF($E51&lt;$B$12:$B50,$P$12:$P50))),"")</f>
        <v/>
      </c>
      <c r="X51" s="17" t="str">
        <f t="array" aca="1" ref="X51:Y51" ca="1">DETAILCM(A51)</f>
        <v/>
      </c>
      <c r="Y51" s="2" t="str">
        <f ca="1"/>
        <v/>
      </c>
    </row>
    <row r="52" spans="1:25" x14ac:dyDescent="0.3">
      <c r="A52" s="31"/>
      <c r="B52" s="31"/>
      <c r="C52" s="10" t="str">
        <f t="shared" ref="C52:C64" si="15">IF(AND(A52&lt;&gt;"",B52&lt;&gt;""),B52-A52+1,"")</f>
        <v/>
      </c>
      <c r="D52" s="12" t="str">
        <f t="shared" si="7"/>
        <v/>
      </c>
      <c r="E52" s="14" t="str">
        <f t="shared" ref="E52:E64" si="16">IF($D52&lt;&gt;"",EDATE(B52,-12),"")</f>
        <v/>
      </c>
      <c r="F52" s="14"/>
      <c r="G52" s="14"/>
      <c r="H52" s="3" t="str">
        <f t="array" ref="H52">IF($D52&lt;&gt;"",SUM(IF($E52&lt;$A$12:$A51,P$12:P51,IF($E52&lt;$B$12:$B51,IF(S52-T52&gt;0,IF(U52&gt;=S52-T52,S52-T52,U52),0),0))),"")</f>
        <v/>
      </c>
      <c r="I52" s="3" t="str">
        <f t="array" ref="I52">IF($D52&lt;&gt;"",SUM(IF($E52&lt;$A$12:$A51,Q$12:Q51,IF($E52&lt;$B$12:$B51,IF(S52&gt;0,IF(T52&gt;=S52,S52,T52),0),0))),"")</f>
        <v/>
      </c>
      <c r="J52" s="3"/>
      <c r="K52" s="3"/>
      <c r="L52" s="15" t="str">
        <f t="shared" si="10"/>
        <v/>
      </c>
      <c r="M52" s="15" t="str">
        <f t="shared" si="11"/>
        <v/>
      </c>
      <c r="N52" s="15"/>
      <c r="O52" s="15"/>
      <c r="P52" s="16" t="str">
        <f t="shared" si="12"/>
        <v/>
      </c>
      <c r="Q52" s="16" t="str">
        <f t="shared" si="13"/>
        <v/>
      </c>
      <c r="R52" s="16" t="str">
        <f t="shared" si="14"/>
        <v/>
      </c>
      <c r="S52" s="9">
        <f t="array" ref="S52">SUM(IF($E52&lt;$A$12:$A51,0,IF($E52&lt;$B$12:$B51,$B$12:$B51-$E52-$R$11:$R50)))</f>
        <v>0</v>
      </c>
      <c r="T52" s="9" t="str">
        <f t="array" ref="T52">IF($D52&lt;&gt;"",SUM(IF($E52&lt;$A$12:$A51,0,IF($E52&lt;$B$12:$B51,$Q$12:$Q51))),"")</f>
        <v/>
      </c>
      <c r="U52" s="9" t="str">
        <f t="array" ref="U52">IF($D52&lt;&gt;"",SUM(IF($E52&lt;$A$12:$A51,0,IF($E52&lt;$B$12:$B51,$P$12:$P51))),"")</f>
        <v/>
      </c>
      <c r="X52" s="17" t="str">
        <f t="array" aca="1" ref="X52:Y52" ca="1">DETAILCM(A52)</f>
        <v/>
      </c>
      <c r="Y52" s="2" t="str">
        <f ca="1"/>
        <v/>
      </c>
    </row>
    <row r="53" spans="1:25" x14ac:dyDescent="0.3">
      <c r="A53" s="31"/>
      <c r="B53" s="31"/>
      <c r="C53" s="10" t="str">
        <f t="shared" si="15"/>
        <v/>
      </c>
      <c r="D53" s="12" t="str">
        <f t="shared" si="7"/>
        <v/>
      </c>
      <c r="E53" s="14" t="str">
        <f t="shared" si="16"/>
        <v/>
      </c>
      <c r="F53" s="14"/>
      <c r="G53" s="14"/>
      <c r="H53" s="3" t="str">
        <f t="array" ref="H53">IF($D53&lt;&gt;"",SUM(IF($E53&lt;$A$12:$A52,P$12:P52,IF($E53&lt;$B$12:$B52,IF(S53-T53&gt;0,IF(U53&gt;=S53-T53,S53-T53,U53),0),0))),"")</f>
        <v/>
      </c>
      <c r="I53" s="3" t="str">
        <f t="array" ref="I53">IF($D53&lt;&gt;"",SUM(IF($E53&lt;$A$12:$A52,Q$12:Q52,IF($E53&lt;$B$12:$B52,IF(S53&gt;0,IF(T53&gt;=S53,S53,T53),0),0))),"")</f>
        <v/>
      </c>
      <c r="J53" s="3"/>
      <c r="K53" s="3"/>
      <c r="L53" s="15" t="str">
        <f t="shared" si="10"/>
        <v/>
      </c>
      <c r="M53" s="15" t="str">
        <f t="shared" si="11"/>
        <v/>
      </c>
      <c r="N53" s="15"/>
      <c r="O53" s="15"/>
      <c r="P53" s="16" t="str">
        <f t="shared" si="12"/>
        <v/>
      </c>
      <c r="Q53" s="16" t="str">
        <f t="shared" si="13"/>
        <v/>
      </c>
      <c r="R53" s="16" t="str">
        <f t="shared" si="14"/>
        <v/>
      </c>
      <c r="S53" s="9">
        <f t="array" ref="S53">SUM(IF($E53&lt;$A$12:$A52,0,IF($E53&lt;$B$12:$B52,$B$12:$B52-$E53-$R$11:$R51)))</f>
        <v>0</v>
      </c>
      <c r="T53" s="9" t="str">
        <f t="array" ref="T53">IF($D53&lt;&gt;"",SUM(IF($E53&lt;$A$12:$A52,0,IF($E53&lt;$B$12:$B52,$Q$12:$Q52))),"")</f>
        <v/>
      </c>
      <c r="U53" s="9" t="str">
        <f t="array" ref="U53">IF($D53&lt;&gt;"",SUM(IF($E53&lt;$A$12:$A52,0,IF($E53&lt;$B$12:$B52,$P$12:$P52))),"")</f>
        <v/>
      </c>
      <c r="X53" s="17" t="str">
        <f t="array" aca="1" ref="X53:Y53" ca="1">DETAILCM(A53)</f>
        <v/>
      </c>
      <c r="Y53" s="2" t="str">
        <f ca="1"/>
        <v/>
      </c>
    </row>
    <row r="54" spans="1:25" x14ac:dyDescent="0.3">
      <c r="A54" s="31"/>
      <c r="B54" s="31"/>
      <c r="C54" s="10" t="str">
        <f t="shared" si="15"/>
        <v/>
      </c>
      <c r="D54" s="12" t="str">
        <f t="shared" si="7"/>
        <v/>
      </c>
      <c r="E54" s="14" t="str">
        <f t="shared" si="16"/>
        <v/>
      </c>
      <c r="F54" s="14"/>
      <c r="G54" s="14"/>
      <c r="H54" s="3" t="str">
        <f t="array" ref="H54">IF($D54&lt;&gt;"",SUM(IF($E54&lt;$A$12:$A53,P$12:P53,IF($E54&lt;$B$12:$B53,IF(S54-T54&gt;0,IF(U54&gt;=S54-T54,S54-T54,U54),0),0))),"")</f>
        <v/>
      </c>
      <c r="I54" s="3" t="str">
        <f t="array" ref="I54">IF($D54&lt;&gt;"",SUM(IF($E54&lt;$A$12:$A53,Q$12:Q53,IF($E54&lt;$B$12:$B53,IF(S54&gt;0,IF(T54&gt;=S54,S54,T54),0),0))),"")</f>
        <v/>
      </c>
      <c r="J54" s="3"/>
      <c r="K54" s="3"/>
      <c r="L54" s="15" t="str">
        <f t="shared" si="10"/>
        <v/>
      </c>
      <c r="M54" s="15" t="str">
        <f t="shared" si="11"/>
        <v/>
      </c>
      <c r="N54" s="15"/>
      <c r="O54" s="15"/>
      <c r="P54" s="16" t="str">
        <f t="shared" si="12"/>
        <v/>
      </c>
      <c r="Q54" s="16" t="str">
        <f t="shared" si="13"/>
        <v/>
      </c>
      <c r="R54" s="16" t="str">
        <f t="shared" si="14"/>
        <v/>
      </c>
      <c r="S54" s="9">
        <f t="array" ref="S54">SUM(IF($E54&lt;$A$12:$A53,0,IF($E54&lt;$B$12:$B53,$B$12:$B53-$E54-$R$11:$R52)))</f>
        <v>0</v>
      </c>
      <c r="T54" s="9" t="str">
        <f t="array" ref="T54">IF($D54&lt;&gt;"",SUM(IF($E54&lt;$A$12:$A53,0,IF($E54&lt;$B$12:$B53,$Q$12:$Q53))),"")</f>
        <v/>
      </c>
      <c r="U54" s="9" t="str">
        <f t="array" ref="U54">IF($D54&lt;&gt;"",SUM(IF($E54&lt;$A$12:$A53,0,IF($E54&lt;$B$12:$B53,$P$12:$P53))),"")</f>
        <v/>
      </c>
      <c r="X54" s="17" t="str">
        <f t="array" aca="1" ref="X54:Y54" ca="1">DETAILCM(A54)</f>
        <v/>
      </c>
      <c r="Y54" s="2" t="str">
        <f ca="1"/>
        <v/>
      </c>
    </row>
    <row r="55" spans="1:25" x14ac:dyDescent="0.3">
      <c r="A55" s="31"/>
      <c r="B55" s="31"/>
      <c r="C55" s="10" t="str">
        <f t="shared" si="15"/>
        <v/>
      </c>
      <c r="D55" s="12" t="str">
        <f t="shared" si="7"/>
        <v/>
      </c>
      <c r="E55" s="14" t="str">
        <f t="shared" si="16"/>
        <v/>
      </c>
      <c r="F55" s="14"/>
      <c r="G55" s="14"/>
      <c r="H55" s="3" t="str">
        <f t="array" ref="H55">IF($D55&lt;&gt;"",SUM(IF($E55&lt;$A$12:$A54,P$12:P54,IF($E55&lt;$B$12:$B54,IF(S55-T55&gt;0,IF(U55&gt;=S55-T55,S55-T55,U55),0),0))),"")</f>
        <v/>
      </c>
      <c r="I55" s="3" t="str">
        <f t="array" ref="I55">IF($D55&lt;&gt;"",SUM(IF($E55&lt;$A$12:$A54,Q$12:Q54,IF($E55&lt;$B$12:$B54,IF(S55&gt;0,IF(T55&gt;=S55,S55,T55),0),0))),"")</f>
        <v/>
      </c>
      <c r="J55" s="3"/>
      <c r="K55" s="3"/>
      <c r="L55" s="15" t="str">
        <f t="shared" si="10"/>
        <v/>
      </c>
      <c r="M55" s="15" t="str">
        <f t="shared" si="11"/>
        <v/>
      </c>
      <c r="N55" s="15"/>
      <c r="O55" s="15"/>
      <c r="P55" s="16" t="str">
        <f t="shared" si="12"/>
        <v/>
      </c>
      <c r="Q55" s="16" t="str">
        <f t="shared" si="13"/>
        <v/>
      </c>
      <c r="R55" s="16" t="str">
        <f t="shared" si="14"/>
        <v/>
      </c>
      <c r="S55" s="9">
        <f t="array" ref="S55">SUM(IF($E55&lt;$A$12:$A54,0,IF($E55&lt;$B$12:$B54,$B$12:$B54-$E55-$R$11:$R53)))</f>
        <v>0</v>
      </c>
      <c r="T55" s="9" t="str">
        <f t="array" ref="T55">IF($D55&lt;&gt;"",SUM(IF($E55&lt;$A$12:$A54,0,IF($E55&lt;$B$12:$B54,$Q$12:$Q54))),"")</f>
        <v/>
      </c>
      <c r="U55" s="9" t="str">
        <f t="array" ref="U55">IF($D55&lt;&gt;"",SUM(IF($E55&lt;$A$12:$A54,0,IF($E55&lt;$B$12:$B54,$P$12:$P54))),"")</f>
        <v/>
      </c>
      <c r="X55" s="17" t="str">
        <f t="array" aca="1" ref="X55:Y55" ca="1">DETAILCM(A55)</f>
        <v/>
      </c>
      <c r="Y55" s="2" t="str">
        <f ca="1"/>
        <v/>
      </c>
    </row>
    <row r="56" spans="1:25" x14ac:dyDescent="0.3">
      <c r="A56" s="31"/>
      <c r="B56" s="31"/>
      <c r="C56" s="10" t="str">
        <f t="shared" si="15"/>
        <v/>
      </c>
      <c r="D56" s="12" t="str">
        <f t="shared" si="7"/>
        <v/>
      </c>
      <c r="E56" s="14" t="str">
        <f t="shared" si="16"/>
        <v/>
      </c>
      <c r="F56" s="14"/>
      <c r="G56" s="14"/>
      <c r="H56" s="3" t="str">
        <f t="array" ref="H56">IF($D56&lt;&gt;"",SUM(IF($E56&lt;$A$12:$A55,P$12:P55,IF($E56&lt;$B$12:$B55,IF(S56-T56&gt;0,IF(U56&gt;=S56-T56,S56-T56,U56),0),0))),"")</f>
        <v/>
      </c>
      <c r="I56" s="3" t="str">
        <f t="array" ref="I56">IF($D56&lt;&gt;"",SUM(IF($E56&lt;$A$12:$A55,Q$12:Q55,IF($E56&lt;$B$12:$B55,IF(S56&gt;0,IF(T56&gt;=S56,S56,T56),0),0))),"")</f>
        <v/>
      </c>
      <c r="J56" s="3"/>
      <c r="K56" s="3"/>
      <c r="L56" s="15" t="str">
        <f t="shared" si="10"/>
        <v/>
      </c>
      <c r="M56" s="15" t="str">
        <f t="shared" si="11"/>
        <v/>
      </c>
      <c r="N56" s="15"/>
      <c r="O56" s="15"/>
      <c r="P56" s="16" t="str">
        <f t="shared" si="12"/>
        <v/>
      </c>
      <c r="Q56" s="16" t="str">
        <f t="shared" si="13"/>
        <v/>
      </c>
      <c r="R56" s="16" t="str">
        <f t="shared" si="14"/>
        <v/>
      </c>
      <c r="S56" s="9">
        <f t="array" ref="S56">SUM(IF($E56&lt;$A$12:$A55,0,IF($E56&lt;$B$12:$B55,$B$12:$B55-$E56-$R$11:$R54)))</f>
        <v>0</v>
      </c>
      <c r="T56" s="9" t="str">
        <f t="array" ref="T56">IF($D56&lt;&gt;"",SUM(IF($E56&lt;$A$12:$A55,0,IF($E56&lt;$B$12:$B55,$Q$12:$Q55))),"")</f>
        <v/>
      </c>
      <c r="U56" s="9" t="str">
        <f t="array" ref="U56">IF($D56&lt;&gt;"",SUM(IF($E56&lt;$A$12:$A55,0,IF($E56&lt;$B$12:$B55,$P$12:$P55))),"")</f>
        <v/>
      </c>
      <c r="X56" s="17" t="str">
        <f t="array" aca="1" ref="X56:Y56" ca="1">DETAILCM(A56)</f>
        <v/>
      </c>
      <c r="Y56" s="2" t="str">
        <f ca="1"/>
        <v/>
      </c>
    </row>
    <row r="57" spans="1:25" x14ac:dyDescent="0.3">
      <c r="A57" s="31"/>
      <c r="B57" s="31"/>
      <c r="C57" s="10" t="str">
        <f t="shared" si="15"/>
        <v/>
      </c>
      <c r="D57" s="12" t="str">
        <f t="shared" si="7"/>
        <v/>
      </c>
      <c r="E57" s="14" t="str">
        <f t="shared" si="16"/>
        <v/>
      </c>
      <c r="F57" s="14"/>
      <c r="G57" s="14"/>
      <c r="H57" s="3" t="str">
        <f t="array" ref="H57">IF($D57&lt;&gt;"",SUM(IF($E57&lt;$A$12:$A56,P$12:P56,IF($E57&lt;$B$12:$B56,IF(S57-T57&gt;0,IF(U57&gt;=S57-T57,S57-T57,U57),0),0))),"")</f>
        <v/>
      </c>
      <c r="I57" s="3" t="str">
        <f t="array" ref="I57">IF($D57&lt;&gt;"",SUM(IF($E57&lt;$A$12:$A56,Q$12:Q56,IF($E57&lt;$B$12:$B56,IF(S57&gt;0,IF(T57&gt;=S57,S57,T57),0),0))),"")</f>
        <v/>
      </c>
      <c r="J57" s="3"/>
      <c r="K57" s="3"/>
      <c r="L57" s="15" t="str">
        <f t="shared" si="10"/>
        <v/>
      </c>
      <c r="M57" s="15" t="str">
        <f t="shared" si="11"/>
        <v/>
      </c>
      <c r="N57" s="15"/>
      <c r="O57" s="15"/>
      <c r="P57" s="16" t="str">
        <f t="shared" si="12"/>
        <v/>
      </c>
      <c r="Q57" s="16" t="str">
        <f t="shared" si="13"/>
        <v/>
      </c>
      <c r="R57" s="16" t="str">
        <f t="shared" si="14"/>
        <v/>
      </c>
      <c r="S57" s="9">
        <f t="array" ref="S57">SUM(IF($E57&lt;$A$12:$A56,0,IF($E57&lt;$B$12:$B56,$B$12:$B56-$E57-$R$11:$R55)))</f>
        <v>0</v>
      </c>
      <c r="T57" s="9" t="str">
        <f t="array" ref="T57">IF($D57&lt;&gt;"",SUM(IF($E57&lt;$A$12:$A56,0,IF($E57&lt;$B$12:$B56,$Q$12:$Q56))),"")</f>
        <v/>
      </c>
      <c r="U57" s="9" t="str">
        <f t="array" ref="U57">IF($D57&lt;&gt;"",SUM(IF($E57&lt;$A$12:$A56,0,IF($E57&lt;$B$12:$B56,$P$12:$P56))),"")</f>
        <v/>
      </c>
      <c r="X57" s="17" t="str">
        <f t="array" aca="1" ref="X57:Y57" ca="1">DETAILCM(A57)</f>
        <v/>
      </c>
      <c r="Y57" s="2" t="str">
        <f ca="1"/>
        <v/>
      </c>
    </row>
    <row r="58" spans="1:25" x14ac:dyDescent="0.3">
      <c r="A58" s="31"/>
      <c r="B58" s="31"/>
      <c r="C58" s="10" t="str">
        <f t="shared" si="15"/>
        <v/>
      </c>
      <c r="D58" s="12" t="str">
        <f t="shared" si="7"/>
        <v/>
      </c>
      <c r="E58" s="14" t="str">
        <f t="shared" si="16"/>
        <v/>
      </c>
      <c r="F58" s="14"/>
      <c r="G58" s="14"/>
      <c r="H58" s="3" t="str">
        <f t="array" ref="H58">IF($D58&lt;&gt;"",SUM(IF($E58&lt;$A$12:$A57,P$12:P57,IF($E58&lt;$B$12:$B57,IF(S58-T58&gt;0,IF(U58&gt;=S58-T58,S58-T58,U58),0),0))),"")</f>
        <v/>
      </c>
      <c r="I58" s="3" t="str">
        <f t="array" ref="I58">IF($D58&lt;&gt;"",SUM(IF($E58&lt;$A$12:$A57,Q$12:Q57,IF($E58&lt;$B$12:$B57,IF(S58&gt;0,IF(T58&gt;=S58,S58,T58),0),0))),"")</f>
        <v/>
      </c>
      <c r="J58" s="3"/>
      <c r="K58" s="3"/>
      <c r="L58" s="15" t="str">
        <f t="shared" si="10"/>
        <v/>
      </c>
      <c r="M58" s="15" t="str">
        <f t="shared" si="11"/>
        <v/>
      </c>
      <c r="N58" s="15"/>
      <c r="O58" s="15"/>
      <c r="P58" s="16" t="str">
        <f t="shared" si="12"/>
        <v/>
      </c>
      <c r="Q58" s="16" t="str">
        <f t="shared" si="13"/>
        <v/>
      </c>
      <c r="R58" s="16" t="str">
        <f t="shared" si="14"/>
        <v/>
      </c>
      <c r="S58" s="9">
        <f t="array" ref="S58">SUM(IF($E58&lt;$A$12:$A57,0,IF($E58&lt;$B$12:$B57,$B$12:$B57-$E58-$R$11:$R56)))</f>
        <v>0</v>
      </c>
      <c r="T58" s="9" t="str">
        <f t="array" ref="T58">IF($D58&lt;&gt;"",SUM(IF($E58&lt;$A$12:$A57,0,IF($E58&lt;$B$12:$B57,$Q$12:$Q57))),"")</f>
        <v/>
      </c>
      <c r="U58" s="9" t="str">
        <f t="array" ref="U58">IF($D58&lt;&gt;"",SUM(IF($E58&lt;$A$12:$A57,0,IF($E58&lt;$B$12:$B57,$P$12:$P57))),"")</f>
        <v/>
      </c>
      <c r="X58" s="17" t="str">
        <f t="array" aca="1" ref="X58:Y58" ca="1">DETAILCM(A58)</f>
        <v/>
      </c>
      <c r="Y58" s="2" t="str">
        <f ca="1"/>
        <v/>
      </c>
    </row>
    <row r="59" spans="1:25" x14ac:dyDescent="0.3">
      <c r="A59" s="31"/>
      <c r="B59" s="31"/>
      <c r="C59" s="10" t="str">
        <f t="shared" si="15"/>
        <v/>
      </c>
      <c r="D59" s="12" t="str">
        <f t="shared" si="7"/>
        <v/>
      </c>
      <c r="E59" s="14" t="str">
        <f t="shared" si="16"/>
        <v/>
      </c>
      <c r="F59" s="14"/>
      <c r="G59" s="14"/>
      <c r="H59" s="3" t="str">
        <f t="array" ref="H59">IF($D59&lt;&gt;"",SUM(IF($E59&lt;$A$12:$A58,P$12:P58,IF($E59&lt;$B$12:$B58,IF(S59-T59&gt;0,IF(U59&gt;=S59-T59,S59-T59,U59),0),0))),"")</f>
        <v/>
      </c>
      <c r="I59" s="3" t="str">
        <f t="array" ref="I59">IF($D59&lt;&gt;"",SUM(IF($E59&lt;$A$12:$A58,Q$12:Q58,IF($E59&lt;$B$12:$B58,IF(S59&gt;0,IF(T59&gt;=S59,S59,T59),0),0))),"")</f>
        <v/>
      </c>
      <c r="J59" s="3"/>
      <c r="K59" s="3"/>
      <c r="L59" s="15" t="str">
        <f t="shared" si="10"/>
        <v/>
      </c>
      <c r="M59" s="15" t="str">
        <f t="shared" si="11"/>
        <v/>
      </c>
      <c r="N59" s="15"/>
      <c r="O59" s="15"/>
      <c r="P59" s="16" t="str">
        <f t="shared" si="12"/>
        <v/>
      </c>
      <c r="Q59" s="16" t="str">
        <f t="shared" si="13"/>
        <v/>
      </c>
      <c r="R59" s="16" t="str">
        <f t="shared" si="14"/>
        <v/>
      </c>
      <c r="S59" s="9">
        <f t="array" ref="S59">SUM(IF($E59&lt;$A$12:$A58,0,IF($E59&lt;$B$12:$B58,$B$12:$B58-$E59-$R$11:$R57)))</f>
        <v>0</v>
      </c>
      <c r="T59" s="9" t="str">
        <f t="array" ref="T59">IF($D59&lt;&gt;"",SUM(IF($E59&lt;$A$12:$A58,0,IF($E59&lt;$B$12:$B58,$Q$12:$Q58))),"")</f>
        <v/>
      </c>
      <c r="U59" s="9" t="str">
        <f t="array" ref="U59">IF($D59&lt;&gt;"",SUM(IF($E59&lt;$A$12:$A58,0,IF($E59&lt;$B$12:$B58,$P$12:$P58))),"")</f>
        <v/>
      </c>
      <c r="X59" s="17" t="str">
        <f t="array" aca="1" ref="X59:Y59" ca="1">DETAILCM(A59)</f>
        <v/>
      </c>
      <c r="Y59" s="2" t="str">
        <f ca="1"/>
        <v/>
      </c>
    </row>
    <row r="60" spans="1:25" x14ac:dyDescent="0.3">
      <c r="A60" s="31"/>
      <c r="B60" s="31"/>
      <c r="C60" s="10" t="str">
        <f t="shared" si="15"/>
        <v/>
      </c>
      <c r="D60" s="12" t="str">
        <f t="shared" si="7"/>
        <v/>
      </c>
      <c r="E60" s="14" t="str">
        <f t="shared" si="16"/>
        <v/>
      </c>
      <c r="F60" s="14"/>
      <c r="G60" s="14"/>
      <c r="H60" s="3" t="str">
        <f t="array" ref="H60">IF($D60&lt;&gt;"",SUM(IF($E60&lt;$A$12:$A59,P$12:P59,IF($E60&lt;$B$12:$B59,IF(S60-T60&gt;0,IF(U60&gt;=S60-T60,S60-T60,U60),0),0))),"")</f>
        <v/>
      </c>
      <c r="I60" s="3" t="str">
        <f t="array" ref="I60">IF($D60&lt;&gt;"",SUM(IF($E60&lt;$A$12:$A59,Q$12:Q59,IF($E60&lt;$B$12:$B59,IF(S60&gt;0,IF(T60&gt;=S60,S60,T60),0),0))),"")</f>
        <v/>
      </c>
      <c r="J60" s="3"/>
      <c r="K60" s="3"/>
      <c r="L60" s="15" t="str">
        <f t="shared" si="10"/>
        <v/>
      </c>
      <c r="M60" s="15" t="str">
        <f t="shared" si="11"/>
        <v/>
      </c>
      <c r="N60" s="15"/>
      <c r="O60" s="15"/>
      <c r="P60" s="16" t="str">
        <f t="shared" si="12"/>
        <v/>
      </c>
      <c r="Q60" s="16" t="str">
        <f t="shared" si="13"/>
        <v/>
      </c>
      <c r="R60" s="24" t="str">
        <f t="shared" si="14"/>
        <v/>
      </c>
      <c r="S60" s="9">
        <f t="array" ref="S60">SUM(IF($E60&lt;$A$12:$A59,0,IF($E60&lt;$B$12:$B59,$B$12:$B59-$E60-$R$11:$R58)))</f>
        <v>0</v>
      </c>
      <c r="T60" s="9" t="str">
        <f t="array" ref="T60">IF($D60&lt;&gt;"",SUM(IF($E60&lt;$A$12:$A59,0,IF($E60&lt;$B$12:$B59,$Q$12:$Q59))),"")</f>
        <v/>
      </c>
      <c r="U60" s="9" t="str">
        <f t="array" ref="U60">IF($D60&lt;&gt;"",SUM(IF($E60&lt;$A$12:$A59,0,IF($E60&lt;$B$12:$B59,$P$12:$P59))),"")</f>
        <v/>
      </c>
      <c r="X60" s="17" t="str">
        <f t="array" aca="1" ref="X60:Y60" ca="1">DETAILCM(A60)</f>
        <v/>
      </c>
      <c r="Y60" s="2" t="str">
        <f ca="1"/>
        <v/>
      </c>
    </row>
    <row r="61" spans="1:25" x14ac:dyDescent="0.3">
      <c r="A61" s="32"/>
      <c r="B61" s="32"/>
      <c r="C61" s="20" t="str">
        <f t="shared" si="15"/>
        <v/>
      </c>
      <c r="D61" s="12" t="str">
        <f t="shared" si="7"/>
        <v/>
      </c>
      <c r="E61" s="21" t="str">
        <f t="shared" si="16"/>
        <v/>
      </c>
      <c r="F61" s="21"/>
      <c r="G61" s="21"/>
      <c r="H61" s="22" t="str">
        <f t="array" ref="H61">IF($D61&lt;&gt;"",SUM(IF($E61&lt;$A$12:$A60,P$12:P60,IF($E61&lt;$B$12:$B60,IF(S61-T61&gt;0,IF(U61&gt;=S61-T61,S61-T61,U61),0),0))),"")</f>
        <v/>
      </c>
      <c r="I61" s="22" t="str">
        <f t="array" ref="I61">IF($D61&lt;&gt;"",SUM(IF($E61&lt;$A$12:$A60,Q$12:Q60,IF($E61&lt;$B$12:$B60,IF(S61&gt;0,IF(T61&gt;=S61,S61,T61),0),0))),"")</f>
        <v/>
      </c>
      <c r="J61" s="22"/>
      <c r="K61" s="22"/>
      <c r="L61" s="23" t="str">
        <f t="shared" si="10"/>
        <v/>
      </c>
      <c r="M61" s="23" t="str">
        <f t="shared" si="11"/>
        <v/>
      </c>
      <c r="N61" s="23"/>
      <c r="O61" s="23"/>
      <c r="P61" s="24" t="str">
        <f t="shared" si="12"/>
        <v/>
      </c>
      <c r="Q61" s="24" t="str">
        <f t="shared" si="13"/>
        <v/>
      </c>
      <c r="R61" s="16" t="str">
        <f t="shared" si="14"/>
        <v/>
      </c>
      <c r="S61" s="9">
        <f t="array" ref="S61">SUM(IF($E61&lt;$A$12:$A60,0,IF($E61&lt;$B$12:$B60,$B$12:$B60-$E61-$R$11:$R59)))</f>
        <v>0</v>
      </c>
      <c r="T61" s="9" t="str">
        <f t="array" ref="T61">IF($D61&lt;&gt;"",SUM(IF($E61&lt;$A$12:$A60,0,IF($E61&lt;$B$12:$B60,$Q$12:$Q60))),"")</f>
        <v/>
      </c>
      <c r="U61" s="9" t="str">
        <f t="array" ref="U61">IF($D61&lt;&gt;"",SUM(IF($E61&lt;$A$12:$A60,0,IF($E61&lt;$B$12:$B60,$P$12:$P60))),"")</f>
        <v/>
      </c>
      <c r="X61" s="17" t="str">
        <f t="array" aca="1" ref="X61:Y61" ca="1">DETAILCM(A61)</f>
        <v/>
      </c>
      <c r="Y61" s="2" t="str">
        <f ca="1"/>
        <v/>
      </c>
    </row>
    <row r="62" spans="1:25" x14ac:dyDescent="0.3">
      <c r="A62" s="39"/>
      <c r="B62" s="39"/>
      <c r="C62" s="3" t="str">
        <f t="shared" si="15"/>
        <v/>
      </c>
      <c r="D62" s="12" t="str">
        <f t="shared" si="7"/>
        <v/>
      </c>
      <c r="E62" s="40" t="str">
        <f t="shared" si="16"/>
        <v/>
      </c>
      <c r="F62" s="40"/>
      <c r="G62" s="40"/>
      <c r="H62" s="3" t="str">
        <f t="array" ref="H62">IF($D62&lt;&gt;"",SUM(IF($E62&lt;$A$12:$A61,P$12:P61,IF($E62&lt;$B$12:$B61,IF(S62-T62&gt;0,IF(U62&gt;=S62-T62,S62-T62,U62),0),0))),"")</f>
        <v/>
      </c>
      <c r="I62" s="3" t="str">
        <f t="array" ref="I62">IF($D62&lt;&gt;"",SUM(IF($E62&lt;$A$12:$A61,Q$12:Q61,IF($E62&lt;$B$12:$B61,IF(S62&gt;0,IF(T62&gt;=S62,S62,T62),0),0))),"")</f>
        <v/>
      </c>
      <c r="J62" s="3"/>
      <c r="K62" s="3"/>
      <c r="L62" s="41" t="str">
        <f t="shared" si="10"/>
        <v/>
      </c>
      <c r="M62" s="41" t="str">
        <f t="shared" si="11"/>
        <v/>
      </c>
      <c r="N62" s="41"/>
      <c r="O62" s="41"/>
      <c r="P62" s="38" t="str">
        <f t="shared" si="12"/>
        <v/>
      </c>
      <c r="Q62" s="38" t="str">
        <f t="shared" si="13"/>
        <v/>
      </c>
      <c r="R62" s="16" t="str">
        <f t="shared" si="14"/>
        <v/>
      </c>
      <c r="S62" s="9">
        <f t="array" ref="S62">SUM(IF($E62&lt;$A$12:$A61,0,IF($E62&lt;$B$12:$B61,$B$12:$B61-$E62-$R$11:$R60)))</f>
        <v>0</v>
      </c>
      <c r="T62" s="9" t="str">
        <f t="array" ref="T62">IF($D62&lt;&gt;"",SUM(IF($E62&lt;$A$12:$A61,0,IF($E62&lt;$B$12:$B61,$Q$12:$Q61))),"")</f>
        <v/>
      </c>
      <c r="U62" s="9" t="str">
        <f t="array" ref="U62">IF($D62&lt;&gt;"",SUM(IF($E62&lt;$A$12:$A61,0,IF($E62&lt;$B$12:$B61,$P$12:$P61))),"")</f>
        <v/>
      </c>
      <c r="X62" s="17" t="str">
        <f t="array" aca="1" ref="X62:Y62" ca="1">DETAILCM(A62)</f>
        <v/>
      </c>
      <c r="Y62" s="2" t="str">
        <f ca="1"/>
        <v/>
      </c>
    </row>
    <row r="63" spans="1:25" x14ac:dyDescent="0.3">
      <c r="A63" s="31"/>
      <c r="B63" s="31"/>
      <c r="C63" s="10" t="str">
        <f t="shared" si="15"/>
        <v/>
      </c>
      <c r="D63" s="12" t="str">
        <f t="shared" si="7"/>
        <v/>
      </c>
      <c r="E63" s="14" t="str">
        <f t="shared" si="16"/>
        <v/>
      </c>
      <c r="F63" s="14"/>
      <c r="G63" s="14"/>
      <c r="H63" s="3" t="str">
        <f t="array" ref="H63">IF($D63&lt;&gt;"",SUM(IF($E63&lt;$A$12:$A62,P$12:P62,IF($E63&lt;$B$12:$B62,IF(S63-T63&gt;0,IF(U63&gt;=S63-T63,S63-T63,U63),0),0))),"")</f>
        <v/>
      </c>
      <c r="I63" s="3" t="str">
        <f t="array" ref="I63">IF($D63&lt;&gt;"",SUM(IF($E63&lt;$A$12:$A62,Q$12:Q62,IF($E63&lt;$B$12:$B62,IF(S63&gt;0,IF(T63&gt;=S63,S63,T63),0),0))),"")</f>
        <v/>
      </c>
      <c r="J63" s="3"/>
      <c r="K63" s="3"/>
      <c r="L63" s="15" t="str">
        <f t="shared" si="10"/>
        <v/>
      </c>
      <c r="M63" s="15" t="str">
        <f t="shared" si="11"/>
        <v/>
      </c>
      <c r="N63" s="15"/>
      <c r="O63" s="15"/>
      <c r="P63" s="16" t="str">
        <f t="shared" si="12"/>
        <v/>
      </c>
      <c r="Q63" s="16" t="str">
        <f t="shared" si="13"/>
        <v/>
      </c>
      <c r="R63" s="16" t="str">
        <f t="shared" si="14"/>
        <v/>
      </c>
      <c r="S63" s="9">
        <f t="array" ref="S63">SUM(IF($E63&lt;$A$12:$A62,0,IF($E63&lt;$B$12:$B62,$B$12:$B62-$E63-$R$11:$R61)))</f>
        <v>0</v>
      </c>
      <c r="T63" s="9" t="str">
        <f t="array" ref="T63">IF($D63&lt;&gt;"",SUM(IF($E63&lt;$A$12:$A62,0,IF($E63&lt;$B$12:$B62,$Q$12:$Q62))),"")</f>
        <v/>
      </c>
      <c r="U63" s="9" t="str">
        <f t="array" ref="U63">IF($D63&lt;&gt;"",SUM(IF($E63&lt;$A$12:$A62,0,IF($E63&lt;$B$12:$B62,$P$12:$P62))),"")</f>
        <v/>
      </c>
      <c r="X63" s="17" t="str">
        <f t="array" aca="1" ref="X63:Y63" ca="1">DETAILCM(A63)</f>
        <v/>
      </c>
      <c r="Y63" s="2" t="str">
        <f ca="1"/>
        <v/>
      </c>
    </row>
    <row r="64" spans="1:25" x14ac:dyDescent="0.3">
      <c r="A64" s="31"/>
      <c r="B64" s="31"/>
      <c r="C64" s="10" t="str">
        <f t="shared" si="15"/>
        <v/>
      </c>
      <c r="D64" s="12" t="str">
        <f t="shared" si="7"/>
        <v/>
      </c>
      <c r="E64" s="14" t="str">
        <f t="shared" si="16"/>
        <v/>
      </c>
      <c r="F64" s="14"/>
      <c r="G64" s="14"/>
      <c r="H64" s="3" t="str">
        <f t="array" ref="H64">IF($D64&lt;&gt;"",SUM(IF($E64&lt;$A$12:$A63,P$12:P63,IF($E64&lt;$B$12:$B63,IF(S64-T64&gt;0,IF(U64&gt;=S64-T64,S64-T64,U64),0),0))),"")</f>
        <v/>
      </c>
      <c r="I64" s="3" t="str">
        <f t="array" ref="I64">IF($D64&lt;&gt;"",SUM(IF($E64&lt;$A$12:$A63,Q$12:Q63,IF($E64&lt;$B$12:$B63,IF(S64&gt;0,IF(T64&gt;=S64,S64,T64),0),0))),"")</f>
        <v/>
      </c>
      <c r="J64" s="3"/>
      <c r="K64" s="3"/>
      <c r="L64" s="15" t="str">
        <f t="shared" si="10"/>
        <v/>
      </c>
      <c r="M64" s="15" t="str">
        <f t="shared" si="11"/>
        <v/>
      </c>
      <c r="N64" s="15"/>
      <c r="O64" s="15"/>
      <c r="P64" s="16" t="str">
        <f t="shared" si="12"/>
        <v/>
      </c>
      <c r="Q64" s="16" t="str">
        <f t="shared" si="13"/>
        <v/>
      </c>
      <c r="R64" s="27"/>
      <c r="S64" s="9">
        <f t="array" ref="S64">SUM(IF($E64&lt;$A$12:$A63,0,IF($E64&lt;$B$12:$B63,$B$12:$B63-$E64-$R$11:$R62)))</f>
        <v>0</v>
      </c>
      <c r="T64" s="9" t="str">
        <f t="array" ref="T64">IF($D64&lt;&gt;"",SUM(IF($E64&lt;$A$12:$A63,0,IF($E64&lt;$B$12:$B63,$Q$12:$Q63))),"")</f>
        <v/>
      </c>
      <c r="U64" s="9" t="str">
        <f t="array" ref="U64">IF($D64&lt;&gt;"",SUM(IF($E64&lt;$A$12:$A63,0,IF($E64&lt;$B$12:$B63,$P$12:$P63))),"")</f>
        <v/>
      </c>
      <c r="X64" s="17" t="str">
        <f t="array" aca="1" ref="X64:Y64" ca="1">DETAILCM(A64)</f>
        <v/>
      </c>
      <c r="Y64" s="2" t="str">
        <f ca="1"/>
        <v/>
      </c>
    </row>
    <row r="65" spans="1:17" x14ac:dyDescent="0.3">
      <c r="A65" s="25"/>
      <c r="B65" s="26"/>
      <c r="C65" s="27"/>
      <c r="D65" s="27"/>
      <c r="E65" s="27"/>
      <c r="F65" s="27"/>
      <c r="G65" s="27"/>
      <c r="H65" s="27"/>
      <c r="I65" s="27"/>
      <c r="J65" s="27"/>
      <c r="K65" s="27"/>
      <c r="M65" s="9">
        <f t="array" ref="M65">SUM(IF($E65&lt;$A$12:$A64,0,IF($E65&lt;$B$12:$B64,$B$12:$B64-$E65-$R$11:$R63)))</f>
        <v>0</v>
      </c>
      <c r="N65" s="9" t="str">
        <f t="array" ref="N65">IF($D65&lt;&gt;"",SUM(IF($E65&lt;$A$12:$A64,0,IF($E65&lt;$B$12:$B64,$Q$12:$Q64))),"")</f>
        <v/>
      </c>
      <c r="O65" s="9" t="str">
        <f t="array" ref="O65">IF($D65&lt;&gt;"",SUM(IF($E65&lt;$A$12:$A64,0,IF($E65&lt;$B$12:$B64,$P$12:$P64))),"")</f>
        <v/>
      </c>
      <c r="P65" s="17" t="str">
        <f t="array" aca="1" ref="P65:Q65" ca="1">DETAILCM(A65)</f>
        <v/>
      </c>
      <c r="Q65" s="2" t="str">
        <f ca="1"/>
        <v/>
      </c>
    </row>
    <row r="66" spans="1:17" x14ac:dyDescent="0.3">
      <c r="M66" s="9">
        <f t="array" ref="M66">SUM(IF($E66&lt;$A$12:$A65,0,IF($E66&lt;$B$12:$B65,$B$12:$B65-$E66-$R$11:$R64)))</f>
        <v>0</v>
      </c>
      <c r="N66" s="9" t="str">
        <f t="array" ref="N66">IF($D66&lt;&gt;"",SUM(IF($E66&lt;$A$12:$A65,0,IF($E66&lt;$B$12:$B65,$K$12:$K65))),"")</f>
        <v/>
      </c>
      <c r="O66" s="9" t="str">
        <f t="array" ref="O66">IF($D66&lt;&gt;"",SUM(IF($E66&lt;$A$12:$A65,0,IF($E66&lt;$B$12:$B65,$J$12:$J65))),"")</f>
        <v/>
      </c>
    </row>
    <row r="67" spans="1:17" x14ac:dyDescent="0.3">
      <c r="A67" s="28"/>
      <c r="M67" s="9">
        <f t="array" ref="M67">SUM(IF($E67&lt;$A$12:$A66,0,IF($E67&lt;$B$12:$B66,$B$12:$B66-$E67-$L$11:$L65)))</f>
        <v>0</v>
      </c>
      <c r="N67" s="9" t="str">
        <f t="array" ref="N67">IF($D67&lt;&gt;"",SUM(IF($E67&lt;$A$12:$A66,0,IF($E67&lt;$B$12:$B66,$K$12:$K66))),"")</f>
        <v/>
      </c>
      <c r="O67" s="9" t="str">
        <f t="array" ref="O67">IF($D67&lt;&gt;"",SUM(IF($E67&lt;$A$12:$A66,0,IF($E67&lt;$B$12:$B66,$J$12:$J66))),"")</f>
        <v/>
      </c>
    </row>
    <row r="68" spans="1:17" x14ac:dyDescent="0.3">
      <c r="M68" s="9">
        <f t="array" ref="M68">SUM(IF($E68&lt;$A$12:$A67,0,IF($E68&lt;$B$12:$B67,$B$12:$B67-$E68-$L$11:$L66)))</f>
        <v>0</v>
      </c>
      <c r="N68" s="9" t="str">
        <f t="array" ref="N68">IF($D68&lt;&gt;"",SUM(IF($E68&lt;$A$12:$A67,0,IF($E68&lt;$B$12:$B67,$K$12:$K67))),"")</f>
        <v/>
      </c>
      <c r="O68" s="9" t="str">
        <f t="array" ref="O68">IF($D68&lt;&gt;"",SUM(IF($E68&lt;$A$12:$A67,0,IF($E68&lt;$B$12:$B67,$J$12:$J67))),"")</f>
        <v/>
      </c>
    </row>
    <row r="69" spans="1:17" x14ac:dyDescent="0.3">
      <c r="M69" s="9">
        <f t="array" ref="M69">SUM(IF($E69&lt;$A$12:$A68,0,IF($E69&lt;$B$12:$B68,$B$12:$B68-$E69-$L$11:$L67)))</f>
        <v>0</v>
      </c>
      <c r="N69" s="9" t="str">
        <f t="array" ref="N69">IF($D69&lt;&gt;"",SUM(IF($E69&lt;$A$12:$A68,0,IF($E69&lt;$B$12:$B68,$K$12:$K68))),"")</f>
        <v/>
      </c>
      <c r="O69" s="9" t="str">
        <f t="array" ref="O69">IF($D69&lt;&gt;"",SUM(IF($E69&lt;$A$12:$A68,0,IF($E69&lt;$B$12:$B68,$J$12:$J68))),"")</f>
        <v/>
      </c>
    </row>
    <row r="70" spans="1:17" x14ac:dyDescent="0.3">
      <c r="M70" s="9">
        <f t="array" ref="M70">SUM(IF($E70&lt;$A$12:$A69,0,IF($E70&lt;$B$12:$B69,$B$12:$B69-$E70-$L$11:$L68)))</f>
        <v>0</v>
      </c>
      <c r="N70" s="9" t="str">
        <f t="array" ref="N70">IF($D70&lt;&gt;"",SUM(IF($E70&lt;$A$12:$A69,0,IF($E70&lt;$B$12:$B69,$K$12:$K69))),"")</f>
        <v/>
      </c>
      <c r="O70" s="9" t="str">
        <f t="array" ref="O70">IF($D70&lt;&gt;"",SUM(IF($E70&lt;$A$12:$A69,0,IF($E70&lt;$B$12:$B69,$J$12:$J69))),"")</f>
        <v/>
      </c>
    </row>
    <row r="71" spans="1:17" x14ac:dyDescent="0.3">
      <c r="M71" s="9">
        <f t="array" ref="M71">SUM(IF($E71&lt;$A$12:$A70,0,IF($E71&lt;$B$12:$B70,$B$12:$B70-$E71-$L$11:$L69)))</f>
        <v>0</v>
      </c>
      <c r="N71" s="9" t="str">
        <f t="array" ref="N71">IF($D71&lt;&gt;"",SUM(IF($E71&lt;$A$12:$A70,0,IF($E71&lt;$B$12:$B70,$K$12:$K70))),"")</f>
        <v/>
      </c>
      <c r="O71" s="9" t="str">
        <f t="array" ref="O71">IF($D71&lt;&gt;"",SUM(IF($E71&lt;$A$12:$A70,0,IF($E71&lt;$B$12:$B70,$J$12:$J70))),"")</f>
        <v/>
      </c>
    </row>
    <row r="72" spans="1:17" x14ac:dyDescent="0.3">
      <c r="M72" s="9">
        <f t="array" ref="M72">SUM(IF($E72&lt;$A$12:$A71,0,IF($E72&lt;$B$12:$B71,$B$12:$B71-$E72-$L$11:$L70)))</f>
        <v>0</v>
      </c>
      <c r="N72" s="9" t="str">
        <f t="array" ref="N72">IF($D72&lt;&gt;"",SUM(IF($E72&lt;$A$12:$A71,0,IF($E72&lt;$B$12:$B71,$K$12:$K71))),"")</f>
        <v/>
      </c>
      <c r="O72" s="9" t="str">
        <f t="array" ref="O72">IF($D72&lt;&gt;"",SUM(IF($E72&lt;$A$12:$A71,0,IF($E72&lt;$B$12:$B71,$J$12:$J71))),"")</f>
        <v/>
      </c>
    </row>
    <row r="73" spans="1:17" x14ac:dyDescent="0.3">
      <c r="M73" s="9">
        <f t="array" ref="M73">SUM(IF($E73&lt;$A$12:$A72,0,IF($E73&lt;$B$12:$B72,$B$12:$B72-$E73-$L$11:$L71)))</f>
        <v>0</v>
      </c>
      <c r="N73" s="9" t="str">
        <f t="array" ref="N73">IF($D73&lt;&gt;"",SUM(IF($E73&lt;$A$12:$A72,0,IF($E73&lt;$B$12:$B72,$K$12:$K72))),"")</f>
        <v/>
      </c>
      <c r="O73" s="9" t="str">
        <f t="array" ref="O73">IF($D73&lt;&gt;"",SUM(IF($E73&lt;$A$12:$A72,0,IF($E73&lt;$B$12:$B72,$J$12:$J72))),"")</f>
        <v/>
      </c>
    </row>
    <row r="74" spans="1:17" x14ac:dyDescent="0.3">
      <c r="M74" s="9">
        <f t="array" ref="M74">SUM(IF($E74&lt;$A$12:$A73,0,IF($E74&lt;$B$12:$B73,$B$12:$B73-$E74-$L$11:$L72)))</f>
        <v>0</v>
      </c>
      <c r="N74" s="9" t="str">
        <f t="array" ref="N74">IF($D74&lt;&gt;"",SUM(IF($E74&lt;$A$12:$A73,0,IF($E74&lt;$B$12:$B73,$K$12:$K73))),"")</f>
        <v/>
      </c>
      <c r="O74" s="9" t="str">
        <f t="array" ref="O74">IF($D74&lt;&gt;"",SUM(IF($E74&lt;$A$12:$A73,0,IF($E74&lt;$B$12:$B73,$J$12:$J73))),"")</f>
        <v/>
      </c>
    </row>
    <row r="75" spans="1:17" x14ac:dyDescent="0.3">
      <c r="M75" s="9">
        <f t="array" ref="M75">SUM(IF($E75&lt;$A$12:$A74,0,IF($E75&lt;$B$12:$B74,$B$12:$B74-$E75-$L$11:$L73)))</f>
        <v>0</v>
      </c>
      <c r="N75" s="9" t="str">
        <f t="array" ref="N75">IF($D75&lt;&gt;"",SUM(IF($E75&lt;$A$12:$A74,0,IF($E75&lt;$B$12:$B74,$K$12:$K74))),"")</f>
        <v/>
      </c>
      <c r="O75" s="9" t="str">
        <f t="array" ref="O75">IF($D75&lt;&gt;"",SUM(IF($E75&lt;$A$12:$A74,0,IF($E75&lt;$B$12:$B74,$J$12:$J74))),"")</f>
        <v/>
      </c>
    </row>
    <row r="76" spans="1:17" x14ac:dyDescent="0.3">
      <c r="M76" s="9">
        <f t="array" ref="M76">SUM(IF($E76&lt;$A$12:$A75,0,IF($E76&lt;$B$12:$B75,$B$12:$B75-$E76-$L$11:$L74)))</f>
        <v>0</v>
      </c>
      <c r="N76" s="9" t="str">
        <f t="array" ref="N76">IF($D76&lt;&gt;"",SUM(IF($E76&lt;$A$12:$A75,0,IF($E76&lt;$B$12:$B75,$K$12:$K75))),"")</f>
        <v/>
      </c>
      <c r="O76" s="9" t="str">
        <f t="array" ref="O76">IF($D76&lt;&gt;"",SUM(IF($E76&lt;$A$12:$A75,0,IF($E76&lt;$B$12:$B75,$J$12:$J75))),"")</f>
        <v/>
      </c>
    </row>
    <row r="77" spans="1:17" x14ac:dyDescent="0.3">
      <c r="M77" s="9">
        <f t="array" ref="M77">SUM(IF($E77&lt;$A$12:$A76,0,IF($E77&lt;$B$12:$B76,$B$12:$B76-$E77-$L$11:$L75)))</f>
        <v>0</v>
      </c>
      <c r="N77" s="9" t="str">
        <f t="array" ref="N77">IF($D77&lt;&gt;"",SUM(IF($E77&lt;$A$12:$A76,0,IF($E77&lt;$B$12:$B76,$K$12:$K76))),"")</f>
        <v/>
      </c>
      <c r="O77" s="9" t="str">
        <f t="array" ref="O77">IF($D77&lt;&gt;"",SUM(IF($E77&lt;$A$12:$A76,0,IF($E77&lt;$B$12:$B76,$J$12:$J76))),"")</f>
        <v/>
      </c>
    </row>
    <row r="78" spans="1:17" x14ac:dyDescent="0.3">
      <c r="M78" s="9">
        <f t="array" ref="M78">SUM(IF($E78&lt;$A$12:$A77,0,IF($E78&lt;$B$12:$B77,$B$12:$B77-$E78-$L$11:$L76)))</f>
        <v>0</v>
      </c>
      <c r="N78" s="9" t="str">
        <f t="array" ref="N78">IF($D78&lt;&gt;"",SUM(IF($E78&lt;$A$12:$A77,0,IF($E78&lt;$B$12:$B77,$K$12:$K77))),"")</f>
        <v/>
      </c>
      <c r="O78" s="9" t="str">
        <f t="array" ref="O78">IF($D78&lt;&gt;"",SUM(IF($E78&lt;$A$12:$A77,0,IF($E78&lt;$B$12:$B77,$J$12:$J77))),"")</f>
        <v/>
      </c>
    </row>
    <row r="79" spans="1:17" x14ac:dyDescent="0.3">
      <c r="M79" s="9">
        <f t="array" ref="M79">SUM(IF($E79&lt;$A$12:$A78,0,IF($E79&lt;$B$12:$B78,$B$12:$B78-$E79-$L$11:$L77)))</f>
        <v>0</v>
      </c>
      <c r="N79" s="9" t="str">
        <f t="array" ref="N79">IF($D79&lt;&gt;"",SUM(IF($E79&lt;$A$12:$A78,0,IF($E79&lt;$B$12:$B78,$K$12:$K78))),"")</f>
        <v/>
      </c>
      <c r="O79" s="9" t="str">
        <f t="array" ref="O79">IF($D79&lt;&gt;"",SUM(IF($E79&lt;$A$12:$A78,0,IF($E79&lt;$B$12:$B78,$J$12:$J78))),"")</f>
        <v/>
      </c>
    </row>
    <row r="80" spans="1:17" x14ac:dyDescent="0.3">
      <c r="M80" s="9">
        <f t="array" ref="M80">SUM(IF($E80&lt;$A$12:$A79,0,IF($E80&lt;$B$12:$B79,$B$12:$B79-$E80-$L$11:$L78)))</f>
        <v>0</v>
      </c>
      <c r="N80" s="9" t="str">
        <f t="array" ref="N80">IF($D80&lt;&gt;"",SUM(IF($E80&lt;$A$12:$A79,0,IF($E80&lt;$B$12:$B79,$K$12:$K79))),"")</f>
        <v/>
      </c>
      <c r="O80" s="9" t="str">
        <f t="array" ref="O80">IF($D80&lt;&gt;"",SUM(IF($E80&lt;$A$12:$A79,0,IF($E80&lt;$B$12:$B79,$J$12:$J79))),"")</f>
        <v/>
      </c>
    </row>
    <row r="81" spans="13:15" x14ac:dyDescent="0.3">
      <c r="M81" s="9">
        <f t="array" ref="M81">SUM(IF($E81&lt;$A$12:$A80,0,IF($E81&lt;$B$12:$B80,$B$12:$B80-$E81-$L$11:$L79)))</f>
        <v>0</v>
      </c>
      <c r="N81" s="9" t="str">
        <f t="array" ref="N81">IF($D81&lt;&gt;"",SUM(IF($E81&lt;$A$12:$A80,0,IF($E81&lt;$B$12:$B80,$K$12:$K80))),"")</f>
        <v/>
      </c>
      <c r="O81" s="9" t="str">
        <f t="array" ref="O81">IF($D81&lt;&gt;"",SUM(IF($E81&lt;$A$12:$A80,0,IF($E81&lt;$B$12:$B80,$J$12:$J80))),"")</f>
        <v/>
      </c>
    </row>
    <row r="82" spans="13:15" x14ac:dyDescent="0.3">
      <c r="M82" s="9">
        <f t="array" ref="M82">SUM(IF($E82&lt;$A$12:$A81,0,IF($E82&lt;$B$12:$B81,$B$12:$B81-$E82-$L$11:$L80)))</f>
        <v>0</v>
      </c>
      <c r="N82" s="9" t="str">
        <f t="array" ref="N82">IF($D82&lt;&gt;"",SUM(IF($E82&lt;$A$12:$A81,0,IF($E82&lt;$B$12:$B81,$K$12:$K81))),"")</f>
        <v/>
      </c>
      <c r="O82" s="9" t="str">
        <f t="array" ref="O82">IF($D82&lt;&gt;"",SUM(IF($E82&lt;$A$12:$A81,0,IF($E82&lt;$B$12:$B81,$J$12:$J81))),"")</f>
        <v/>
      </c>
    </row>
    <row r="83" spans="13:15" x14ac:dyDescent="0.3">
      <c r="M83" s="9">
        <f t="array" ref="M83">SUM(IF($E83&lt;$A$12:$A82,0,IF($E83&lt;$B$12:$B82,$B$12:$B82-$E83-$L$11:$L81)))</f>
        <v>0</v>
      </c>
      <c r="N83" s="9" t="str">
        <f t="array" ref="N83">IF($D83&lt;&gt;"",SUM(IF($E83&lt;$A$12:$A82,0,IF($E83&lt;$B$12:$B82,$K$12:$K82))),"")</f>
        <v/>
      </c>
      <c r="O83" s="9" t="str">
        <f t="array" ref="O83">IF($D83&lt;&gt;"",SUM(IF($E83&lt;$A$12:$A82,0,IF($E83&lt;$B$12:$B82,$J$12:$J82))),"")</f>
        <v/>
      </c>
    </row>
    <row r="84" spans="13:15" x14ac:dyDescent="0.3">
      <c r="M84" s="9">
        <f t="array" ref="M84">SUM(IF($E84&lt;$A$12:$A83,0,IF($E84&lt;$B$12:$B83,$B$12:$B83-$E84-$L$11:$L82)))</f>
        <v>0</v>
      </c>
      <c r="N84" s="9" t="str">
        <f t="array" ref="N84">IF($D84&lt;&gt;"",SUM(IF($E84&lt;$A$12:$A83,0,IF($E84&lt;$B$12:$B83,$K$12:$K83))),"")</f>
        <v/>
      </c>
      <c r="O84" s="9" t="str">
        <f t="array" ref="O84">IF($D84&lt;&gt;"",SUM(IF($E84&lt;$A$12:$A83,0,IF($E84&lt;$B$12:$B83,$J$12:$J83))),"")</f>
        <v/>
      </c>
    </row>
    <row r="85" spans="13:15" x14ac:dyDescent="0.3">
      <c r="M85" s="9">
        <f t="array" ref="M85">SUM(IF($E85&lt;$A$12:$A84,0,IF($E85&lt;$B$12:$B84,$B$12:$B84-$E85-$L$11:$L83)))</f>
        <v>0</v>
      </c>
      <c r="N85" s="9" t="str">
        <f t="array" ref="N85">IF($D85&lt;&gt;"",SUM(IF($E85&lt;$A$12:$A84,0,IF($E85&lt;$B$12:$B84,$K$12:$K84))),"")</f>
        <v/>
      </c>
      <c r="O85" s="9" t="str">
        <f t="array" ref="O85">IF($D85&lt;&gt;"",SUM(IF($E85&lt;$A$12:$A84,0,IF($E85&lt;$B$12:$B84,$J$12:$J84))),"")</f>
        <v/>
      </c>
    </row>
    <row r="86" spans="13:15" x14ac:dyDescent="0.3">
      <c r="M86" s="9">
        <f t="array" ref="M86">SUM(IF($E86&lt;$A$12:$A85,0,IF($E86&lt;$B$12:$B85,$B$12:$B85-$E86-$L$11:$L84)))</f>
        <v>0</v>
      </c>
      <c r="N86" s="9" t="str">
        <f t="array" ref="N86">IF($D86&lt;&gt;"",SUM(IF($E86&lt;$A$12:$A85,0,IF($E86&lt;$B$12:$B85,$K$12:$K85))),"")</f>
        <v/>
      </c>
      <c r="O86" s="9" t="str">
        <f t="array" ref="O86">IF($D86&lt;&gt;"",SUM(IF($E86&lt;$A$12:$A85,0,IF($E86&lt;$B$12:$B85,$J$12:$J85))),"")</f>
        <v/>
      </c>
    </row>
    <row r="87" spans="13:15" x14ac:dyDescent="0.3">
      <c r="M87" s="9">
        <f t="array" ref="M87">SUM(IF($E87&lt;$A$12:$A86,0,IF($E87&lt;$B$12:$B86,$B$12:$B86-$E87-$L$11:$L85)))</f>
        <v>0</v>
      </c>
      <c r="N87" s="9" t="str">
        <f t="array" ref="N87">IF($D87&lt;&gt;"",SUM(IF($E87&lt;$A$12:$A86,0,IF($E87&lt;$B$12:$B86,$K$12:$K86))),"")</f>
        <v/>
      </c>
      <c r="O87" s="9" t="str">
        <f t="array" ref="O87">IF($D87&lt;&gt;"",SUM(IF($E87&lt;$A$12:$A86,0,IF($E87&lt;$B$12:$B86,$J$12:$J86))),"")</f>
        <v/>
      </c>
    </row>
    <row r="88" spans="13:15" x14ac:dyDescent="0.3">
      <c r="M88" s="9">
        <f t="array" ref="M88">SUM(IF($E88&lt;$A$12:$A87,0,IF($E88&lt;$B$12:$B87,$B$12:$B87-$E88-$L$11:$L86)))</f>
        <v>0</v>
      </c>
      <c r="N88" s="9" t="str">
        <f t="array" ref="N88">IF($D88&lt;&gt;"",SUM(IF($E88&lt;$A$12:$A87,0,IF($E88&lt;$B$12:$B87,$K$12:$K87))),"")</f>
        <v/>
      </c>
      <c r="O88" s="9" t="str">
        <f t="array" ref="O88">IF($D88&lt;&gt;"",SUM(IF($E88&lt;$A$12:$A87,0,IF($E88&lt;$B$12:$B87,$J$12:$J87))),"")</f>
        <v/>
      </c>
    </row>
    <row r="89" spans="13:15" x14ac:dyDescent="0.3">
      <c r="M89" s="9">
        <f t="array" ref="M89">SUM(IF($E89&lt;$A$12:$A88,0,IF($E89&lt;$B$12:$B88,$B$12:$B88-$E89-$L$11:$L87)))</f>
        <v>0</v>
      </c>
      <c r="N89" s="9" t="str">
        <f t="array" ref="N89">IF($D89&lt;&gt;"",SUM(IF($E89&lt;$A$12:$A88,0,IF($E89&lt;$B$12:$B88,$K$12:$K88))),"")</f>
        <v/>
      </c>
      <c r="O89" s="9" t="str">
        <f t="array" ref="O89">IF($D89&lt;&gt;"",SUM(IF($E89&lt;$A$12:$A88,0,IF($E89&lt;$B$12:$B88,$J$12:$J88))),"")</f>
        <v/>
      </c>
    </row>
    <row r="90" spans="13:15" x14ac:dyDescent="0.3">
      <c r="M90" s="9">
        <f t="array" ref="M90">SUM(IF($E90&lt;$A$12:$A89,0,IF($E90&lt;$B$12:$B89,$B$12:$B89-$E90-$L$11:$L88)))</f>
        <v>0</v>
      </c>
      <c r="N90" s="9" t="str">
        <f t="array" ref="N90">IF($D90&lt;&gt;"",SUM(IF($E90&lt;$A$12:$A89,0,IF($E90&lt;$B$12:$B89,$K$12:$K89))),"")</f>
        <v/>
      </c>
      <c r="O90" s="9" t="str">
        <f t="array" ref="O90">IF($D90&lt;&gt;"",SUM(IF($E90&lt;$A$12:$A89,0,IF($E90&lt;$B$12:$B89,$J$12:$J89))),"")</f>
        <v/>
      </c>
    </row>
    <row r="91" spans="13:15" x14ac:dyDescent="0.3">
      <c r="M91" s="9">
        <f t="array" ref="M91">SUM(IF($E91&lt;$A$12:$A90,0,IF($E91&lt;$B$12:$B90,$B$12:$B90-$E91-$L$11:$L89)))</f>
        <v>0</v>
      </c>
      <c r="N91" s="9" t="str">
        <f t="array" ref="N91">IF($D91&lt;&gt;"",SUM(IF($E91&lt;$A$12:$A90,0,IF($E91&lt;$B$12:$B90,$K$12:$K90))),"")</f>
        <v/>
      </c>
      <c r="O91" s="9" t="str">
        <f t="array" ref="O91">IF($D91&lt;&gt;"",SUM(IF($E91&lt;$A$12:$A90,0,IF($E91&lt;$B$12:$B90,$J$12:$J90))),"")</f>
        <v/>
      </c>
    </row>
    <row r="92" spans="13:15" x14ac:dyDescent="0.3">
      <c r="M92" s="9">
        <f t="array" ref="M92">SUM(IF($E92&lt;$A$12:$A91,0,IF($E92&lt;$B$12:$B91,$B$12:$B91-$E92-$L$11:$L90)))</f>
        <v>0</v>
      </c>
      <c r="N92" s="9" t="str">
        <f t="array" ref="N92">IF($D92&lt;&gt;"",SUM(IF($E92&lt;$A$12:$A91,0,IF($E92&lt;$B$12:$B91,$K$12:$K91))),"")</f>
        <v/>
      </c>
      <c r="O92" s="9" t="str">
        <f t="array" ref="O92">IF($D92&lt;&gt;"",SUM(IF($E92&lt;$A$12:$A91,0,IF($E92&lt;$B$12:$B91,$J$12:$J91))),"")</f>
        <v/>
      </c>
    </row>
    <row r="93" spans="13:15" x14ac:dyDescent="0.3">
      <c r="M93" s="9">
        <f t="array" ref="M93">SUM(IF($E93&lt;$A$12:$A92,0,IF($E93&lt;$B$12:$B92,$B$12:$B92-$E93-$L$11:$L91)))</f>
        <v>0</v>
      </c>
      <c r="N93" s="9" t="str">
        <f t="array" ref="N93">IF($D93&lt;&gt;"",SUM(IF($E93&lt;$A$12:$A92,0,IF($E93&lt;$B$12:$B92,$K$12:$K92))),"")</f>
        <v/>
      </c>
      <c r="O93" s="9" t="str">
        <f t="array" ref="O93">IF($D93&lt;&gt;"",SUM(IF($E93&lt;$A$12:$A92,0,IF($E93&lt;$B$12:$B92,$J$12:$J92))),"")</f>
        <v/>
      </c>
    </row>
    <row r="94" spans="13:15" x14ac:dyDescent="0.3">
      <c r="M94" s="9">
        <f t="array" ref="M94">SUM(IF($E94&lt;$A$12:$A93,0,IF($E94&lt;$B$12:$B93,$B$12:$B93-$E94-$L$11:$L92)))</f>
        <v>0</v>
      </c>
      <c r="N94" s="9" t="str">
        <f t="array" ref="N94">IF($D94&lt;&gt;"",SUM(IF($E94&lt;$A$12:$A93,0,IF($E94&lt;$B$12:$B93,$K$12:$K93))),"")</f>
        <v/>
      </c>
      <c r="O94" s="9" t="str">
        <f t="array" ref="O94">IF($D94&lt;&gt;"",SUM(IF($E94&lt;$A$12:$A93,0,IF($E94&lt;$B$12:$B93,$J$12:$J93))),"")</f>
        <v/>
      </c>
    </row>
    <row r="95" spans="13:15" x14ac:dyDescent="0.3">
      <c r="M95" s="9">
        <f t="array" ref="M95">SUM(IF($E95&lt;$A$12:$A94,0,IF($E95&lt;$B$12:$B94,$B$12:$B94-$E95-$L$11:$L93)))</f>
        <v>0</v>
      </c>
      <c r="N95" s="9" t="str">
        <f t="array" ref="N95">IF($D95&lt;&gt;"",SUM(IF($E95&lt;$A$12:$A94,0,IF($E95&lt;$B$12:$B94,$K$12:$K94))),"")</f>
        <v/>
      </c>
      <c r="O95" s="9" t="str">
        <f t="array" ref="O95">IF($D95&lt;&gt;"",SUM(IF($E95&lt;$A$12:$A94,0,IF($E95&lt;$B$12:$B94,$J$12:$J94))),"")</f>
        <v/>
      </c>
    </row>
    <row r="96" spans="13:15" x14ac:dyDescent="0.3">
      <c r="M96" s="9">
        <f t="array" ref="M96">SUM(IF($E96&lt;$A$12:$A95,0,IF($E96&lt;$B$12:$B95,$B$12:$B95-$E96-$L$11:$L94)))</f>
        <v>0</v>
      </c>
      <c r="N96" s="9" t="str">
        <f t="array" ref="N96">IF($D96&lt;&gt;"",SUM(IF($E96&lt;$A$12:$A95,0,IF($E96&lt;$B$12:$B95,$K$12:$K95))),"")</f>
        <v/>
      </c>
      <c r="O96" s="9" t="str">
        <f t="array" ref="O96">IF($D96&lt;&gt;"",SUM(IF($E96&lt;$A$12:$A95,0,IF($E96&lt;$B$12:$B95,$J$12:$J95))),"")</f>
        <v/>
      </c>
    </row>
    <row r="97" spans="13:15" x14ac:dyDescent="0.3">
      <c r="M97" s="9">
        <f t="array" ref="M97">SUM(IF($E97&lt;$A$12:$A96,0,IF($E97&lt;$B$12:$B96,$B$12:$B96-$E97-$L$11:$L95)))</f>
        <v>0</v>
      </c>
      <c r="N97" s="9" t="str">
        <f t="array" ref="N97">IF($D97&lt;&gt;"",SUM(IF($E97&lt;$A$12:$A96,0,IF($E97&lt;$B$12:$B96,$K$12:$K96))),"")</f>
        <v/>
      </c>
      <c r="O97" s="9" t="str">
        <f t="array" ref="O97">IF($D97&lt;&gt;"",SUM(IF($E97&lt;$A$12:$A96,0,IF($E97&lt;$B$12:$B96,$J$12:$J96))),"")</f>
        <v/>
      </c>
    </row>
    <row r="98" spans="13:15" x14ac:dyDescent="0.3">
      <c r="M98" s="9">
        <f t="array" ref="M98">SUM(IF($E98&lt;$A$12:$A97,0,IF($E98&lt;$B$12:$B97,$B$12:$B97-$E98-$L$11:$L96)))</f>
        <v>0</v>
      </c>
      <c r="N98" s="9" t="str">
        <f t="array" ref="N98">IF($D98&lt;&gt;"",SUM(IF($E98&lt;$A$12:$A97,0,IF($E98&lt;$B$12:$B97,$K$12:$K97))),"")</f>
        <v/>
      </c>
      <c r="O98" s="9" t="str">
        <f t="array" ref="O98">IF($D98&lt;&gt;"",SUM(IF($E98&lt;$A$12:$A97,0,IF($E98&lt;$B$12:$B97,$J$12:$J97))),"")</f>
        <v/>
      </c>
    </row>
    <row r="99" spans="13:15" x14ac:dyDescent="0.3">
      <c r="M99" s="9">
        <f t="array" ref="M99">SUM(IF($E99&lt;$A$12:$A98,0,IF($E99&lt;$B$12:$B98,$B$12:$B98-$E99-$L$11:$L97)))</f>
        <v>0</v>
      </c>
      <c r="N99" s="9" t="str">
        <f t="array" ref="N99">IF($D99&lt;&gt;"",SUM(IF($E99&lt;$A$12:$A98,0,IF($E99&lt;$B$12:$B98,$K$12:$K98))),"")</f>
        <v/>
      </c>
      <c r="O99" s="9" t="str">
        <f t="array" ref="O99">IF($D99&lt;&gt;"",SUM(IF($E99&lt;$A$12:$A98,0,IF($E99&lt;$B$12:$B98,$J$12:$J98))),"")</f>
        <v/>
      </c>
    </row>
    <row r="100" spans="13:15" x14ac:dyDescent="0.3">
      <c r="M100" s="9">
        <f t="array" ref="M100">SUM(IF($E100&lt;$A$12:$A99,0,IF($E100&lt;$B$12:$B99,$B$12:$B99-$E100-$L$11:$L98)))</f>
        <v>0</v>
      </c>
      <c r="N100" s="9" t="str">
        <f t="array" ref="N100">IF($D100&lt;&gt;"",SUM(IF($E100&lt;$A$12:$A99,0,IF($E100&lt;$B$12:$B99,$K$12:$K99))),"")</f>
        <v/>
      </c>
      <c r="O100" s="9" t="str">
        <f t="array" ref="O100">IF($D100&lt;&gt;"",SUM(IF($E100&lt;$A$12:$A99,0,IF($E100&lt;$B$12:$B99,$J$12:$J99))),"")</f>
        <v/>
      </c>
    </row>
    <row r="101" spans="13:15" x14ac:dyDescent="0.3">
      <c r="M101" s="9">
        <f t="array" ref="M101">SUM(IF($E101&lt;$A$12:$A100,0,IF($E101&lt;$B$12:$B100,$B$12:$B100-$E101-$L$11:$L99)))</f>
        <v>0</v>
      </c>
      <c r="N101" s="9" t="str">
        <f t="array" ref="N101">IF($D101&lt;&gt;"",SUM(IF($E101&lt;$A$12:$A100,0,IF($E101&lt;$B$12:$B100,$K$12:$K100))),"")</f>
        <v/>
      </c>
      <c r="O101" s="9" t="str">
        <f t="array" ref="O101">IF($D101&lt;&gt;"",SUM(IF($E101&lt;$A$12:$A100,0,IF($E101&lt;$B$12:$B100,$J$12:$J100))),"")</f>
        <v/>
      </c>
    </row>
  </sheetData>
  <mergeCells count="6">
    <mergeCell ref="A2:B2"/>
    <mergeCell ref="G2:M2"/>
    <mergeCell ref="J10:M10"/>
    <mergeCell ref="E10:I10"/>
    <mergeCell ref="A10:C10"/>
    <mergeCell ref="N10:R10"/>
  </mergeCells>
  <conditionalFormatting sqref="A13:A131">
    <cfRule type="expression" dxfId="4" priority="2" stopIfTrue="1">
      <formula>AND($A13&gt;0,$A13&lt;=$B12)</formula>
    </cfRule>
    <cfRule type="expression" dxfId="3" priority="4" stopIfTrue="1">
      <formula>$A13=$B12+1</formula>
    </cfRule>
  </conditionalFormatting>
  <conditionalFormatting sqref="B13:B131">
    <cfRule type="expression" dxfId="2" priority="12" stopIfTrue="1">
      <formula>AND($B13&gt;0,$B13&lt;$A13)</formula>
    </cfRule>
    <cfRule type="expression" dxfId="1" priority="13" stopIfTrue="1">
      <formula>$A14=$B13+1</formula>
    </cfRule>
    <cfRule type="expression" dxfId="0" priority="14" stopIfTrue="1">
      <formula>VLOOKUP($B13,$H$4:$M$8,4)&lt;&gt;VLOOKUP($A13,$H$4:$M$8,4)</formula>
    </cfRule>
  </conditionalFormatting>
  <pageMargins left="0.7" right="0.7" top="0.75" bottom="0.75" header="0.3" footer="0.3"/>
  <pageSetup paperSize="9" orientation="portrait" r:id="rId1"/>
  <ignoredErrors>
    <ignoredError sqref="I31 I14:I30 H14:H3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"/>
  <sheetViews>
    <sheetView workbookViewId="0">
      <selection activeCell="I19" sqref="I19"/>
    </sheetView>
  </sheetViews>
  <sheetFormatPr baseColWidth="10" defaultRowHeight="14.4" x14ac:dyDescent="0.3"/>
  <sheetData>
    <row r="1" spans="1:1" x14ac:dyDescent="0.3">
      <c r="A1" s="42"/>
    </row>
    <row r="2" spans="1:1" x14ac:dyDescent="0.3">
      <c r="A2" s="4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mdo100</cp:lastModifiedBy>
  <dcterms:created xsi:type="dcterms:W3CDTF">2014-06-17T20:53:16Z</dcterms:created>
  <dcterms:modified xsi:type="dcterms:W3CDTF">2021-05-21T12:50:54Z</dcterms:modified>
</cp:coreProperties>
</file>