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test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2" i="1" l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K2" i="1"/>
  <c r="J32" i="1" l="1"/>
  <c r="I32" i="1"/>
  <c r="G32" i="1"/>
  <c r="F32" i="1"/>
  <c r="I31" i="1"/>
  <c r="J31" i="1" s="1"/>
  <c r="G31" i="1"/>
  <c r="F31" i="1"/>
  <c r="J30" i="1"/>
  <c r="I30" i="1"/>
  <c r="G30" i="1"/>
  <c r="F30" i="1"/>
  <c r="I29" i="1"/>
  <c r="J29" i="1" s="1"/>
  <c r="G29" i="1"/>
  <c r="F29" i="1"/>
  <c r="G28" i="1"/>
  <c r="F28" i="1"/>
  <c r="I27" i="1"/>
  <c r="J27" i="1" s="1"/>
  <c r="G27" i="1"/>
  <c r="F27" i="1"/>
  <c r="J26" i="1"/>
  <c r="I26" i="1"/>
  <c r="G26" i="1"/>
  <c r="F26" i="1"/>
  <c r="I25" i="1"/>
  <c r="J25" i="1" s="1"/>
  <c r="G25" i="1"/>
  <c r="F25" i="1"/>
  <c r="J24" i="1"/>
  <c r="I24" i="1"/>
  <c r="G24" i="1"/>
  <c r="F24" i="1"/>
  <c r="I23" i="1"/>
  <c r="J23" i="1" s="1"/>
  <c r="G23" i="1"/>
  <c r="F23" i="1"/>
  <c r="J22" i="1"/>
  <c r="I22" i="1"/>
  <c r="G22" i="1"/>
  <c r="F22" i="1"/>
  <c r="J21" i="1"/>
  <c r="G21" i="1"/>
  <c r="F21" i="1"/>
  <c r="J20" i="1"/>
  <c r="I20" i="1"/>
  <c r="G20" i="1"/>
  <c r="F20" i="1"/>
  <c r="I19" i="1"/>
  <c r="J19" i="1" s="1"/>
  <c r="G19" i="1"/>
  <c r="F19" i="1"/>
  <c r="J18" i="1"/>
  <c r="I18" i="1"/>
  <c r="G18" i="1"/>
  <c r="F18" i="1"/>
  <c r="I17" i="1"/>
  <c r="J17" i="1" s="1"/>
  <c r="G17" i="1"/>
  <c r="F17" i="1"/>
  <c r="J16" i="1"/>
  <c r="I16" i="1"/>
  <c r="G16" i="1"/>
  <c r="F16" i="1"/>
  <c r="I15" i="1"/>
  <c r="J15" i="1" s="1"/>
  <c r="G15" i="1"/>
  <c r="F15" i="1"/>
  <c r="G14" i="1"/>
  <c r="F14" i="1"/>
  <c r="J13" i="1"/>
  <c r="I13" i="1"/>
  <c r="G13" i="1"/>
  <c r="F13" i="1"/>
  <c r="J12" i="1"/>
  <c r="I12" i="1"/>
  <c r="G12" i="1"/>
  <c r="F12" i="1"/>
  <c r="J11" i="1"/>
  <c r="I11" i="1"/>
  <c r="G11" i="1"/>
  <c r="F11" i="1"/>
  <c r="J10" i="1"/>
  <c r="I10" i="1"/>
  <c r="G10" i="1"/>
  <c r="F10" i="1"/>
  <c r="I9" i="1"/>
  <c r="J9" i="1" s="1"/>
  <c r="G9" i="1"/>
  <c r="F9" i="1"/>
  <c r="J8" i="1"/>
  <c r="I8" i="1"/>
  <c r="G8" i="1"/>
  <c r="F8" i="1"/>
  <c r="G7" i="1"/>
  <c r="F7" i="1"/>
  <c r="J6" i="1"/>
  <c r="I6" i="1"/>
  <c r="G6" i="1"/>
  <c r="F6" i="1"/>
  <c r="I5" i="1"/>
  <c r="J5" i="1" s="1"/>
  <c r="G5" i="1"/>
  <c r="F5" i="1"/>
  <c r="J4" i="1"/>
  <c r="I4" i="1"/>
  <c r="G4" i="1"/>
  <c r="F4" i="1"/>
  <c r="J3" i="1"/>
  <c r="I3" i="1"/>
  <c r="G3" i="1"/>
  <c r="G33" i="1" s="1"/>
  <c r="F3" i="1"/>
  <c r="J2" i="1"/>
  <c r="I2" i="1"/>
  <c r="G2" i="1"/>
  <c r="F2" i="1"/>
  <c r="H4" i="1" l="1"/>
  <c r="H6" i="1"/>
  <c r="H8" i="1"/>
  <c r="H10" i="1"/>
  <c r="H14" i="1"/>
  <c r="I14" i="1" s="1"/>
  <c r="J14" i="1" s="1"/>
  <c r="F33" i="1"/>
  <c r="K33" i="1"/>
  <c r="H2" i="1"/>
  <c r="L33" i="1"/>
  <c r="H12" i="1"/>
  <c r="H16" i="1"/>
  <c r="H18" i="1"/>
  <c r="H20" i="1"/>
  <c r="H22" i="1"/>
  <c r="H24" i="1"/>
  <c r="H26" i="1"/>
  <c r="H28" i="1"/>
  <c r="I28" i="1" s="1"/>
  <c r="J28" i="1" s="1"/>
  <c r="H30" i="1"/>
  <c r="H32" i="1"/>
  <c r="H3" i="1"/>
  <c r="H5" i="1"/>
  <c r="H7" i="1"/>
  <c r="I7" i="1" s="1"/>
  <c r="J7" i="1" s="1"/>
  <c r="H9" i="1"/>
  <c r="H11" i="1"/>
  <c r="H13" i="1"/>
  <c r="H15" i="1"/>
  <c r="H17" i="1"/>
  <c r="H19" i="1"/>
  <c r="H21" i="1"/>
  <c r="I21" i="1" s="1"/>
  <c r="H23" i="1"/>
  <c r="H25" i="1"/>
  <c r="H27" i="1"/>
  <c r="H29" i="1"/>
  <c r="H31" i="1"/>
  <c r="H33" i="1" l="1"/>
</calcChain>
</file>

<file path=xl/sharedStrings.xml><?xml version="1.0" encoding="utf-8"?>
<sst xmlns="http://schemas.openxmlformats.org/spreadsheetml/2006/main" count="14" uniqueCount="14">
  <si>
    <t>Date</t>
  </si>
  <si>
    <t>Départ Maison</t>
  </si>
  <si>
    <t>Arrivé maison</t>
  </si>
  <si>
    <t>Route</t>
  </si>
  <si>
    <t>Nuit</t>
  </si>
  <si>
    <t>Nuit samedi</t>
  </si>
  <si>
    <t>Début Chantier</t>
  </si>
  <si>
    <t>Fin Chantier</t>
  </si>
  <si>
    <t>Prestation</t>
  </si>
  <si>
    <t xml:space="preserve">TOTAL </t>
  </si>
  <si>
    <t>Samedi</t>
  </si>
  <si>
    <t>Dimanche</t>
  </si>
  <si>
    <t>TOTALEN / TOTAUX</t>
  </si>
  <si>
    <t>TEST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</si>
</sst>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\-\ dd"/>
  </numFmts>
  <fonts count="7" x14ac:knownFonts="1">
    <font>
      <sz val="10"/>
      <name val="Arial"/>
      <family val="2"/>
    </font>
    <font>
      <b/>
      <sz val="10"/>
      <color theme="3" tint="-0.249977111117893"/>
      <name val="Calibri Light"/>
      <family val="2"/>
    </font>
    <font>
      <sz val="10"/>
      <name val="Calibri Light"/>
      <family val="2"/>
    </font>
    <font>
      <b/>
      <sz val="10"/>
      <name val="Calibri Light"/>
      <family val="2"/>
    </font>
    <font>
      <b/>
      <i/>
      <sz val="10"/>
      <name val="Calibri Light"/>
      <family val="2"/>
    </font>
    <font>
      <b/>
      <sz val="14"/>
      <name val="Calibri Light"/>
      <family val="2"/>
    </font>
    <font>
      <sz val="12"/>
      <color rgb="FF626B8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52">
    <border>
      <left/>
      <right/>
      <top/>
      <bottom/>
      <diagonal/>
    </border>
    <border>
      <left style="thin">
        <color theme="3" tint="-0.24994659260841701"/>
      </left>
      <right/>
      <top style="dashed">
        <color theme="3" tint="-0.24994659260841701"/>
      </top>
      <bottom style="dashed">
        <color theme="3" tint="-0.24994659260841701"/>
      </bottom>
      <diagonal/>
    </border>
    <border>
      <left/>
      <right/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/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/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/>
      <diagonal/>
    </border>
    <border>
      <left/>
      <right style="thin">
        <color theme="3" tint="-0.24994659260841701"/>
      </right>
      <top/>
      <bottom style="dashed">
        <color theme="3" tint="-0.24994659260841701"/>
      </bottom>
      <diagonal/>
    </border>
    <border>
      <left/>
      <right/>
      <top style="thin">
        <color indexed="64"/>
      </top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dashed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theme="3" tint="-0.24994659260841701"/>
      </left>
      <right/>
      <top style="dashed">
        <color theme="3" tint="-0.24994659260841701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/>
      <diagonal/>
    </border>
    <border>
      <left/>
      <right/>
      <top style="dashed">
        <color theme="3" tint="-0.24994659260841701"/>
      </top>
      <bottom/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/>
      <right style="thin">
        <color theme="3" tint="-0.24994659260841701"/>
      </right>
      <top style="dashed">
        <color theme="3" tint="-0.24994659260841701"/>
      </top>
      <bottom/>
      <diagonal/>
    </border>
    <border>
      <left/>
      <right style="thin">
        <color theme="3" tint="-0.24994659260841701"/>
      </right>
      <top/>
      <bottom style="thin">
        <color theme="3" tint="-0.24994659260841701"/>
      </bottom>
      <diagonal/>
    </border>
    <border>
      <left style="thin">
        <color theme="3" tint="-0.24994659260841701"/>
      </left>
      <right/>
      <top/>
      <bottom style="dashed">
        <color theme="3" tint="-0.24994659260841701"/>
      </bottom>
      <diagonal/>
    </border>
    <border>
      <left/>
      <right/>
      <top/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/>
      <bottom style="dashed">
        <color theme="3" tint="-0.24994659260841701"/>
      </bottom>
      <diagonal/>
    </border>
    <border>
      <left style="medium">
        <color indexed="64"/>
      </left>
      <right style="thin">
        <color theme="3" tint="-0.24994659260841701"/>
      </right>
      <top style="medium">
        <color indexed="64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medium">
        <color indexed="64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medium">
        <color indexed="64"/>
      </top>
      <bottom style="dashed">
        <color theme="3" tint="-0.24994659260841701"/>
      </bottom>
      <diagonal/>
    </border>
    <border>
      <left/>
      <right/>
      <top style="medium">
        <color indexed="64"/>
      </top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 style="medium">
        <color indexed="64"/>
      </top>
      <bottom style="dashed">
        <color theme="3" tint="-0.24994659260841701"/>
      </bottom>
      <diagonal/>
    </border>
    <border>
      <left/>
      <right style="medium">
        <color indexed="64"/>
      </right>
      <top style="medium">
        <color indexed="64"/>
      </top>
      <bottom style="dashed">
        <color theme="3" tint="-0.24994659260841701"/>
      </bottom>
      <diagonal/>
    </border>
    <border>
      <left style="medium">
        <color indexed="64"/>
      </left>
      <right style="thin">
        <color theme="3" tint="-0.24994659260841701"/>
      </right>
      <top style="thin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medium">
        <color indexed="64"/>
      </bottom>
      <diagonal/>
    </border>
    <border>
      <left/>
      <right/>
      <top style="dashed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indexed="64"/>
      </bottom>
      <diagonal/>
    </border>
    <border>
      <left/>
      <right style="medium">
        <color indexed="64"/>
      </right>
      <top style="dashed">
        <color theme="3" tint="-0.24994659260841701"/>
      </top>
      <bottom style="medium">
        <color indexed="64"/>
      </bottom>
      <diagonal/>
    </border>
    <border>
      <left/>
      <right/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3" tint="-0.24994659260841701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theme="3" tint="-0.24994659260841701"/>
      </bottom>
      <diagonal/>
    </border>
    <border>
      <left style="medium">
        <color indexed="64"/>
      </left>
      <right/>
      <top style="dashed">
        <color theme="3" tint="-0.24994659260841701"/>
      </top>
      <bottom style="dashed">
        <color theme="3" tint="-0.24994659260841701"/>
      </bottom>
      <diagonal/>
    </border>
    <border>
      <left/>
      <right style="medium">
        <color indexed="64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indexed="64"/>
      </left>
      <right/>
      <top style="dashed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theme="3" tint="-0.24994659260841701"/>
      </bottom>
      <diagonal/>
    </border>
    <border>
      <left style="thin">
        <color indexed="64"/>
      </left>
      <right style="thin">
        <color indexed="64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indexed="64"/>
      </left>
      <right style="thin">
        <color indexed="64"/>
      </right>
      <top style="dashed">
        <color theme="3" tint="-0.24994659260841701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>
      <alignment horizontal="right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4" fillId="2" borderId="16" xfId="0" applyNumberFormat="1" applyFont="1" applyFill="1" applyBorder="1" applyAlignment="1">
      <alignment horizontal="right" vertical="center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64" fontId="4" fillId="2" borderId="22" xfId="0" applyNumberFormat="1" applyFont="1" applyFill="1" applyBorder="1" applyAlignment="1">
      <alignment horizontal="right" vertical="center"/>
    </xf>
    <xf numFmtId="0" fontId="1" fillId="3" borderId="23" xfId="0" applyFont="1" applyFill="1" applyBorder="1" applyAlignment="1" applyProtection="1">
      <alignment horizontal="center" vertical="center"/>
      <protection locked="0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4" fontId="4" fillId="2" borderId="26" xfId="0" applyNumberFormat="1" applyFont="1" applyFill="1" applyBorder="1" applyAlignment="1">
      <alignment horizontal="right" vertical="center"/>
    </xf>
    <xf numFmtId="0" fontId="1" fillId="3" borderId="27" xfId="0" applyFont="1" applyFill="1" applyBorder="1" applyAlignment="1" applyProtection="1">
      <alignment horizontal="center" vertical="center"/>
      <protection locked="0"/>
    </xf>
    <xf numFmtId="0" fontId="1" fillId="3" borderId="28" xfId="0" applyFont="1" applyFill="1" applyBorder="1" applyAlignment="1" applyProtection="1">
      <alignment horizontal="center" vertical="center"/>
      <protection locked="0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164" fontId="4" fillId="2" borderId="32" xfId="0" applyNumberFormat="1" applyFont="1" applyFill="1" applyBorder="1" applyAlignment="1">
      <alignment horizontal="right" vertical="center"/>
    </xf>
    <xf numFmtId="0" fontId="1" fillId="3" borderId="33" xfId="0" applyFont="1" applyFill="1" applyBorder="1" applyAlignment="1" applyProtection="1">
      <alignment horizontal="center" vertical="center"/>
      <protection locked="0"/>
    </xf>
    <xf numFmtId="0" fontId="1" fillId="3" borderId="34" xfId="0" applyFont="1" applyFill="1" applyBorder="1" applyAlignment="1" applyProtection="1">
      <alignment horizontal="center" vertical="center"/>
      <protection locked="0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164" fontId="4" fillId="2" borderId="38" xfId="0" applyNumberFormat="1" applyFont="1" applyFill="1" applyBorder="1" applyAlignment="1">
      <alignment horizontal="right" vertical="center"/>
    </xf>
    <xf numFmtId="0" fontId="1" fillId="2" borderId="3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3" borderId="42" xfId="0" applyFont="1" applyFill="1" applyBorder="1" applyAlignment="1" applyProtection="1">
      <alignment horizontal="center" vertical="center"/>
      <protection locked="0"/>
    </xf>
    <xf numFmtId="0" fontId="1" fillId="3" borderId="43" xfId="0" applyFont="1" applyFill="1" applyBorder="1" applyAlignment="1" applyProtection="1">
      <alignment horizontal="center" vertical="center"/>
      <protection locked="0"/>
    </xf>
    <xf numFmtId="0" fontId="1" fillId="0" borderId="44" xfId="0" applyFont="1" applyBorder="1" applyAlignment="1">
      <alignment horizontal="center" vertical="center"/>
    </xf>
    <xf numFmtId="0" fontId="1" fillId="3" borderId="45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2" fillId="0" borderId="0" xfId="0" applyFont="1" applyBorder="1" applyAlignment="1"/>
    <xf numFmtId="0" fontId="5" fillId="0" borderId="0" xfId="0" applyFont="1" applyBorder="1" applyAlignment="1"/>
    <xf numFmtId="0" fontId="1" fillId="0" borderId="10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6" fillId="0" borderId="0" xfId="0" applyFont="1"/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</xdr:colOff>
      <xdr:row>20</xdr:row>
      <xdr:rowOff>11616</xdr:rowOff>
    </xdr:from>
    <xdr:to>
      <xdr:col>12</xdr:col>
      <xdr:colOff>859573</xdr:colOff>
      <xdr:row>20</xdr:row>
      <xdr:rowOff>23231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4983D3C3-306C-47A6-9A83-BE9DD6F93AA7}"/>
            </a:ext>
          </a:extLst>
        </xdr:cNvPr>
        <xdr:cNvCxnSpPr/>
      </xdr:nvCxnSpPr>
      <xdr:spPr>
        <a:xfrm flipH="1">
          <a:off x="9060367" y="4216555"/>
          <a:ext cx="859572" cy="1161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3"/>
  <sheetViews>
    <sheetView showGridLines="0" showZeros="0" tabSelected="1" zoomScale="82" zoomScaleNormal="82" workbookViewId="0">
      <selection activeCell="R8" sqref="R8"/>
    </sheetView>
  </sheetViews>
  <sheetFormatPr baseColWidth="10" defaultColWidth="9.109375" defaultRowHeight="13.8" x14ac:dyDescent="0.3"/>
  <cols>
    <col min="1" max="1" width="16.6640625" style="1" customWidth="1"/>
    <col min="2" max="10" width="10.6640625" style="1" customWidth="1"/>
    <col min="11" max="11" width="9.6640625" style="1" customWidth="1"/>
    <col min="12" max="12" width="12.109375" style="2" bestFit="1" customWidth="1"/>
    <col min="13" max="13" width="13.109375" style="2" bestFit="1" customWidth="1"/>
    <col min="14" max="16384" width="9.109375" style="1"/>
  </cols>
  <sheetData>
    <row r="1" spans="1:16" s="2" customFormat="1" ht="53.25" customHeight="1" thickBot="1" x14ac:dyDescent="0.3">
      <c r="A1" s="6" t="s">
        <v>0</v>
      </c>
      <c r="B1" s="49" t="s">
        <v>1</v>
      </c>
      <c r="C1" s="50" t="s">
        <v>6</v>
      </c>
      <c r="D1" s="51" t="s">
        <v>7</v>
      </c>
      <c r="E1" s="5" t="s">
        <v>2</v>
      </c>
      <c r="F1" s="5" t="s">
        <v>8</v>
      </c>
      <c r="G1" s="5" t="s">
        <v>3</v>
      </c>
      <c r="H1" s="5" t="s">
        <v>9</v>
      </c>
      <c r="I1" s="5" t="s">
        <v>10</v>
      </c>
      <c r="J1" s="5" t="s">
        <v>11</v>
      </c>
      <c r="K1" s="5" t="s">
        <v>4</v>
      </c>
      <c r="L1" s="5" t="s">
        <v>5</v>
      </c>
    </row>
    <row r="2" spans="1:16" ht="15" customHeight="1" x14ac:dyDescent="0.3">
      <c r="A2" s="48">
        <v>44256</v>
      </c>
      <c r="B2" s="52">
        <v>19</v>
      </c>
      <c r="C2" s="36">
        <v>20</v>
      </c>
      <c r="D2" s="36">
        <v>24</v>
      </c>
      <c r="E2" s="36">
        <v>24</v>
      </c>
      <c r="F2" s="37">
        <f>MOD(D2-C2+24,24)-(MOD(D2-C2+24,24)&gt;=6)/2</f>
        <v>4</v>
      </c>
      <c r="G2" s="38">
        <f t="shared" ref="G2" si="0">SUM((C2-B2)+(E2-D2))</f>
        <v>1</v>
      </c>
      <c r="H2" s="38">
        <f t="shared" ref="H2:H32" si="1">IFERROR(SUM(F2+G2),"")</f>
        <v>5</v>
      </c>
      <c r="I2" s="38" t="str">
        <f>IFERROR(IF(WEEKDAY(A2,2)=6,(H2*1.25),""),"")</f>
        <v/>
      </c>
      <c r="J2" s="38" t="str">
        <f>IFERROR(IF(WEEKDAY(B2,2)=6,(I2*2),""),"")</f>
        <v/>
      </c>
      <c r="K2" s="39">
        <f>IF(IF(WEEKDAY(A2,2)&gt;=6,MOD(D2-C2,24)-(D2&lt;C2)*(22-0)-MEDIAN(D2,0,22)+MEDIAN(C2,0,22),MOD(D2-C2,24)-(D2&lt;C2)*(22-6)-MEDIAN(D2,6,22)+MEDIAN(C2,6,22))&gt;=6,IF(WEEKDAY(A2,2)&gt;=6,MOD(D2-C2,24)-(D2&lt;C2)*(22-0)-MEDIAN(D2,0,22)+MEDIAN(C2,0,22),MOD(D2-C2,24)-(D2&lt;C2)*(22-6)-MEDIAN(D2,6,22)+MEDIAN(C2,6,22))-0.5,IF(WEEKDAY(A2,2)&gt;=6,MOD(D2-C2,24)-(D2&lt;C2)*(22-0)-MEDIAN(D2,0,22)+MEDIAN(C2,0,22),MOD(D2-C2,24)-(D2&lt;C2)*(22-6)-MEDIAN(D2,6,22)+MEDIAN(C2,6,22)))</f>
        <v>2</v>
      </c>
      <c r="L2" s="40">
        <f>IF(MOD(D2-C2,24)-(D2&lt;C2)*(22-6)-MEDIAN(D2,6,22)+MEDIAN(C2,6,22)-IF(WEEKDAY(A2,2)&gt;=6,MOD(D2-C2,24)-(D2&lt;C2)*(22-0)-MEDIAN(D2,0,22)+MEDIAN(C2,0,22),MOD(D2-C2,24)-(D2&lt;C2)*(22-6)-MEDIAN(D2,6,22)+MEDIAN(C2,6,22))&gt;=6,MOD(D2-C2,24)-(D2&lt;C2)*(22-6)-MEDIAN(D2,6,22)+MEDIAN(C2,6,22)-IF(WEEKDAY(A2,2)&gt;=6,MOD(D2-C2,24)-(D2&lt;C2)*(22-0)-MEDIAN(D2,0,22)+MEDIAN(C2,0,22),MOD(D2-C2,24)-(D2&lt;C2)*(22-6)-MEDIAN(D2,6,22)+MEDIAN(C2,6,22))-0.5,MOD(D2-C2,24)-(D2&lt;C2)*(22-6)-MEDIAN(D2,6,22)+MEDIAN(C2,6,22)-IF(WEEKDAY(A2,2)&gt;=6,MOD(D2-C2,24)-(D2&lt;C2)*(22-0)-MEDIAN(D2,0,22)+MEDIAN(C2,0,22),MOD(D2-C2,24)-(D2&lt;C2)*(22-6)-MEDIAN(D2,6,22)+MEDIAN(C2,6,22)))</f>
        <v>0</v>
      </c>
      <c r="M2" s="1"/>
    </row>
    <row r="3" spans="1:16" ht="15" customHeight="1" x14ac:dyDescent="0.3">
      <c r="A3" s="48">
        <v>44257</v>
      </c>
      <c r="B3" s="53">
        <v>24</v>
      </c>
      <c r="C3" s="14">
        <v>24</v>
      </c>
      <c r="D3" s="14">
        <v>4</v>
      </c>
      <c r="E3" s="14">
        <v>5</v>
      </c>
      <c r="F3" s="10">
        <f t="shared" ref="F3:F32" si="2">MOD(D3-C3+24,24)-(MOD(D3-C3+24,24)&gt;=6)/2</f>
        <v>4</v>
      </c>
      <c r="G3" s="11">
        <f t="shared" ref="G3:G32" si="3">SUM((C3-B3)+(E3-D3))</f>
        <v>1</v>
      </c>
      <c r="H3" s="11">
        <f t="shared" si="1"/>
        <v>5</v>
      </c>
      <c r="I3" s="11" t="str">
        <f t="shared" ref="I3:I32" si="4">IFERROR(IF(WEEKDAY(A3,2)=6,(H3*1.25),""),"")</f>
        <v/>
      </c>
      <c r="J3" s="11" t="str">
        <f t="shared" ref="J3:J32" si="5">IFERROR(IF(WEEKDAY(B3,2)=6,(I3*2),""),"")</f>
        <v/>
      </c>
      <c r="K3" s="26">
        <f t="shared" ref="K3:K32" si="6">IF(IF(WEEKDAY(A3,2)&gt;=6,MOD(D3-C3,24)-(D3&lt;C3)*(22-0)-MEDIAN(D3,0,22)+MEDIAN(C3,0,22),MOD(D3-C3,24)-(D3&lt;C3)*(22-6)-MEDIAN(D3,6,22)+MEDIAN(C3,6,22))&gt;=6,IF(WEEKDAY(A3,2)&gt;=6,MOD(D3-C3,24)-(D3&lt;C3)*(22-0)-MEDIAN(D3,0,22)+MEDIAN(C3,0,22),MOD(D3-C3,24)-(D3&lt;C3)*(22-6)-MEDIAN(D3,6,22)+MEDIAN(C3,6,22))-0.5,IF(WEEKDAY(A3,2)&gt;=6,MOD(D3-C3,24)-(D3&lt;C3)*(22-0)-MEDIAN(D3,0,22)+MEDIAN(C3,0,22),MOD(D3-C3,24)-(D3&lt;C3)*(22-6)-MEDIAN(D3,6,22)+MEDIAN(C3,6,22)))</f>
        <v>4</v>
      </c>
      <c r="L3" s="54">
        <f t="shared" ref="L3:L32" si="7">IF(MOD(D3-C3,24)-(D3&lt;C3)*(22-6)-MEDIAN(D3,6,22)+MEDIAN(C3,6,22)-IF(WEEKDAY(A3,2)&gt;=6,MOD(D3-C3,24)-(D3&lt;C3)*(22-0)-MEDIAN(D3,0,22)+MEDIAN(C3,0,22),MOD(D3-C3,24)-(D3&lt;C3)*(22-6)-MEDIAN(D3,6,22)+MEDIAN(C3,6,22))&gt;=6,MOD(D3-C3,24)-(D3&lt;C3)*(22-6)-MEDIAN(D3,6,22)+MEDIAN(C3,6,22)-IF(WEEKDAY(A3,2)&gt;=6,MOD(D3-C3,24)-(D3&lt;C3)*(22-0)-MEDIAN(D3,0,22)+MEDIAN(C3,0,22),MOD(D3-C3,24)-(D3&lt;C3)*(22-6)-MEDIAN(D3,6,22)+MEDIAN(C3,6,22))-0.5,MOD(D3-C3,24)-(D3&lt;C3)*(22-6)-MEDIAN(D3,6,22)+MEDIAN(C3,6,22)-IF(WEEKDAY(A3,2)&gt;=6,MOD(D3-C3,24)-(D3&lt;C3)*(22-0)-MEDIAN(D3,0,22)+MEDIAN(C3,0,22),MOD(D3-C3,24)-(D3&lt;C3)*(22-6)-MEDIAN(D3,6,22)+MEDIAN(C3,6,22)))</f>
        <v>0</v>
      </c>
      <c r="M3" s="1"/>
      <c r="O3" s="63"/>
    </row>
    <row r="4" spans="1:16" ht="15" customHeight="1" x14ac:dyDescent="0.3">
      <c r="A4" s="48">
        <v>44258</v>
      </c>
      <c r="B4" s="53">
        <v>7.5</v>
      </c>
      <c r="C4" s="14">
        <v>9</v>
      </c>
      <c r="D4" s="14">
        <v>17</v>
      </c>
      <c r="E4" s="14">
        <v>19</v>
      </c>
      <c r="F4" s="10">
        <f t="shared" si="2"/>
        <v>7.5</v>
      </c>
      <c r="G4" s="11">
        <f t="shared" si="3"/>
        <v>3.5</v>
      </c>
      <c r="H4" s="11">
        <f t="shared" si="1"/>
        <v>11</v>
      </c>
      <c r="I4" s="11" t="str">
        <f t="shared" si="4"/>
        <v/>
      </c>
      <c r="J4" s="56" t="str">
        <f t="shared" si="5"/>
        <v/>
      </c>
      <c r="K4" s="64">
        <f t="shared" si="6"/>
        <v>0</v>
      </c>
      <c r="L4" s="54">
        <f t="shared" si="7"/>
        <v>0</v>
      </c>
      <c r="M4" s="1"/>
      <c r="N4" s="58"/>
      <c r="O4" s="58"/>
      <c r="P4" s="58"/>
    </row>
    <row r="5" spans="1:16" ht="15" customHeight="1" x14ac:dyDescent="0.35">
      <c r="A5" s="48">
        <v>44259</v>
      </c>
      <c r="B5" s="53"/>
      <c r="C5" s="14"/>
      <c r="D5" s="14"/>
      <c r="E5" s="14"/>
      <c r="F5" s="10">
        <f t="shared" si="2"/>
        <v>0</v>
      </c>
      <c r="G5" s="11">
        <f t="shared" si="3"/>
        <v>0</v>
      </c>
      <c r="H5" s="11">
        <f t="shared" si="1"/>
        <v>0</v>
      </c>
      <c r="I5" s="11" t="str">
        <f t="shared" si="4"/>
        <v/>
      </c>
      <c r="J5" s="56" t="str">
        <f t="shared" si="5"/>
        <v/>
      </c>
      <c r="K5" s="65">
        <f t="shared" si="6"/>
        <v>0</v>
      </c>
      <c r="L5" s="54">
        <f t="shared" si="7"/>
        <v>0</v>
      </c>
      <c r="M5" s="1"/>
      <c r="N5" s="59"/>
      <c r="O5" s="58"/>
      <c r="P5" s="58"/>
    </row>
    <row r="6" spans="1:16" ht="15" customHeight="1" x14ac:dyDescent="0.3">
      <c r="A6" s="48">
        <v>44260</v>
      </c>
      <c r="B6" s="53"/>
      <c r="C6" s="14"/>
      <c r="D6" s="14"/>
      <c r="E6" s="14"/>
      <c r="F6" s="10">
        <f t="shared" si="2"/>
        <v>0</v>
      </c>
      <c r="G6" s="11">
        <f t="shared" si="3"/>
        <v>0</v>
      </c>
      <c r="H6" s="11">
        <f t="shared" si="1"/>
        <v>0</v>
      </c>
      <c r="I6" s="11" t="str">
        <f t="shared" si="4"/>
        <v/>
      </c>
      <c r="J6" s="56" t="str">
        <f t="shared" si="5"/>
        <v/>
      </c>
      <c r="K6" s="65">
        <f t="shared" si="6"/>
        <v>0</v>
      </c>
      <c r="L6" s="54">
        <f t="shared" si="7"/>
        <v>0</v>
      </c>
      <c r="M6" s="1"/>
      <c r="N6" s="58"/>
      <c r="O6" s="58"/>
      <c r="P6" s="58"/>
    </row>
    <row r="7" spans="1:16" ht="15" customHeight="1" x14ac:dyDescent="0.3">
      <c r="A7" s="48">
        <v>44261</v>
      </c>
      <c r="B7" s="53"/>
      <c r="C7" s="14"/>
      <c r="D7" s="14"/>
      <c r="E7" s="14"/>
      <c r="F7" s="10">
        <f t="shared" si="2"/>
        <v>0</v>
      </c>
      <c r="G7" s="11">
        <f t="shared" si="3"/>
        <v>0</v>
      </c>
      <c r="H7" s="11">
        <f t="shared" si="1"/>
        <v>0</v>
      </c>
      <c r="I7" s="11">
        <f t="shared" si="4"/>
        <v>0</v>
      </c>
      <c r="J7" s="56">
        <f t="shared" si="5"/>
        <v>0</v>
      </c>
      <c r="K7" s="65">
        <f t="shared" si="6"/>
        <v>0</v>
      </c>
      <c r="L7" s="54">
        <f t="shared" si="7"/>
        <v>0</v>
      </c>
      <c r="M7" s="1"/>
      <c r="N7" s="58"/>
      <c r="O7" s="58"/>
      <c r="P7" s="58"/>
    </row>
    <row r="8" spans="1:16" ht="15" customHeight="1" x14ac:dyDescent="0.3">
      <c r="A8" s="48">
        <v>44262</v>
      </c>
      <c r="B8" s="53"/>
      <c r="C8" s="14"/>
      <c r="D8" s="14"/>
      <c r="E8" s="14"/>
      <c r="F8" s="10">
        <f t="shared" si="2"/>
        <v>0</v>
      </c>
      <c r="G8" s="11">
        <f t="shared" si="3"/>
        <v>0</v>
      </c>
      <c r="H8" s="11">
        <f t="shared" si="1"/>
        <v>0</v>
      </c>
      <c r="I8" s="11" t="str">
        <f t="shared" si="4"/>
        <v/>
      </c>
      <c r="J8" s="56" t="str">
        <f t="shared" si="5"/>
        <v/>
      </c>
      <c r="K8" s="65">
        <f t="shared" si="6"/>
        <v>0</v>
      </c>
      <c r="L8" s="54">
        <f t="shared" si="7"/>
        <v>0</v>
      </c>
      <c r="M8" s="1"/>
      <c r="N8" s="58"/>
      <c r="O8" s="58"/>
      <c r="P8" s="58"/>
    </row>
    <row r="9" spans="1:16" ht="15" customHeight="1" x14ac:dyDescent="0.3">
      <c r="A9" s="48">
        <v>44263</v>
      </c>
      <c r="B9" s="53"/>
      <c r="C9" s="14"/>
      <c r="D9" s="14"/>
      <c r="E9" s="14"/>
      <c r="F9" s="10">
        <f t="shared" si="2"/>
        <v>0</v>
      </c>
      <c r="G9" s="11">
        <f t="shared" si="3"/>
        <v>0</v>
      </c>
      <c r="H9" s="11">
        <f t="shared" si="1"/>
        <v>0</v>
      </c>
      <c r="I9" s="11" t="str">
        <f t="shared" si="4"/>
        <v/>
      </c>
      <c r="J9" s="56" t="str">
        <f t="shared" si="5"/>
        <v/>
      </c>
      <c r="K9" s="65">
        <f t="shared" si="6"/>
        <v>0</v>
      </c>
      <c r="L9" s="54">
        <f t="shared" si="7"/>
        <v>0</v>
      </c>
      <c r="M9" s="1"/>
      <c r="N9" s="58"/>
      <c r="O9" s="58"/>
      <c r="P9" s="58"/>
    </row>
    <row r="10" spans="1:16" ht="15" customHeight="1" x14ac:dyDescent="0.3">
      <c r="A10" s="48">
        <v>44264</v>
      </c>
      <c r="B10" s="53">
        <v>8.5</v>
      </c>
      <c r="C10" s="14">
        <v>10</v>
      </c>
      <c r="D10" s="14">
        <v>20.399999999999999</v>
      </c>
      <c r="E10" s="14">
        <v>21.25</v>
      </c>
      <c r="F10" s="10">
        <f t="shared" si="2"/>
        <v>9.8999999999999986</v>
      </c>
      <c r="G10" s="11">
        <f t="shared" si="3"/>
        <v>2.3500000000000014</v>
      </c>
      <c r="H10" s="11">
        <f t="shared" si="1"/>
        <v>12.25</v>
      </c>
      <c r="I10" s="11" t="str">
        <f t="shared" si="4"/>
        <v/>
      </c>
      <c r="J10" s="56" t="str">
        <f t="shared" si="5"/>
        <v/>
      </c>
      <c r="K10" s="65">
        <f t="shared" si="6"/>
        <v>0</v>
      </c>
      <c r="L10" s="54">
        <f t="shared" si="7"/>
        <v>0</v>
      </c>
      <c r="M10" s="1"/>
      <c r="N10" s="58"/>
      <c r="O10" s="58"/>
      <c r="P10" s="58"/>
    </row>
    <row r="11" spans="1:16" ht="15" customHeight="1" x14ac:dyDescent="0.35">
      <c r="A11" s="48">
        <v>44265</v>
      </c>
      <c r="B11" s="53">
        <v>12.25</v>
      </c>
      <c r="C11" s="14">
        <v>14.75</v>
      </c>
      <c r="D11" s="14">
        <v>19.25</v>
      </c>
      <c r="E11" s="14">
        <v>20.75</v>
      </c>
      <c r="F11" s="10">
        <f t="shared" si="2"/>
        <v>4.5</v>
      </c>
      <c r="G11" s="11">
        <f t="shared" si="3"/>
        <v>4</v>
      </c>
      <c r="H11" s="11">
        <f t="shared" si="1"/>
        <v>8.5</v>
      </c>
      <c r="I11" s="11" t="str">
        <f t="shared" si="4"/>
        <v/>
      </c>
      <c r="J11" s="56" t="str">
        <f t="shared" si="5"/>
        <v/>
      </c>
      <c r="K11" s="65">
        <f t="shared" si="6"/>
        <v>0</v>
      </c>
      <c r="L11" s="54">
        <f t="shared" si="7"/>
        <v>0</v>
      </c>
      <c r="M11" s="1"/>
      <c r="N11" s="59"/>
      <c r="O11" s="58"/>
      <c r="P11" s="58"/>
    </row>
    <row r="12" spans="1:16" ht="15" customHeight="1" x14ac:dyDescent="0.3">
      <c r="A12" s="48">
        <v>44266</v>
      </c>
      <c r="B12" s="53">
        <v>6</v>
      </c>
      <c r="C12" s="14">
        <v>8</v>
      </c>
      <c r="D12" s="14">
        <v>15</v>
      </c>
      <c r="E12" s="14">
        <v>17.5</v>
      </c>
      <c r="F12" s="10">
        <f t="shared" si="2"/>
        <v>6.5</v>
      </c>
      <c r="G12" s="11">
        <f t="shared" si="3"/>
        <v>4.5</v>
      </c>
      <c r="H12" s="11">
        <f t="shared" si="1"/>
        <v>11</v>
      </c>
      <c r="I12" s="11" t="str">
        <f t="shared" si="4"/>
        <v/>
      </c>
      <c r="J12" s="56" t="str">
        <f t="shared" si="5"/>
        <v/>
      </c>
      <c r="K12" s="65">
        <f t="shared" si="6"/>
        <v>0</v>
      </c>
      <c r="L12" s="54">
        <f t="shared" si="7"/>
        <v>0</v>
      </c>
      <c r="M12" s="1"/>
      <c r="N12" s="58"/>
      <c r="O12" s="58"/>
      <c r="P12" s="58"/>
    </row>
    <row r="13" spans="1:16" ht="15" customHeight="1" x14ac:dyDescent="0.3">
      <c r="A13" s="48">
        <v>44267</v>
      </c>
      <c r="B13" s="53">
        <v>13</v>
      </c>
      <c r="C13" s="14">
        <v>14.75</v>
      </c>
      <c r="D13" s="14">
        <v>21.5</v>
      </c>
      <c r="E13" s="14">
        <v>23.25</v>
      </c>
      <c r="F13" s="10">
        <f t="shared" si="2"/>
        <v>6.25</v>
      </c>
      <c r="G13" s="11">
        <f t="shared" si="3"/>
        <v>3.5</v>
      </c>
      <c r="H13" s="11">
        <f t="shared" si="1"/>
        <v>9.75</v>
      </c>
      <c r="I13" s="11" t="str">
        <f t="shared" si="4"/>
        <v/>
      </c>
      <c r="J13" s="56" t="str">
        <f t="shared" si="5"/>
        <v/>
      </c>
      <c r="K13" s="66">
        <f t="shared" si="6"/>
        <v>0</v>
      </c>
      <c r="L13" s="54">
        <f t="shared" si="7"/>
        <v>0</v>
      </c>
      <c r="M13" s="1"/>
      <c r="N13" s="58"/>
      <c r="O13" s="58"/>
      <c r="P13" s="58"/>
    </row>
    <row r="14" spans="1:16" ht="15" customHeight="1" thickBot="1" x14ac:dyDescent="0.35">
      <c r="A14" s="48">
        <v>44268</v>
      </c>
      <c r="B14" s="55"/>
      <c r="C14" s="43"/>
      <c r="D14" s="43"/>
      <c r="E14" s="43"/>
      <c r="F14" s="44">
        <f t="shared" si="2"/>
        <v>0</v>
      </c>
      <c r="G14" s="45">
        <f t="shared" si="3"/>
        <v>0</v>
      </c>
      <c r="H14" s="45">
        <f t="shared" si="1"/>
        <v>0</v>
      </c>
      <c r="I14" s="45">
        <f t="shared" si="4"/>
        <v>0</v>
      </c>
      <c r="J14" s="45">
        <f t="shared" si="5"/>
        <v>0</v>
      </c>
      <c r="K14" s="57">
        <f t="shared" si="6"/>
        <v>0</v>
      </c>
      <c r="L14" s="47">
        <f t="shared" si="7"/>
        <v>0</v>
      </c>
      <c r="M14" s="1"/>
    </row>
    <row r="15" spans="1:16" ht="15" customHeight="1" x14ac:dyDescent="0.3">
      <c r="A15" s="7">
        <v>44269</v>
      </c>
      <c r="B15" s="29"/>
      <c r="C15" s="9"/>
      <c r="D15" s="9"/>
      <c r="E15" s="9"/>
      <c r="F15" s="30">
        <f t="shared" si="2"/>
        <v>0</v>
      </c>
      <c r="G15" s="31">
        <f t="shared" si="3"/>
        <v>0</v>
      </c>
      <c r="H15" s="31">
        <f t="shared" si="1"/>
        <v>0</v>
      </c>
      <c r="I15" s="31" t="str">
        <f t="shared" si="4"/>
        <v/>
      </c>
      <c r="J15" s="31" t="str">
        <f t="shared" si="5"/>
        <v/>
      </c>
      <c r="K15" s="32">
        <f t="shared" si="6"/>
        <v>0</v>
      </c>
      <c r="L15" s="33">
        <f t="shared" si="7"/>
        <v>0</v>
      </c>
      <c r="M15" s="1"/>
    </row>
    <row r="16" spans="1:16" ht="15" customHeight="1" x14ac:dyDescent="0.3">
      <c r="A16" s="7">
        <v>44270</v>
      </c>
      <c r="B16" s="8"/>
      <c r="C16" s="14"/>
      <c r="D16" s="14"/>
      <c r="E16" s="14"/>
      <c r="F16" s="10">
        <f t="shared" si="2"/>
        <v>0</v>
      </c>
      <c r="G16" s="11">
        <f t="shared" si="3"/>
        <v>0</v>
      </c>
      <c r="H16" s="11">
        <f t="shared" si="1"/>
        <v>0</v>
      </c>
      <c r="I16" s="11" t="str">
        <f t="shared" si="4"/>
        <v/>
      </c>
      <c r="J16" s="11" t="str">
        <f t="shared" si="5"/>
        <v/>
      </c>
      <c r="K16" s="12">
        <f t="shared" si="6"/>
        <v>0</v>
      </c>
      <c r="L16" s="13">
        <f t="shared" si="7"/>
        <v>0</v>
      </c>
      <c r="M16" s="1"/>
    </row>
    <row r="17" spans="1:14" ht="15" customHeight="1" x14ac:dyDescent="0.3">
      <c r="A17" s="7">
        <v>44271</v>
      </c>
      <c r="B17" s="8"/>
      <c r="C17" s="14"/>
      <c r="D17" s="14"/>
      <c r="E17" s="14"/>
      <c r="F17" s="10">
        <f t="shared" si="2"/>
        <v>0</v>
      </c>
      <c r="G17" s="11">
        <f t="shared" si="3"/>
        <v>0</v>
      </c>
      <c r="H17" s="11">
        <f t="shared" si="1"/>
        <v>0</v>
      </c>
      <c r="I17" s="11" t="str">
        <f t="shared" si="4"/>
        <v/>
      </c>
      <c r="J17" s="11" t="str">
        <f t="shared" si="5"/>
        <v/>
      </c>
      <c r="K17" s="12">
        <f t="shared" si="6"/>
        <v>0</v>
      </c>
      <c r="L17" s="13">
        <f t="shared" si="7"/>
        <v>0</v>
      </c>
      <c r="M17" s="1"/>
    </row>
    <row r="18" spans="1:14" ht="15" customHeight="1" x14ac:dyDescent="0.3">
      <c r="A18" s="7">
        <v>44272</v>
      </c>
      <c r="B18" s="8"/>
      <c r="C18" s="14"/>
      <c r="D18" s="14"/>
      <c r="E18" s="14"/>
      <c r="F18" s="10">
        <f t="shared" si="2"/>
        <v>0</v>
      </c>
      <c r="G18" s="11">
        <f t="shared" si="3"/>
        <v>0</v>
      </c>
      <c r="H18" s="11">
        <f t="shared" si="1"/>
        <v>0</v>
      </c>
      <c r="I18" s="11" t="str">
        <f t="shared" si="4"/>
        <v/>
      </c>
      <c r="J18" s="11" t="str">
        <f t="shared" si="5"/>
        <v/>
      </c>
      <c r="K18" s="12">
        <f t="shared" si="6"/>
        <v>0</v>
      </c>
      <c r="L18" s="13">
        <f t="shared" si="7"/>
        <v>0</v>
      </c>
      <c r="M18" s="1"/>
    </row>
    <row r="19" spans="1:14" ht="15" customHeight="1" thickBot="1" x14ac:dyDescent="0.35">
      <c r="A19" s="21">
        <v>44273</v>
      </c>
      <c r="B19" s="22"/>
      <c r="C19" s="23"/>
      <c r="D19" s="23"/>
      <c r="E19" s="23"/>
      <c r="F19" s="24">
        <f t="shared" si="2"/>
        <v>0</v>
      </c>
      <c r="G19" s="25">
        <f t="shared" si="3"/>
        <v>0</v>
      </c>
      <c r="H19" s="25">
        <f t="shared" si="1"/>
        <v>0</v>
      </c>
      <c r="I19" s="25" t="str">
        <f t="shared" si="4"/>
        <v/>
      </c>
      <c r="J19" s="25" t="str">
        <f t="shared" si="5"/>
        <v/>
      </c>
      <c r="K19" s="26">
        <f t="shared" si="6"/>
        <v>0</v>
      </c>
      <c r="L19" s="27">
        <f t="shared" si="7"/>
        <v>0</v>
      </c>
      <c r="M19" s="1"/>
    </row>
    <row r="20" spans="1:14" ht="15" customHeight="1" x14ac:dyDescent="0.3">
      <c r="A20" s="34">
        <v>44274</v>
      </c>
      <c r="B20" s="35">
        <v>21</v>
      </c>
      <c r="C20" s="36">
        <v>22</v>
      </c>
      <c r="D20" s="36">
        <v>24</v>
      </c>
      <c r="E20" s="36">
        <v>24</v>
      </c>
      <c r="F20" s="37">
        <f t="shared" si="2"/>
        <v>2</v>
      </c>
      <c r="G20" s="38">
        <f t="shared" si="3"/>
        <v>1</v>
      </c>
      <c r="H20" s="38">
        <f t="shared" si="1"/>
        <v>3</v>
      </c>
      <c r="I20" s="38" t="str">
        <f t="shared" si="4"/>
        <v/>
      </c>
      <c r="J20" s="38" t="str">
        <f t="shared" si="5"/>
        <v/>
      </c>
      <c r="K20" s="39">
        <f t="shared" si="6"/>
        <v>2</v>
      </c>
      <c r="L20" s="40">
        <f t="shared" si="7"/>
        <v>0</v>
      </c>
      <c r="M20" s="1"/>
      <c r="N20" s="61" t="s">
        <v>13</v>
      </c>
    </row>
    <row r="21" spans="1:14" ht="15" customHeight="1" thickBot="1" x14ac:dyDescent="0.35">
      <c r="A21" s="41">
        <v>44275</v>
      </c>
      <c r="B21" s="42">
        <v>24</v>
      </c>
      <c r="C21" s="43">
        <v>24</v>
      </c>
      <c r="D21" s="43">
        <v>6</v>
      </c>
      <c r="E21" s="43">
        <v>7</v>
      </c>
      <c r="F21" s="44">
        <f t="shared" si="2"/>
        <v>5.5</v>
      </c>
      <c r="G21" s="45">
        <f t="shared" si="3"/>
        <v>1</v>
      </c>
      <c r="H21" s="45">
        <f t="shared" si="1"/>
        <v>6.5</v>
      </c>
      <c r="I21" s="45">
        <f t="shared" si="4"/>
        <v>8.125</v>
      </c>
      <c r="J21" s="45" t="str">
        <f t="shared" si="5"/>
        <v/>
      </c>
      <c r="K21" s="46">
        <f t="shared" si="6"/>
        <v>0</v>
      </c>
      <c r="L21" s="47">
        <f t="shared" si="7"/>
        <v>5.5</v>
      </c>
      <c r="M21" s="1"/>
      <c r="N21" s="62"/>
    </row>
    <row r="22" spans="1:14" ht="15" customHeight="1" x14ac:dyDescent="0.3">
      <c r="A22" s="28">
        <v>44276</v>
      </c>
      <c r="B22" s="29"/>
      <c r="C22" s="9"/>
      <c r="D22" s="9"/>
      <c r="E22" s="9"/>
      <c r="F22" s="30">
        <f t="shared" si="2"/>
        <v>0</v>
      </c>
      <c r="G22" s="31">
        <f t="shared" si="3"/>
        <v>0</v>
      </c>
      <c r="H22" s="31">
        <f t="shared" si="1"/>
        <v>0</v>
      </c>
      <c r="I22" s="31" t="str">
        <f t="shared" si="4"/>
        <v/>
      </c>
      <c r="J22" s="31" t="str">
        <f t="shared" si="5"/>
        <v/>
      </c>
      <c r="K22" s="32">
        <f t="shared" si="6"/>
        <v>0</v>
      </c>
      <c r="L22" s="33">
        <f t="shared" si="7"/>
        <v>0</v>
      </c>
      <c r="M22" s="1"/>
    </row>
    <row r="23" spans="1:14" ht="15" customHeight="1" x14ac:dyDescent="0.3">
      <c r="A23" s="7">
        <v>44277</v>
      </c>
      <c r="B23" s="8"/>
      <c r="C23" s="14"/>
      <c r="D23" s="14"/>
      <c r="E23" s="14"/>
      <c r="F23" s="10">
        <f t="shared" si="2"/>
        <v>0</v>
      </c>
      <c r="G23" s="11">
        <f t="shared" si="3"/>
        <v>0</v>
      </c>
      <c r="H23" s="11">
        <f t="shared" si="1"/>
        <v>0</v>
      </c>
      <c r="I23" s="11" t="str">
        <f t="shared" si="4"/>
        <v/>
      </c>
      <c r="J23" s="11" t="str">
        <f t="shared" si="5"/>
        <v/>
      </c>
      <c r="K23" s="12">
        <f t="shared" si="6"/>
        <v>0</v>
      </c>
      <c r="L23" s="13">
        <f t="shared" si="7"/>
        <v>0</v>
      </c>
      <c r="M23" s="1"/>
    </row>
    <row r="24" spans="1:14" ht="15" customHeight="1" x14ac:dyDescent="0.3">
      <c r="A24" s="7">
        <v>44278</v>
      </c>
      <c r="B24" s="8"/>
      <c r="C24" s="14"/>
      <c r="D24" s="14"/>
      <c r="E24" s="14"/>
      <c r="F24" s="10">
        <f t="shared" si="2"/>
        <v>0</v>
      </c>
      <c r="G24" s="11">
        <f t="shared" si="3"/>
        <v>0</v>
      </c>
      <c r="H24" s="11">
        <f t="shared" si="1"/>
        <v>0</v>
      </c>
      <c r="I24" s="11" t="str">
        <f t="shared" si="4"/>
        <v/>
      </c>
      <c r="J24" s="11" t="str">
        <f t="shared" si="5"/>
        <v/>
      </c>
      <c r="K24" s="12">
        <f t="shared" si="6"/>
        <v>0</v>
      </c>
      <c r="L24" s="13">
        <f t="shared" si="7"/>
        <v>0</v>
      </c>
      <c r="M24" s="1"/>
    </row>
    <row r="25" spans="1:14" ht="15" customHeight="1" x14ac:dyDescent="0.3">
      <c r="A25" s="7">
        <v>44279</v>
      </c>
      <c r="B25" s="8"/>
      <c r="C25" s="14"/>
      <c r="D25" s="14"/>
      <c r="E25" s="14"/>
      <c r="F25" s="10">
        <f t="shared" si="2"/>
        <v>0</v>
      </c>
      <c r="G25" s="11">
        <f t="shared" si="3"/>
        <v>0</v>
      </c>
      <c r="H25" s="11">
        <f t="shared" si="1"/>
        <v>0</v>
      </c>
      <c r="I25" s="11" t="str">
        <f t="shared" si="4"/>
        <v/>
      </c>
      <c r="J25" s="11" t="str">
        <f t="shared" si="5"/>
        <v/>
      </c>
      <c r="K25" s="12">
        <f t="shared" si="6"/>
        <v>0</v>
      </c>
      <c r="L25" s="13">
        <f t="shared" si="7"/>
        <v>0</v>
      </c>
      <c r="M25" s="1"/>
    </row>
    <row r="26" spans="1:14" ht="15" customHeight="1" x14ac:dyDescent="0.3">
      <c r="A26" s="7">
        <v>44280</v>
      </c>
      <c r="B26" s="8"/>
      <c r="C26" s="14"/>
      <c r="D26" s="14"/>
      <c r="E26" s="14"/>
      <c r="F26" s="10">
        <f t="shared" si="2"/>
        <v>0</v>
      </c>
      <c r="G26" s="11">
        <f t="shared" si="3"/>
        <v>0</v>
      </c>
      <c r="H26" s="11">
        <f t="shared" si="1"/>
        <v>0</v>
      </c>
      <c r="I26" s="11" t="str">
        <f t="shared" si="4"/>
        <v/>
      </c>
      <c r="J26" s="11" t="str">
        <f t="shared" si="5"/>
        <v/>
      </c>
      <c r="K26" s="12">
        <f t="shared" si="6"/>
        <v>0</v>
      </c>
      <c r="L26" s="13">
        <f t="shared" si="7"/>
        <v>0</v>
      </c>
      <c r="M26" s="1"/>
    </row>
    <row r="27" spans="1:14" ht="15" customHeight="1" x14ac:dyDescent="0.3">
      <c r="A27" s="7">
        <v>44281</v>
      </c>
      <c r="B27" s="8"/>
      <c r="C27" s="14"/>
      <c r="D27" s="14"/>
      <c r="E27" s="14"/>
      <c r="F27" s="10">
        <f t="shared" si="2"/>
        <v>0</v>
      </c>
      <c r="G27" s="11">
        <f t="shared" si="3"/>
        <v>0</v>
      </c>
      <c r="H27" s="11">
        <f t="shared" si="1"/>
        <v>0</v>
      </c>
      <c r="I27" s="11" t="str">
        <f t="shared" si="4"/>
        <v/>
      </c>
      <c r="J27" s="11" t="str">
        <f t="shared" si="5"/>
        <v/>
      </c>
      <c r="K27" s="12">
        <f t="shared" si="6"/>
        <v>0</v>
      </c>
      <c r="L27" s="13">
        <f t="shared" si="7"/>
        <v>0</v>
      </c>
      <c r="M27" s="1"/>
    </row>
    <row r="28" spans="1:14" ht="15" customHeight="1" x14ac:dyDescent="0.3">
      <c r="A28" s="7">
        <v>44282</v>
      </c>
      <c r="B28" s="8"/>
      <c r="C28" s="14"/>
      <c r="D28" s="14"/>
      <c r="E28" s="14"/>
      <c r="F28" s="10">
        <f t="shared" si="2"/>
        <v>0</v>
      </c>
      <c r="G28" s="11">
        <f t="shared" si="3"/>
        <v>0</v>
      </c>
      <c r="H28" s="11">
        <f t="shared" si="1"/>
        <v>0</v>
      </c>
      <c r="I28" s="11">
        <f t="shared" si="4"/>
        <v>0</v>
      </c>
      <c r="J28" s="11">
        <f t="shared" si="5"/>
        <v>0</v>
      </c>
      <c r="K28" s="12">
        <f t="shared" si="6"/>
        <v>0</v>
      </c>
      <c r="L28" s="13">
        <f t="shared" si="7"/>
        <v>0</v>
      </c>
      <c r="M28" s="1"/>
    </row>
    <row r="29" spans="1:14" ht="15" customHeight="1" x14ac:dyDescent="0.3">
      <c r="A29" s="7">
        <v>44283</v>
      </c>
      <c r="B29" s="8"/>
      <c r="C29" s="14"/>
      <c r="D29" s="14"/>
      <c r="E29" s="14"/>
      <c r="F29" s="10">
        <f t="shared" si="2"/>
        <v>0</v>
      </c>
      <c r="G29" s="11">
        <f t="shared" si="3"/>
        <v>0</v>
      </c>
      <c r="H29" s="11">
        <f t="shared" si="1"/>
        <v>0</v>
      </c>
      <c r="I29" s="11" t="str">
        <f t="shared" si="4"/>
        <v/>
      </c>
      <c r="J29" s="11" t="str">
        <f t="shared" si="5"/>
        <v/>
      </c>
      <c r="K29" s="12">
        <f t="shared" si="6"/>
        <v>0</v>
      </c>
      <c r="L29" s="13">
        <f t="shared" si="7"/>
        <v>0</v>
      </c>
      <c r="M29" s="1"/>
    </row>
    <row r="30" spans="1:14" ht="15" customHeight="1" x14ac:dyDescent="0.3">
      <c r="A30" s="7">
        <v>44284</v>
      </c>
      <c r="B30" s="8"/>
      <c r="C30" s="14"/>
      <c r="D30" s="14"/>
      <c r="E30" s="14"/>
      <c r="F30" s="10">
        <f t="shared" si="2"/>
        <v>0</v>
      </c>
      <c r="G30" s="11">
        <f t="shared" si="3"/>
        <v>0</v>
      </c>
      <c r="H30" s="11">
        <f t="shared" si="1"/>
        <v>0</v>
      </c>
      <c r="I30" s="11" t="str">
        <f t="shared" si="4"/>
        <v/>
      </c>
      <c r="J30" s="11" t="str">
        <f t="shared" si="5"/>
        <v/>
      </c>
      <c r="K30" s="12">
        <f t="shared" si="6"/>
        <v>0</v>
      </c>
      <c r="L30" s="13">
        <f t="shared" si="7"/>
        <v>0</v>
      </c>
      <c r="M30" s="1"/>
    </row>
    <row r="31" spans="1:14" ht="15" customHeight="1" x14ac:dyDescent="0.3">
      <c r="A31" s="7">
        <v>44285</v>
      </c>
      <c r="B31" s="8"/>
      <c r="C31" s="14"/>
      <c r="D31" s="14"/>
      <c r="E31" s="14"/>
      <c r="F31" s="10">
        <f t="shared" si="2"/>
        <v>0</v>
      </c>
      <c r="G31" s="11">
        <f t="shared" si="3"/>
        <v>0</v>
      </c>
      <c r="H31" s="11">
        <f t="shared" si="1"/>
        <v>0</v>
      </c>
      <c r="I31" s="11" t="str">
        <f t="shared" si="4"/>
        <v/>
      </c>
      <c r="J31" s="11" t="str">
        <f t="shared" si="5"/>
        <v/>
      </c>
      <c r="K31" s="12">
        <f t="shared" si="6"/>
        <v>0</v>
      </c>
      <c r="L31" s="13">
        <f t="shared" si="7"/>
        <v>0</v>
      </c>
      <c r="M31" s="1"/>
    </row>
    <row r="32" spans="1:14" ht="15" customHeight="1" x14ac:dyDescent="0.3">
      <c r="A32" s="7">
        <v>44286</v>
      </c>
      <c r="B32" s="15"/>
      <c r="C32" s="16"/>
      <c r="D32" s="16"/>
      <c r="E32" s="16"/>
      <c r="F32" s="17">
        <f t="shared" si="2"/>
        <v>0</v>
      </c>
      <c r="G32" s="18">
        <f t="shared" si="3"/>
        <v>0</v>
      </c>
      <c r="H32" s="18">
        <f t="shared" si="1"/>
        <v>0</v>
      </c>
      <c r="I32" s="18" t="str">
        <f t="shared" si="4"/>
        <v/>
      </c>
      <c r="J32" s="18" t="str">
        <f t="shared" si="5"/>
        <v/>
      </c>
      <c r="K32" s="12">
        <f t="shared" si="6"/>
        <v>0</v>
      </c>
      <c r="L32" s="13">
        <f t="shared" si="7"/>
        <v>0</v>
      </c>
      <c r="M32" s="1"/>
    </row>
    <row r="33" spans="1:12" ht="24.9" customHeight="1" x14ac:dyDescent="0.3">
      <c r="A33" s="19"/>
      <c r="B33" s="3"/>
      <c r="C33" s="60" t="s">
        <v>12</v>
      </c>
      <c r="D33" s="60"/>
      <c r="E33" s="60"/>
      <c r="F33" s="4">
        <f>SUM(F2:F32)</f>
        <v>50.15</v>
      </c>
      <c r="G33" s="4">
        <f>SUM(G2:G32)</f>
        <v>21.85</v>
      </c>
      <c r="H33" s="4">
        <f>SUM(H2:H32)</f>
        <v>72</v>
      </c>
      <c r="I33" s="20"/>
      <c r="J33" s="20"/>
      <c r="K33" s="4">
        <f>SUM(K2:K32)</f>
        <v>8</v>
      </c>
      <c r="L33" s="4">
        <f>SUM(L2:L32)</f>
        <v>5.5</v>
      </c>
    </row>
  </sheetData>
  <sheetProtection selectLockedCells="1"/>
  <mergeCells count="2">
    <mergeCell ref="C33:E33"/>
    <mergeCell ref="N20:N21"/>
  </mergeCells>
  <pageMargins left="0.25" right="0.25" top="0.75" bottom="0.75" header="0.3" footer="0.3"/>
  <pageSetup paperSize="9" scale="73" firstPageNumber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domicile</dc:creator>
  <cp:lastModifiedBy>mdo100</cp:lastModifiedBy>
  <dcterms:created xsi:type="dcterms:W3CDTF">2021-03-14T16:49:20Z</dcterms:created>
  <dcterms:modified xsi:type="dcterms:W3CDTF">2021-03-16T09:02:16Z</dcterms:modified>
</cp:coreProperties>
</file>