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64" yWindow="564" windowWidth="23256" windowHeight="13176" tabRatio="500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 l="1"/>
  <c r="D8" i="2"/>
  <c r="D7" i="2"/>
  <c r="D6" i="2"/>
  <c r="D5" i="2"/>
  <c r="D4" i="2"/>
  <c r="D3" i="2"/>
  <c r="D2" i="2"/>
  <c r="D1" i="2"/>
</calcChain>
</file>

<file path=xl/sharedStrings.xml><?xml version="1.0" encoding="utf-8"?>
<sst xmlns="http://schemas.openxmlformats.org/spreadsheetml/2006/main" count="14" uniqueCount="12">
  <si>
    <t>DATE DE LA DEMANDE</t>
  </si>
  <si>
    <t>NOM</t>
  </si>
  <si>
    <t>PRENOM</t>
  </si>
  <si>
    <t>CONGES PAYES</t>
  </si>
  <si>
    <t>DATE</t>
  </si>
  <si>
    <t xml:space="preserve">Période de la journée </t>
  </si>
  <si>
    <t xml:space="preserve"> DEBUT</t>
  </si>
  <si>
    <t>Après-midi</t>
  </si>
  <si>
    <t>FIN</t>
  </si>
  <si>
    <t>TOTAL</t>
  </si>
  <si>
    <t>Matin</t>
  </si>
  <si>
    <t>DEMANDE DE CONGES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</si>
</sst>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b/>
      <sz val="20"/>
      <name val="Calibri"/>
      <scheme val="minor"/>
    </font>
    <font>
      <sz val="2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B13" sqref="B13:F13"/>
    </sheetView>
  </sheetViews>
  <sheetFormatPr baseColWidth="10" defaultRowHeight="15.6" x14ac:dyDescent="0.3"/>
  <cols>
    <col min="1" max="1" width="23.19921875" bestFit="1" customWidth="1"/>
  </cols>
  <sheetData>
    <row r="1" spans="1:6" ht="25.8" x14ac:dyDescent="0.5">
      <c r="A1" s="8" t="s">
        <v>11</v>
      </c>
      <c r="B1" s="8"/>
      <c r="C1" s="8"/>
      <c r="D1" s="8"/>
      <c r="E1" s="8"/>
      <c r="F1" s="8"/>
    </row>
    <row r="5" spans="1:6" ht="18" x14ac:dyDescent="0.3">
      <c r="A5" s="1" t="s">
        <v>0</v>
      </c>
      <c r="B5" s="9"/>
      <c r="C5" s="10"/>
      <c r="D5" s="10"/>
      <c r="E5" s="10"/>
      <c r="F5" s="11"/>
    </row>
    <row r="6" spans="1:6" ht="18" x14ac:dyDescent="0.35">
      <c r="A6" s="2"/>
      <c r="B6" s="2"/>
      <c r="C6" s="2"/>
      <c r="D6" s="2"/>
      <c r="E6" s="2"/>
      <c r="F6" s="3"/>
    </row>
    <row r="7" spans="1:6" ht="18" x14ac:dyDescent="0.3">
      <c r="A7" s="1" t="s">
        <v>1</v>
      </c>
      <c r="B7" s="6"/>
      <c r="C7" s="12"/>
      <c r="D7" s="12"/>
      <c r="E7" s="12"/>
      <c r="F7" s="7"/>
    </row>
    <row r="8" spans="1:6" ht="18" x14ac:dyDescent="0.3">
      <c r="A8" s="1" t="s">
        <v>2</v>
      </c>
      <c r="B8" s="6"/>
      <c r="C8" s="12"/>
      <c r="D8" s="12"/>
      <c r="E8" s="12"/>
      <c r="F8" s="7"/>
    </row>
    <row r="9" spans="1:6" ht="23.4" x14ac:dyDescent="0.3">
      <c r="A9" s="13" t="s">
        <v>3</v>
      </c>
      <c r="B9" s="14"/>
      <c r="C9" s="14"/>
      <c r="D9" s="14"/>
      <c r="E9" s="14"/>
      <c r="F9" s="15"/>
    </row>
    <row r="10" spans="1:6" ht="18" x14ac:dyDescent="0.3">
      <c r="A10" s="1"/>
      <c r="B10" s="5" t="s">
        <v>4</v>
      </c>
      <c r="C10" s="5"/>
      <c r="D10" s="5"/>
      <c r="E10" s="6" t="s">
        <v>5</v>
      </c>
      <c r="F10" s="7"/>
    </row>
    <row r="11" spans="1:6" ht="18" x14ac:dyDescent="0.3">
      <c r="A11" s="1" t="s">
        <v>6</v>
      </c>
      <c r="B11" s="9">
        <v>43217</v>
      </c>
      <c r="C11" s="10"/>
      <c r="D11" s="11"/>
      <c r="E11" s="6" t="s">
        <v>10</v>
      </c>
      <c r="F11" s="7"/>
    </row>
    <row r="12" spans="1:6" ht="18" x14ac:dyDescent="0.3">
      <c r="A12" s="1" t="s">
        <v>8</v>
      </c>
      <c r="B12" s="9">
        <v>43217</v>
      </c>
      <c r="C12" s="10"/>
      <c r="D12" s="11"/>
      <c r="E12" s="6" t="s">
        <v>7</v>
      </c>
      <c r="F12" s="7"/>
    </row>
    <row r="13" spans="1:6" ht="25.8" x14ac:dyDescent="0.3">
      <c r="A13" s="1" t="s">
        <v>9</v>
      </c>
      <c r="B13" s="16">
        <f>IF(AND(B11=B12,E11=E12),0,
IF(AND($E$11="Après-Midi",$E$12="Matin",NETWORKDAYS(B11,B12,Feuil2!$D$1:$D$8)=2),0.5,
IF(AND($E$11="Matin",$E$12="Après-Midi",NETWORKDAYS(B11,B12,Feuil2!$D$1:$D$8)=1),0.5,
IF(AND($E$11="Après-Midi",$E$12="Matin",NETWORKDAYS(B11,B12,Feuil2!$D$1:$D$8)=2),1,
NETWORKDAYS(B11,B12,Feuil2!$D$1:$D$8)-
(IF(IF(AND($E$11="Après-Midi",$E$11="Après-Midi"),NETWORKDAYS(B11,B11,Feuil2!$D$1:$D$8)*0.5,NETWORKDAYS(B11,B11,Feuil2!$D$1:$D$8))=1,0,IF(AND($E$11="Après-Midi",$E$11="Après-Midi"),NETWORKDAYS(B11,B11,Feuil2!$D$1:$D$8)*0.5,NETWORKDAYS(B11,B11,Feuil2!$D$1:$D$8)))+
IF(IF(AND($E$12="Matin",$E$12="Matin"),NETWORKDAYS(B12,B12,Feuil2!$D$1:$D$8)*0.5,NETWORKDAYS(B12,B12,Feuil2!$D$1:$D$8))=1,0,IF(AND($E$12="Matin",$E$12="Matin"),NETWORKDAYS(B12,B12,Feuil2!$D$1:$D$8)*0.5,NETWORKDAYS(B12,B12,Feuil2!$D$1:$D$8))))))))</f>
        <v>0.5</v>
      </c>
      <c r="C13" s="17"/>
      <c r="D13" s="17"/>
      <c r="E13" s="17"/>
      <c r="F13" s="18"/>
    </row>
  </sheetData>
  <mergeCells count="12">
    <mergeCell ref="B11:D11"/>
    <mergeCell ref="E11:F11"/>
    <mergeCell ref="B12:D12"/>
    <mergeCell ref="E12:F12"/>
    <mergeCell ref="B13:F13"/>
    <mergeCell ref="B10:D10"/>
    <mergeCell ref="E10:F10"/>
    <mergeCell ref="A1:F1"/>
    <mergeCell ref="B5:F5"/>
    <mergeCell ref="B7:F7"/>
    <mergeCell ref="B8:F8"/>
    <mergeCell ref="A9:F9"/>
  </mergeCells>
  <dataValidations count="1">
    <dataValidation type="date" allowBlank="1" showInputMessage="1" showErrorMessage="1" sqref="B11:B12">
      <formula1>43101</formula1>
      <formula2>46022</formula2>
    </dataValidation>
  </dataValidations>
  <pageMargins left="0.75" right="0.75" top="1" bottom="1" header="0.5" footer="0.5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E11:F12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D14" sqref="D14"/>
    </sheetView>
  </sheetViews>
  <sheetFormatPr baseColWidth="10" defaultRowHeight="15.6" x14ac:dyDescent="0.3"/>
  <sheetData>
    <row r="1" spans="1:4" x14ac:dyDescent="0.3">
      <c r="A1" t="s">
        <v>10</v>
      </c>
      <c r="D1" s="4">
        <f>DATE(2018,5,8)</f>
        <v>43228</v>
      </c>
    </row>
    <row r="2" spans="1:4" x14ac:dyDescent="0.3">
      <c r="A2" t="s">
        <v>7</v>
      </c>
      <c r="D2" s="4">
        <f>DATE(2018,5,10)</f>
        <v>43230</v>
      </c>
    </row>
    <row r="3" spans="1:4" x14ac:dyDescent="0.3">
      <c r="D3" s="4">
        <f>DATE(2018,5,21)</f>
        <v>43241</v>
      </c>
    </row>
    <row r="4" spans="1:4" x14ac:dyDescent="0.3">
      <c r="D4" s="4">
        <f>DATE(2018,7,14)</f>
        <v>43295</v>
      </c>
    </row>
    <row r="5" spans="1:4" x14ac:dyDescent="0.3">
      <c r="D5" s="4">
        <f>DATE(2018,8,15)</f>
        <v>43327</v>
      </c>
    </row>
    <row r="6" spans="1:4" x14ac:dyDescent="0.3">
      <c r="D6" s="4">
        <f>DATE(2018,11,1)</f>
        <v>43405</v>
      </c>
    </row>
    <row r="7" spans="1:4" x14ac:dyDescent="0.3">
      <c r="D7" s="4">
        <f>DATE(2018,11,11)</f>
        <v>43415</v>
      </c>
    </row>
    <row r="8" spans="1:4" x14ac:dyDescent="0.3">
      <c r="D8" s="4">
        <f>DATE(2018,12,25)</f>
        <v>43459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mdo100</cp:lastModifiedBy>
  <dcterms:created xsi:type="dcterms:W3CDTF">2018-04-26T19:28:56Z</dcterms:created>
  <dcterms:modified xsi:type="dcterms:W3CDTF">2018-04-27T06:08:36Z</dcterms:modified>
</cp:coreProperties>
</file>