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2" windowWidth="20052" windowHeight="7932" activeTab="2"/>
  </bookViews>
  <sheets>
    <sheet name="Feuil1" sheetId="1" r:id="rId1"/>
    <sheet name="feuil5" sheetId="5" r:id="rId2"/>
    <sheet name="Feuil2" sheetId="2" r:id="rId3"/>
    <sheet name="Feuil3" sheetId="3" r:id="rId4"/>
    <sheet name="Feuil4" sheetId="4" r:id="rId5"/>
    <sheet name="Feuil6" sheetId="6" r:id="rId6"/>
    <sheet name="Feuil7" sheetId="7" r:id="rId7"/>
  </sheets>
  <calcPr calcId="145621"/>
</workbook>
</file>

<file path=xl/calcChain.xml><?xml version="1.0" encoding="utf-8"?>
<calcChain xmlns="http://schemas.openxmlformats.org/spreadsheetml/2006/main">
  <c r="I7" i="2" l="1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6" i="2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J6" i="1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7" i="2"/>
  <c r="G6" i="2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H6" i="1"/>
  <c r="J35" i="1"/>
  <c r="J36" i="1"/>
  <c r="J37" i="1"/>
  <c r="J38" i="1"/>
  <c r="J39" i="1"/>
  <c r="J40" i="1"/>
  <c r="J41" i="1"/>
  <c r="J42" i="1"/>
  <c r="J43" i="1"/>
  <c r="J44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13" i="1"/>
  <c r="J14" i="1"/>
  <c r="J15" i="1"/>
  <c r="J16" i="1"/>
  <c r="J17" i="1"/>
  <c r="J18" i="1"/>
  <c r="J10" i="1"/>
  <c r="J11" i="1"/>
  <c r="J12" i="1"/>
  <c r="J9" i="1"/>
  <c r="J8" i="1"/>
  <c r="J7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9" i="1"/>
  <c r="H10" i="1"/>
  <c r="H11" i="1"/>
  <c r="H12" i="1"/>
  <c r="H7" i="1"/>
  <c r="H8" i="1"/>
  <c r="J7" i="5" l="1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6" i="5"/>
</calcChain>
</file>

<file path=xl/sharedStrings.xml><?xml version="1.0" encoding="utf-8"?>
<sst xmlns="http://schemas.openxmlformats.org/spreadsheetml/2006/main" count="1897" uniqueCount="660">
  <si>
    <t>RBM appliquée à l'équipement treillis soudée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</si>
  <si>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</si>
  <si>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</si>
  <si>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</si>
  <si>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</si>
  <si>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</si>
  <si>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</si>
  <si>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</si>
  <si>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</si>
  <si>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</si>
  <si>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</si>
  <si>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</si>
  <si>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</si>
  <si>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</si>
  <si>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</si>
  <si>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</si>
  <si>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</si>
  <si>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désignation sous machnine</t>
  </si>
  <si>
    <t>composant</t>
  </si>
  <si>
    <t xml:space="preserve">Date </t>
  </si>
  <si>
    <t>prochain rendez-vous</t>
  </si>
  <si>
    <t>fonction</t>
  </si>
  <si>
    <t>Assure le guidage de fils longitudinaux</t>
  </si>
  <si>
    <t>mode de défaillance</t>
  </si>
  <si>
    <t xml:space="preserve">usure et corrosion </t>
  </si>
  <si>
    <t>cause de défaillance</t>
  </si>
  <si>
    <t>gravité</t>
  </si>
  <si>
    <t>fréquence</t>
  </si>
  <si>
    <t>Risk</t>
  </si>
  <si>
    <t>Mesure</t>
  </si>
  <si>
    <t>Risk après mesure</t>
  </si>
  <si>
    <t>piéce de rechange</t>
  </si>
  <si>
    <t>Qui</t>
  </si>
  <si>
    <t>Colonne17</t>
  </si>
  <si>
    <t>frottement appliqué par les fils</t>
  </si>
  <si>
    <t>Arret machine</t>
  </si>
  <si>
    <t>PDR</t>
  </si>
  <si>
    <t>changement de plaquette</t>
  </si>
  <si>
    <t>rouleaux tournante</t>
  </si>
  <si>
    <t>technicien</t>
  </si>
  <si>
    <t>palier roulement plaquette (FL205)</t>
  </si>
  <si>
    <t>fatigue et usure de roulement</t>
  </si>
  <si>
    <t>corrosion par manque de graissage</t>
  </si>
  <si>
    <t xml:space="preserve">Graissage </t>
  </si>
  <si>
    <t>Non</t>
  </si>
  <si>
    <t xml:space="preserve">technicien </t>
  </si>
  <si>
    <t>assure le mouvement de rotation pour les guides tournantes</t>
  </si>
  <si>
    <t xml:space="preserve">depassement seuil de travail </t>
  </si>
  <si>
    <t>changement de roulement</t>
  </si>
  <si>
    <t>roulement</t>
  </si>
  <si>
    <t xml:space="preserve">galets de dressage fils horizontal </t>
  </si>
  <si>
    <t>dressage de fils longitudinaux</t>
  </si>
  <si>
    <t xml:space="preserve">Oui </t>
  </si>
  <si>
    <t>usure</t>
  </si>
  <si>
    <t xml:space="preserve">corrosion ou frottement appliqué par les fils </t>
  </si>
  <si>
    <t xml:space="preserve">changement de galets </t>
  </si>
  <si>
    <t>Tambour</t>
  </si>
  <si>
    <t>transmettre l'energie electrique à une mouvement de rotation pour le tambour</t>
  </si>
  <si>
    <t xml:space="preserve">bobinage grillé </t>
  </si>
  <si>
    <t>surchauffage par surcharge uniorme</t>
  </si>
  <si>
    <t xml:space="preserve">PDR </t>
  </si>
  <si>
    <t>Oui</t>
  </si>
  <si>
    <t>réducteur (FX250 de rapport 1/506.7)</t>
  </si>
  <si>
    <t xml:space="preserve">réduction de vitesse moteur tambour </t>
  </si>
  <si>
    <t>chute de niveau d'huile lubrification dans le boite</t>
  </si>
  <si>
    <t xml:space="preserve">contrôle </t>
  </si>
  <si>
    <t xml:space="preserve">huile synthétique BLASIA 220S ou équivalente </t>
  </si>
  <si>
    <t xml:space="preserve">fatigue boite de vitesse </t>
  </si>
  <si>
    <t xml:space="preserve">controler le vitesse de moteur tambour </t>
  </si>
  <si>
    <t xml:space="preserve">carte électronique défectieux </t>
  </si>
  <si>
    <t xml:space="preserve">sur intensité ou microcoupure d'electricité </t>
  </si>
  <si>
    <t xml:space="preserve">Action préventive </t>
  </si>
  <si>
    <t xml:space="preserve"> graisse SKF LGEP2 ou un equivalent</t>
  </si>
  <si>
    <t xml:space="preserve">réduction des facteurs que imposent le surcharge </t>
  </si>
  <si>
    <t xml:space="preserve">roulements palier tambour ,roulements moteur,réducteur </t>
  </si>
  <si>
    <t>installation d'un circuit de protection contre le microcoupure</t>
  </si>
  <si>
    <t xml:space="preserve">circuit de commande éléctrique pour l'alimentation des equipements eléctroniques </t>
  </si>
  <si>
    <t>disjoncteur moteur ABB</t>
  </si>
  <si>
    <t>variateur de fréquence ABB/ACS355 /11Kw</t>
  </si>
  <si>
    <t>alimentation de variateur de fréquence ABB ACS355</t>
  </si>
  <si>
    <t xml:space="preserve">disjoncteur défectieux </t>
  </si>
  <si>
    <t xml:space="preserve">changement de disjoncteur moteur avant défaillance </t>
  </si>
  <si>
    <t xml:space="preserve">disjoncteur moteur </t>
  </si>
  <si>
    <t>relais phoneix</t>
  </si>
  <si>
    <t xml:space="preserve">commande variateur </t>
  </si>
  <si>
    <t xml:space="preserve">bloc contact défaillé </t>
  </si>
  <si>
    <t>changement relais phoneix</t>
  </si>
  <si>
    <t xml:space="preserve">relais phoneix </t>
  </si>
  <si>
    <t xml:space="preserve"> galet de diametre extérieur  62mm et diamétre interieur 25mm</t>
  </si>
  <si>
    <t xml:space="preserve">manque de graissage </t>
  </si>
  <si>
    <t>injection de 10 gr de graisse SKF LGEP2</t>
  </si>
  <si>
    <t>graisse SKF LGEP2 ou équivalente</t>
  </si>
  <si>
    <t>fatigue boite de vitesse</t>
  </si>
  <si>
    <t>dépassement le date de vidange huile</t>
  </si>
  <si>
    <t>contrôle</t>
  </si>
  <si>
    <t xml:space="preserve">vidange l'huile de réducteur </t>
  </si>
  <si>
    <t>OUI</t>
  </si>
  <si>
    <t xml:space="preserve">assure le mouvement de de rotation tambour </t>
  </si>
  <si>
    <t>avancement treillis soude</t>
  </si>
  <si>
    <t>galets de dressage fils vertical</t>
  </si>
  <si>
    <t xml:space="preserve">changement des galets </t>
  </si>
  <si>
    <t>oui</t>
  </si>
  <si>
    <t>galets de diametre interieur 25mm et exterieur 62mm</t>
  </si>
  <si>
    <t xml:space="preserve">douilles de guidage </t>
  </si>
  <si>
    <t xml:space="preserve">guide du fils longitudinaux </t>
  </si>
  <si>
    <t>Usure</t>
  </si>
  <si>
    <t xml:space="preserve">contact avec les fils </t>
  </si>
  <si>
    <t xml:space="preserve">changements de douilles </t>
  </si>
  <si>
    <t xml:space="preserve">oui </t>
  </si>
  <si>
    <t>douilles de guidage</t>
  </si>
  <si>
    <t xml:space="preserve">galets et roulements d'avancement </t>
  </si>
  <si>
    <t xml:space="preserve">dressage et avancement du fils longitudinaux </t>
  </si>
  <si>
    <t xml:space="preserve">fatigue et usure </t>
  </si>
  <si>
    <t xml:space="preserve"> travail hors condition favorable </t>
  </si>
  <si>
    <t>galets d'avancement</t>
  </si>
  <si>
    <t>moteur electrique synchrone avec frein et encodeur integré type ABBDGM6/3000tr/min</t>
  </si>
  <si>
    <t xml:space="preserve">assure l'avancement du fils longitudinaux </t>
  </si>
  <si>
    <t xml:space="preserve">surchauffage </t>
  </si>
  <si>
    <t xml:space="preserve">fonctionnement surcharge </t>
  </si>
  <si>
    <t xml:space="preserve">on propose d'augmenter la puissance de moteur </t>
  </si>
  <si>
    <t>réducteur de rapport 1/3.5</t>
  </si>
  <si>
    <t>réduction de vitesse moteur avancement treillis soude</t>
  </si>
  <si>
    <t xml:space="preserve">dévidoirs fil du trame </t>
  </si>
  <si>
    <t xml:space="preserve">guidage fil du trame </t>
  </si>
  <si>
    <t>contact avec le fil du trame</t>
  </si>
  <si>
    <t xml:space="preserve">gales de guidage et roulements de  déviation </t>
  </si>
  <si>
    <t>prévoir leurs remplacements</t>
  </si>
  <si>
    <t xml:space="preserve">galets et roulements de guidage </t>
  </si>
  <si>
    <t xml:space="preserve">assure le mouvement d'articalion de support mobile </t>
  </si>
  <si>
    <t xml:space="preserve">fatigue joint d'étancheité </t>
  </si>
  <si>
    <t xml:space="preserve">frottement appliqué par le tige </t>
  </si>
  <si>
    <t xml:space="preserve">changement de joint </t>
  </si>
  <si>
    <t xml:space="preserve">joint d'étancheité </t>
  </si>
  <si>
    <t xml:space="preserve">assure le fixation de cylindre </t>
  </si>
  <si>
    <t xml:space="preserve">vis desserré </t>
  </si>
  <si>
    <t xml:space="preserve">vibration par mobilité de support </t>
  </si>
  <si>
    <t>serrage de vis fixation</t>
  </si>
  <si>
    <t xml:space="preserve">non </t>
  </si>
  <si>
    <t xml:space="preserve">clé de serrage vis </t>
  </si>
  <si>
    <t>dévidoir fil du trame</t>
  </si>
  <si>
    <t xml:space="preserve">canal d'air </t>
  </si>
  <si>
    <t xml:space="preserve">tube plié ou bouché </t>
  </si>
  <si>
    <t xml:space="preserve">facteurs externe influencé sur le tube </t>
  </si>
  <si>
    <t xml:space="preserve">changement des tubes </t>
  </si>
  <si>
    <t xml:space="preserve">tube d'air </t>
  </si>
  <si>
    <t xml:space="preserve">vérin pneumatique de diamétre tige 25mm du support mobile </t>
  </si>
  <si>
    <t xml:space="preserve">tuyauterie flexible alimentation vérin </t>
  </si>
  <si>
    <t xml:space="preserve">raccordements </t>
  </si>
  <si>
    <t xml:space="preserve">liaison entre tuyauterie et vérin et distributeur  </t>
  </si>
  <si>
    <t xml:space="preserve">raccordement defectieux </t>
  </si>
  <si>
    <t xml:space="preserve">deppasement heures du travail </t>
  </si>
  <si>
    <t>changements des raccordements</t>
  </si>
  <si>
    <t>non</t>
  </si>
  <si>
    <t>distributeur 4/2 SY 7220</t>
  </si>
  <si>
    <t xml:space="preserve">alimentation de vérin support mobile </t>
  </si>
  <si>
    <t xml:space="preserve">distributeur defectieux </t>
  </si>
  <si>
    <t xml:space="preserve">fermuture et ouverture continue de membrane </t>
  </si>
  <si>
    <t xml:space="preserve">changement distributeur </t>
  </si>
  <si>
    <t xml:space="preserve">distributeur d'air 4/2 SY 7220 </t>
  </si>
  <si>
    <t xml:space="preserve">éléctrovanne </t>
  </si>
  <si>
    <t xml:space="preserve">commande distributeur 4/2 SY 7220 </t>
  </si>
  <si>
    <t xml:space="preserve">surintensité </t>
  </si>
  <si>
    <t xml:space="preserve">éléctrovanne grillé </t>
  </si>
  <si>
    <t xml:space="preserve">changement éléctrovanne </t>
  </si>
  <si>
    <t xml:space="preserve">dévidoir fil du trame </t>
  </si>
  <si>
    <t>palier d'articulation (P208)</t>
  </si>
  <si>
    <t xml:space="preserve">assure l'articulation du support mobile </t>
  </si>
  <si>
    <t xml:space="preserve">usure et fatigue de roulement </t>
  </si>
  <si>
    <t>poumon fil du trame</t>
  </si>
  <si>
    <t xml:space="preserve">assure le tirage de fil du trame </t>
  </si>
  <si>
    <t>electrovanne  24Vdc</t>
  </si>
  <si>
    <t>roulements avant 6314 Z C3 ,roulement arriere 6314 Z C3</t>
  </si>
  <si>
    <t xml:space="preserve">changement des roulements rotor </t>
  </si>
  <si>
    <t>ventilateur refroidissement de moteur tirage fil du trame 0,18kw 1500tr/min</t>
  </si>
  <si>
    <t xml:space="preserve">peremet de réfoiroidir le moteur de tirage fil du trame </t>
  </si>
  <si>
    <t xml:space="preserve">moteur ne fonctionne pas </t>
  </si>
  <si>
    <t>réducteur</t>
  </si>
  <si>
    <t xml:space="preserve">réduction de vitesse moteur poumon de tirage fil du trame </t>
  </si>
  <si>
    <t xml:space="preserve">fatigue boite de vitesse et engrenage </t>
  </si>
  <si>
    <t xml:space="preserve">réducteur </t>
  </si>
  <si>
    <t xml:space="preserve">courroie dentée de transmission de puissance </t>
  </si>
  <si>
    <t xml:space="preserve">décollement des dents </t>
  </si>
  <si>
    <t>usure engrenage</t>
  </si>
  <si>
    <t xml:space="preserve">dépassement seuil de travail prévu </t>
  </si>
  <si>
    <t xml:space="preserve">douilles de guidage et galets de dressage </t>
  </si>
  <si>
    <t>assure le guidage et le dressage de fil du trame</t>
  </si>
  <si>
    <t xml:space="preserve">Usure et corrision </t>
  </si>
  <si>
    <t xml:space="preserve">frottement avec fil du trame </t>
  </si>
  <si>
    <t xml:space="preserve">Dresseur tournant </t>
  </si>
  <si>
    <t xml:space="preserve">palier roulement de support </t>
  </si>
  <si>
    <t xml:space="preserve">fatigue de roulement </t>
  </si>
  <si>
    <t xml:space="preserve">assure le liaison pivot de l'axe avec le chassis </t>
  </si>
  <si>
    <t xml:space="preserve">plaques et douilles de dressage </t>
  </si>
  <si>
    <t xml:space="preserve">assure le dressage de fil du trame </t>
  </si>
  <si>
    <t xml:space="preserve">Dérivateur -enfillage fil du trame </t>
  </si>
  <si>
    <t xml:space="preserve">roulements de déviation fil du trame </t>
  </si>
  <si>
    <t xml:space="preserve">assure le déviation le fil du trame </t>
  </si>
  <si>
    <t xml:space="preserve">Usure </t>
  </si>
  <si>
    <t xml:space="preserve">avancement fil du trame  </t>
  </si>
  <si>
    <t xml:space="preserve">moteurs synchrones ABB DGM6 240V 3000 tr/min  avec frein et encodeur integré </t>
  </si>
  <si>
    <t xml:space="preserve">permet de tourner les deux galets pour avancer le fil du trame </t>
  </si>
  <si>
    <t xml:space="preserve">variation de vitesse moteur synchrone d'avancement </t>
  </si>
  <si>
    <t xml:space="preserve">varaiteur en alarme </t>
  </si>
  <si>
    <t xml:space="preserve">demande d'un courant sur limite par le moteur </t>
  </si>
  <si>
    <t xml:space="preserve">microcoupure d'electricité </t>
  </si>
  <si>
    <t xml:space="preserve">protéction de varaiteur contre le courant elevé  lors de freinage rapide du moteur </t>
  </si>
  <si>
    <t xml:space="preserve">compteur de longeur  fil utile du trame en fonction de nombre de tour du moteur afin d'arreter l'avancement du fil </t>
  </si>
  <si>
    <t>résistance grillé</t>
  </si>
  <si>
    <t xml:space="preserve">cable de connexion avec l'automate programmable </t>
  </si>
  <si>
    <t xml:space="preserve">remplacement de cable éléctrique </t>
  </si>
  <si>
    <t xml:space="preserve">galets de dressage vertical et horizontal </t>
  </si>
  <si>
    <t xml:space="preserve">dressage de fil du trame </t>
  </si>
  <si>
    <t xml:space="preserve"> courant élévé </t>
  </si>
  <si>
    <t xml:space="preserve">coupure de cable </t>
  </si>
  <si>
    <t xml:space="preserve">remplacement les galets </t>
  </si>
  <si>
    <t xml:space="preserve">manque d'alimentation </t>
  </si>
  <si>
    <t xml:space="preserve">vérification de circuit du commande et circuit du puissance </t>
  </si>
  <si>
    <t xml:space="preserve">Non </t>
  </si>
  <si>
    <t xml:space="preserve">vidanger le boite de vitesse </t>
  </si>
  <si>
    <t xml:space="preserve">remplacement de la courroie </t>
  </si>
  <si>
    <t>courroie dentée</t>
  </si>
  <si>
    <t xml:space="preserve">remplacement les douilles et les galets </t>
  </si>
  <si>
    <t xml:space="preserve">douilles et galets </t>
  </si>
  <si>
    <t xml:space="preserve">remplacement les plaques et les douilles de guidage </t>
  </si>
  <si>
    <t xml:space="preserve">plaques et douilles </t>
  </si>
  <si>
    <t xml:space="preserve">remplacment des roulements de déviation </t>
  </si>
  <si>
    <t xml:space="preserve">roulements de déviation </t>
  </si>
  <si>
    <t xml:space="preserve">action de diagnostic et dépannage </t>
  </si>
  <si>
    <t xml:space="preserve">vérifier les surcharges excercé sur le moteur </t>
  </si>
  <si>
    <t xml:space="preserve">remplacment de résistance </t>
  </si>
  <si>
    <t xml:space="preserve"> résistance de freinage 20  Ohm 4000W</t>
  </si>
  <si>
    <t xml:space="preserve">réducteur ,roulements moteur </t>
  </si>
  <si>
    <t xml:space="preserve">cable éléctrique </t>
  </si>
  <si>
    <t xml:space="preserve">réduction de vitesse de moteur avancement fil du trame </t>
  </si>
  <si>
    <t xml:space="preserve"> fatigue boite de vitesse </t>
  </si>
  <si>
    <t xml:space="preserve">vis des unités de fixage de cylindre vérin </t>
  </si>
  <si>
    <t xml:space="preserve">variateur de fréquence ABB -ACSM1 RME </t>
  </si>
  <si>
    <t>résistance de variateur 20 ohm -4000w</t>
  </si>
  <si>
    <t xml:space="preserve">encodeur integré -8 bit </t>
  </si>
  <si>
    <t xml:space="preserve">moteur éléctrique ABB  -  18,5Kw 380V 1440tr/min </t>
  </si>
  <si>
    <t xml:space="preserve">outils de cisaille fil du trame </t>
  </si>
  <si>
    <t xml:space="preserve">vérin hydraulique </t>
  </si>
  <si>
    <t xml:space="preserve">vérin ne fonctionnne pas </t>
  </si>
  <si>
    <t xml:space="preserve">circuit d'huile en base pression </t>
  </si>
  <si>
    <t xml:space="preserve">vérifier le niveau d'huile dans le centrale hydraulique </t>
  </si>
  <si>
    <t xml:space="preserve">assure  le descente et le monté  de lame du cisaille </t>
  </si>
  <si>
    <t xml:space="preserve">assure le descente et le monté de lame du cisaille </t>
  </si>
  <si>
    <t xml:space="preserve">chute rapide de pression dans le circuit </t>
  </si>
  <si>
    <t xml:space="preserve">remplacer le Pompe en panne </t>
  </si>
  <si>
    <t xml:space="preserve">pompe à huile </t>
  </si>
  <si>
    <t xml:space="preserve">lame de cisaille </t>
  </si>
  <si>
    <t xml:space="preserve">assure le cisaillement de fil du trame après le mesure convenable de fil </t>
  </si>
  <si>
    <t xml:space="preserve">lame defectieux </t>
  </si>
  <si>
    <t xml:space="preserve">dépassement seuil de fonctionnement </t>
  </si>
  <si>
    <t xml:space="preserve">remplacer l'outil de coupe </t>
  </si>
  <si>
    <t xml:space="preserve"> outil de coupe </t>
  </si>
  <si>
    <t>roulements de l'articulation</t>
  </si>
  <si>
    <t>assure le pivot de rotation</t>
  </si>
  <si>
    <t>injection un coup de pompe du graisse SKF LGEP2</t>
  </si>
  <si>
    <t xml:space="preserve">unité de soudure </t>
  </si>
  <si>
    <t xml:space="preserve">convertion l'énergie mécanique fournie par le moteur en énergie hydraulique </t>
  </si>
  <si>
    <t xml:space="preserve">bruit anormal </t>
  </si>
  <si>
    <t xml:space="preserve">la pompe aspire de l'air </t>
  </si>
  <si>
    <t xml:space="preserve">vérifier les joints et la ligne d'aspiration </t>
  </si>
  <si>
    <t xml:space="preserve">joints d'etancheité </t>
  </si>
  <si>
    <t>la pompe est surchauffée</t>
  </si>
  <si>
    <t xml:space="preserve">verifier l'intervention du thermostat </t>
  </si>
  <si>
    <t xml:space="preserve">le systéme de refroidissement est déconnecté </t>
  </si>
  <si>
    <t>vérifier l'affichage de la pression maximal qui est autour de 150 bar</t>
  </si>
  <si>
    <t xml:space="preserve">réduire les facteurs qui ont imposent le surcharge </t>
  </si>
  <si>
    <t>fonctionnement en surcharge continue</t>
  </si>
  <si>
    <t>la pompe tourne avec une pression trop élevée</t>
  </si>
  <si>
    <t xml:space="preserve">corriger la pression </t>
  </si>
  <si>
    <t xml:space="preserve">la pompe ne rejoint pas la pression requise </t>
  </si>
  <si>
    <t xml:space="preserve">les tuyaux regides ou flexible pourraient avoir des fuites </t>
  </si>
  <si>
    <t xml:space="preserve">vérifier et serrer tous les joints et les raccordements </t>
  </si>
  <si>
    <t xml:space="preserve">clé de serrage raccordements </t>
  </si>
  <si>
    <t xml:space="preserve">circuit hydraulique </t>
  </si>
  <si>
    <t xml:space="preserve">permet d'alimenter les vérins par le fluide convenable de ses fonctionnement </t>
  </si>
  <si>
    <t xml:space="preserve">pompe en panne </t>
  </si>
  <si>
    <t xml:space="preserve">remplacer la pompe </t>
  </si>
  <si>
    <t xml:space="preserve">centrale hydraulique </t>
  </si>
  <si>
    <t>permettant d'alimenter un réseau ou un système hydraulique en huile à un débit choisi</t>
  </si>
  <si>
    <t xml:space="preserve">température excessive </t>
  </si>
  <si>
    <t>la résistance est cassé</t>
  </si>
  <si>
    <t xml:space="preserve">remplacer le résistance </t>
  </si>
  <si>
    <t xml:space="preserve">résistance </t>
  </si>
  <si>
    <t>le thermostat n'intervient pas à la température programmée</t>
  </si>
  <si>
    <t xml:space="preserve">vérifier la position de thermostat ou remplacer si defectieux </t>
  </si>
  <si>
    <t xml:space="preserve">thermostat </t>
  </si>
  <si>
    <t xml:space="preserve">la température ambiante est trop élevée </t>
  </si>
  <si>
    <t xml:space="preserve">vérifier le circuit de refroidissement </t>
  </si>
  <si>
    <t xml:space="preserve">moteur éléctrique FELM - P=3Kw -1400tr/min pour rotation de pompe à huile </t>
  </si>
  <si>
    <t xml:space="preserve">transmettre l'énergie mécanique vers la pompe afin de convertir en énergie hydraulique </t>
  </si>
  <si>
    <t xml:space="preserve">le moteur est surchaufé </t>
  </si>
  <si>
    <t xml:space="preserve">vérifier l'etat de la pompe </t>
  </si>
  <si>
    <t xml:space="preserve">remplacer la pompe si défectieux </t>
  </si>
  <si>
    <t xml:space="preserve">usure de roulements </t>
  </si>
  <si>
    <t xml:space="preserve">remplacer les deux roulements avant défaillance </t>
  </si>
  <si>
    <t>roulement arriére 6308 ZZ C3 , roulement avant 6207 ZZ C3</t>
  </si>
  <si>
    <t xml:space="preserve">disjocteur moteur FELM de pompe </t>
  </si>
  <si>
    <t xml:space="preserve">protection contre le sur intensité </t>
  </si>
  <si>
    <t xml:space="preserve">remplacer le disjoncteur moteur </t>
  </si>
  <si>
    <t>disjoncteur moteur GV2 ME14 de 6 à 10 A</t>
  </si>
  <si>
    <t xml:space="preserve">contacteur moteur FELM de pompe </t>
  </si>
  <si>
    <t xml:space="preserve">commande de moteur FELM </t>
  </si>
  <si>
    <t xml:space="preserve">contacteur défectieux </t>
  </si>
  <si>
    <t xml:space="preserve"> remplacer le contacteur avant defaillance </t>
  </si>
  <si>
    <t xml:space="preserve">contacteur AC 3 D09 </t>
  </si>
  <si>
    <t xml:space="preserve">limiteur de préssion </t>
  </si>
  <si>
    <t xml:space="preserve">permet de controler la pression nécessaire de circuit hydraulique </t>
  </si>
  <si>
    <t xml:space="preserve">faux affichage de pression </t>
  </si>
  <si>
    <t xml:space="preserve">mal position de limiteur </t>
  </si>
  <si>
    <t xml:space="preserve">vérifier le liaison avec le réseau hydraulique </t>
  </si>
  <si>
    <t>distributeur hydraulique 4/2</t>
  </si>
  <si>
    <t xml:space="preserve">autoriser ou bloquer le passage du débit  </t>
  </si>
  <si>
    <t xml:space="preserve">tiroir défectieux </t>
  </si>
  <si>
    <t xml:space="preserve">remplacement le distibuteur </t>
  </si>
  <si>
    <t>distributeur 4/2</t>
  </si>
  <si>
    <t xml:space="preserve">agissent sur le tiroir et le déplacement vers la droite ou vers la gauche pour le mettre en communication avec les orifices </t>
  </si>
  <si>
    <t xml:space="preserve">sur intensité </t>
  </si>
  <si>
    <t xml:space="preserve">éléctrovanne 24V </t>
  </si>
  <si>
    <t xml:space="preserve">rempacement éléctrovanne </t>
  </si>
  <si>
    <t xml:space="preserve">guides ouvrantes </t>
  </si>
  <si>
    <t xml:space="preserve">assure le passage de fil du trame après liaison avec les fils longitudinaux </t>
  </si>
  <si>
    <t>frottement avec les fils</t>
  </si>
  <si>
    <t>remplacement les guides ouvrantes</t>
  </si>
  <si>
    <t>guides ouvrantes</t>
  </si>
  <si>
    <t xml:space="preserve">assure le descente et monté de porte électrode </t>
  </si>
  <si>
    <t xml:space="preserve">pemet de transmettre la puissance fournie par le moteur </t>
  </si>
  <si>
    <t>Vérins de soudage diamétre tige 40mm</t>
  </si>
  <si>
    <t xml:space="preserve">éléctrodes </t>
  </si>
  <si>
    <t xml:space="preserve">soudage pour assure le liaison encastré entre le fil ongitudinaux et le fil du trame </t>
  </si>
  <si>
    <t xml:space="preserve">fonctionnement continue </t>
  </si>
  <si>
    <t>éléctrode</t>
  </si>
  <si>
    <t>système de lubrification éléctrodes</t>
  </si>
  <si>
    <t xml:space="preserve">lubrificateur </t>
  </si>
  <si>
    <t xml:space="preserve">canal d'eau </t>
  </si>
  <si>
    <t>cisaille de coupe du treillis soudé</t>
  </si>
  <si>
    <t>moteur éléctrique 18,5Kw - 1000tr/min</t>
  </si>
  <si>
    <t xml:space="preserve">moteur surchauffé </t>
  </si>
  <si>
    <t xml:space="preserve">fonctionnement sur charge </t>
  </si>
  <si>
    <t xml:space="preserve">transmettre l'énergie mecanique pour couper le treillis soudé </t>
  </si>
  <si>
    <t xml:space="preserve">vérfier le circuit de commande </t>
  </si>
  <si>
    <t xml:space="preserve">remplacer les composants déféctieux </t>
  </si>
  <si>
    <t>disjocteur moteur pompe</t>
  </si>
  <si>
    <t>éléctropompe à eau  DAB 2kw 2800tr/min Débit d'eau 10,8m^3/h</t>
  </si>
  <si>
    <t xml:space="preserve">protection éléctropompe contre le surintensité </t>
  </si>
  <si>
    <t xml:space="preserve">commande d'éléctropompe </t>
  </si>
  <si>
    <t>disjoncteur moteur GV2-ME10</t>
  </si>
  <si>
    <t xml:space="preserve">remplacer le contacteur </t>
  </si>
  <si>
    <t>contacteur AC3 LC1 K09</t>
  </si>
  <si>
    <t xml:space="preserve">filtre pas propre </t>
  </si>
  <si>
    <t xml:space="preserve">prévoir le néttoyage de filtre </t>
  </si>
  <si>
    <t>contrôle/néttoyage</t>
  </si>
  <si>
    <t xml:space="preserve">filtres  à air </t>
  </si>
  <si>
    <t xml:space="preserve">débarrasser l'air comprimé de toutes les impuretés et de l'eau condensé </t>
  </si>
  <si>
    <t xml:space="preserve">permettant de lubrifier l'air comprimé en injectant un brouillard d'huile dans le fluide </t>
  </si>
  <si>
    <t xml:space="preserve">chute de niveau d'huile </t>
  </si>
  <si>
    <t xml:space="preserve">rajout du lubrifiant </t>
  </si>
  <si>
    <t xml:space="preserve">lubrifiant CLASSE 1 VG32 </t>
  </si>
  <si>
    <t xml:space="preserve">huile </t>
  </si>
  <si>
    <t xml:space="preserve">refoulement de l'eau vers le circuit de lubrification electrode </t>
  </si>
  <si>
    <t xml:space="preserve">éléctropompe ne fonctionne pas </t>
  </si>
  <si>
    <t xml:space="preserve">éléctropompe défectieuse </t>
  </si>
  <si>
    <t xml:space="preserve">remplacer l'éléctropompe </t>
  </si>
  <si>
    <t xml:space="preserve">éléctropompe 2Kw 2800tr/min Débit d'eau 10,8m^3/h </t>
  </si>
  <si>
    <t xml:space="preserve">permettant de transporter l'eau vers les éléctrodes pour lubrifier </t>
  </si>
  <si>
    <t xml:space="preserve">fuites </t>
  </si>
  <si>
    <t xml:space="preserve">dessarage de raccordment </t>
  </si>
  <si>
    <t xml:space="preserve">vérifier le liaison entre les differents raccords </t>
  </si>
  <si>
    <t xml:space="preserve"> clé de serrage raccord </t>
  </si>
  <si>
    <t xml:space="preserve"> l' un de composants que ne fonctionne pas dans le circuit de refroidissement</t>
  </si>
  <si>
    <t xml:space="preserve"> thermostat si nécessaire </t>
  </si>
  <si>
    <t xml:space="preserve">manque d'alimentation éléctrique </t>
  </si>
  <si>
    <t xml:space="preserve">prévoir les remplacements de composants constituent  les circuits de puissance ou de commande  </t>
  </si>
  <si>
    <t xml:space="preserve">disjoncteur moteur ,contacteur </t>
  </si>
  <si>
    <t xml:space="preserve">technicien  </t>
  </si>
  <si>
    <t xml:space="preserve">usure des roulements </t>
  </si>
  <si>
    <t>dépassement seuil du fonctionnement</t>
  </si>
  <si>
    <t xml:space="preserve">prévoir les remplacements des roulements avant et arriére de rotor </t>
  </si>
  <si>
    <t>roulement avant 6316 C3 , roulement arriére 6314 C3</t>
  </si>
  <si>
    <t xml:space="preserve">réduction de vitesse moteur cisaille </t>
  </si>
  <si>
    <t>fatigue d'engrenage</t>
  </si>
  <si>
    <t>rajout d'huile lubrification</t>
  </si>
  <si>
    <t xml:space="preserve">pivot monté </t>
  </si>
  <si>
    <t xml:space="preserve">assure le mouvement d'articulation </t>
  </si>
  <si>
    <t>manque graissage</t>
  </si>
  <si>
    <t xml:space="preserve">graisser le pivot de monté </t>
  </si>
  <si>
    <t xml:space="preserve">douilles sur l'excentrique </t>
  </si>
  <si>
    <t xml:space="preserve">manque graissage </t>
  </si>
  <si>
    <t xml:space="preserve">graisser les douilles sur l'excentrique </t>
  </si>
  <si>
    <t xml:space="preserve">lames des outils de coupe </t>
  </si>
  <si>
    <t xml:space="preserve">permettant le cisaillement de treillis soudé </t>
  </si>
  <si>
    <t xml:space="preserve">les outils de coupe peuvent étre tournés une seule fois pour usage optimal si non il faut le remplacer </t>
  </si>
  <si>
    <t xml:space="preserve"> lame de coupe </t>
  </si>
  <si>
    <t>tole d'enlevement treillis soudé</t>
  </si>
  <si>
    <t>moteur synchrone Idn=3,1A Couple=3,9Nm</t>
  </si>
  <si>
    <t>vérins pneumatique</t>
  </si>
  <si>
    <t xml:space="preserve">Détourneur de treillis soudé </t>
  </si>
  <si>
    <t xml:space="preserve">permet de translater la tole </t>
  </si>
  <si>
    <t xml:space="preserve">réduction de vitesse moteur </t>
  </si>
  <si>
    <t xml:space="preserve">transmettre la puissance </t>
  </si>
  <si>
    <t xml:space="preserve">conséquence sur la production </t>
  </si>
  <si>
    <t>dévidoir</t>
  </si>
  <si>
    <t xml:space="preserve">fatigue d'engrenage </t>
  </si>
  <si>
    <t xml:space="preserve">rajout l'huile dans le boite </t>
  </si>
  <si>
    <t xml:space="preserve">vérifier les facteurs permettant d'imposer le surcharge et l'eviter </t>
  </si>
  <si>
    <t xml:space="preserve">Usure et fatigue d'engrenage </t>
  </si>
  <si>
    <t xml:space="preserve">dépassement seuil de vidange </t>
  </si>
  <si>
    <t xml:space="preserve">remplacer la courroie si defectieux </t>
  </si>
  <si>
    <t xml:space="preserve">guidage de la tole lors de sa translation </t>
  </si>
  <si>
    <t xml:space="preserve">usure ou blocage </t>
  </si>
  <si>
    <t xml:space="preserve">galets de guidage pour la translation de la tole </t>
  </si>
  <si>
    <t xml:space="preserve">frottement avec le bati </t>
  </si>
  <si>
    <t xml:space="preserve">galets de guidage </t>
  </si>
  <si>
    <t xml:space="preserve">démontage de la tolle et Remplacer les galets si prsente une influence sur la translation de la tole </t>
  </si>
  <si>
    <t xml:space="preserve">assure le monté descente de pince d'enlevement de treillis soudé </t>
  </si>
  <si>
    <t xml:space="preserve">vérins ne fonctionnne pas </t>
  </si>
  <si>
    <t xml:space="preserve">manque d'alimentation pneumatique </t>
  </si>
  <si>
    <t xml:space="preserve">vérifier le circuit de commande et prévoir le remplacment d'organe qui impos l'anomalie </t>
  </si>
  <si>
    <t>organe de commande vérins</t>
  </si>
  <si>
    <t xml:space="preserve">vérifier les flexible et le raccordment de liaison et toutes fuites d'air </t>
  </si>
  <si>
    <t xml:space="preserve">raccords ou tuyautérie d'air ou joint d'étancheité </t>
  </si>
  <si>
    <t>dispositif de serrage treillis soudé</t>
  </si>
  <si>
    <t xml:space="preserve">pivot d'articulation </t>
  </si>
  <si>
    <t xml:space="preserve">assure le mouvement pivot du panneau de serrage </t>
  </si>
  <si>
    <t xml:space="preserve">Usure roulements </t>
  </si>
  <si>
    <t xml:space="preserve">injecter un coup de pompe de graisse </t>
  </si>
  <si>
    <t>vérin pneumatique</t>
  </si>
  <si>
    <t xml:space="preserve">assure l'articulation du panneau de serrage treillis soudé </t>
  </si>
  <si>
    <t xml:space="preserve">vérin pneumatique </t>
  </si>
  <si>
    <t xml:space="preserve">fuites d'air </t>
  </si>
  <si>
    <t xml:space="preserve">transmettre l'énergie mecanique pour pouvoir monter ou descendre le détourneur </t>
  </si>
  <si>
    <t>plaquette de dévidoir</t>
  </si>
  <si>
    <t>moteur éléctrique (ABB ,P=7.5Kw/380v/50Hz)</t>
  </si>
  <si>
    <t>palier roulements du rotation tambour (P324)</t>
  </si>
  <si>
    <t xml:space="preserve">variateur de fréquence en alarme à cause de surchage aplliqué sur moteur </t>
  </si>
  <si>
    <t xml:space="preserve">vérifier l'etat de flexible e, les raccordements et les joints d'étancheité </t>
  </si>
  <si>
    <t xml:space="preserve">tige filté </t>
  </si>
  <si>
    <t xml:space="preserve">vérifier l'usure de tige fileté  qui assure le monté descente du détourneur </t>
  </si>
  <si>
    <t xml:space="preserve">moteur synchrone ABB avec frein et encodeur integré </t>
  </si>
  <si>
    <t xml:space="preserve">transmettre l'énergie mecanique pour assure le mouvement de rotation </t>
  </si>
  <si>
    <t xml:space="preserve">pinces crochets de détournage </t>
  </si>
  <si>
    <t xml:space="preserve">Usure et casse </t>
  </si>
  <si>
    <t xml:space="preserve">remplacer les pinces crochets </t>
  </si>
  <si>
    <t xml:space="preserve">pinces crochets </t>
  </si>
  <si>
    <t xml:space="preserve">vérifier l'etat de flexibles d'air et prévoir leur remplacement si nécessaire </t>
  </si>
  <si>
    <t xml:space="preserve">flexibles et raccords </t>
  </si>
  <si>
    <t xml:space="preserve">bruitanormal dans le boite </t>
  </si>
  <si>
    <t xml:space="preserve">verins pneumatique </t>
  </si>
  <si>
    <t xml:space="preserve">aide le monté descente de détourneur </t>
  </si>
  <si>
    <t>roue dentée</t>
  </si>
  <si>
    <t>Tapis roulante</t>
  </si>
  <si>
    <t xml:space="preserve">moteur électrique asychrone 2,2 kw </t>
  </si>
  <si>
    <t>système manutention empilage treillis soudé</t>
  </si>
  <si>
    <t>chaine à rouleaux</t>
  </si>
  <si>
    <t xml:space="preserve">huile de lubrification </t>
  </si>
  <si>
    <t>Usure de dents</t>
  </si>
  <si>
    <t xml:space="preserve">frottement avec la chaine </t>
  </si>
  <si>
    <t xml:space="preserve">lubrifier la chaine </t>
  </si>
  <si>
    <t xml:space="preserve">remplacer la roue dentée </t>
  </si>
  <si>
    <t xml:space="preserve"> roue dentée</t>
  </si>
  <si>
    <t xml:space="preserve">réduction de vitesse moteur tapis </t>
  </si>
  <si>
    <t xml:space="preserve">fatigue et usure d'engrenage </t>
  </si>
  <si>
    <t xml:space="preserve">manque lubrification à cause de chute niveau d'huile dans le boite </t>
  </si>
  <si>
    <t xml:space="preserve">élément d'engrenage </t>
  </si>
  <si>
    <t xml:space="preserve">convertion de l'énergie mécanique pour pouvoir le rotation de tapis </t>
  </si>
  <si>
    <t xml:space="preserve">roulements depasse leurs seuil du fonctionnement </t>
  </si>
  <si>
    <t xml:space="preserve">remplacer  les roulements avant et arriére du rotor </t>
  </si>
  <si>
    <t>roulement avant 6308 ZZ C3 ,arriére 6207 ZZ C3</t>
  </si>
  <si>
    <t xml:space="preserve">bruit anormal et surchauffage à cause d'usure roulement </t>
  </si>
  <si>
    <t xml:space="preserve">palier roulements de rotation tambour tapis </t>
  </si>
  <si>
    <t xml:space="preserve">Assure le mouvement de rotation du tambour tapis </t>
  </si>
  <si>
    <t>vérins ne fonctionnent pas</t>
  </si>
  <si>
    <t xml:space="preserve">contrôle/PDR </t>
  </si>
  <si>
    <t xml:space="preserve">vérifier le circuit de commande et prévoir le remplacment d'organe qui impose l'anomalie </t>
  </si>
  <si>
    <t xml:space="preserve">frottement avec la chaine à rouleaux </t>
  </si>
  <si>
    <t xml:space="preserve">élément de transmition </t>
  </si>
  <si>
    <t xml:space="preserve">roue dentée </t>
  </si>
  <si>
    <t xml:space="preserve">Usage asymétrique ou manque lubrification </t>
  </si>
  <si>
    <t xml:space="preserve">vérifier les dispositifs qui assure le mouvement de rotation </t>
  </si>
  <si>
    <t>réducteurs</t>
  </si>
  <si>
    <t xml:space="preserve">galets de translation </t>
  </si>
  <si>
    <t xml:space="preserve">crochet soulévement </t>
  </si>
  <si>
    <t xml:space="preserve">ceinture soulévement </t>
  </si>
  <si>
    <t xml:space="preserve">élément d'engrenage pour transmettre la puissance </t>
  </si>
  <si>
    <t xml:space="preserve">moteurs asynchrone de soulévement </t>
  </si>
  <si>
    <t xml:space="preserve">convertion l'énergie mécanique pour pouvoir déplacer les treillis soudée en stockage </t>
  </si>
  <si>
    <t xml:space="preserve">surcharge due au dépassement du poids limite </t>
  </si>
  <si>
    <t xml:space="preserve">usage asymétrique ou manque de lubrification </t>
  </si>
  <si>
    <t>vérifier le nombre de treillis soudé qu'empilé</t>
  </si>
  <si>
    <t xml:space="preserve">chute au niveau d'huile dans le réducteur </t>
  </si>
  <si>
    <t>réduction de vitesse moteur</t>
  </si>
  <si>
    <t xml:space="preserve">dépassement de vidange réducteur </t>
  </si>
  <si>
    <t xml:space="preserve">vidanger le réducteur </t>
  </si>
  <si>
    <t xml:space="preserve">vérifer le niveau d'huile dans le réducteur et le rajout </t>
  </si>
  <si>
    <t xml:space="preserve">assure le translation de chariot </t>
  </si>
  <si>
    <t xml:space="preserve">fonctionnement hors condition favorable </t>
  </si>
  <si>
    <t xml:space="preserve">remplacer les galets </t>
  </si>
  <si>
    <t xml:space="preserve">  galets de translation chariot </t>
  </si>
  <si>
    <t xml:space="preserve">remplacer le crochet </t>
  </si>
  <si>
    <t xml:space="preserve">crochet </t>
  </si>
  <si>
    <t>soulevement de treillis soudé</t>
  </si>
  <si>
    <t xml:space="preserve">ceinture défectieux </t>
  </si>
  <si>
    <t>remplacer les ceintures</t>
  </si>
  <si>
    <t>ceinture</t>
  </si>
  <si>
    <t xml:space="preserve">marche automatique de machine </t>
  </si>
  <si>
    <t xml:space="preserve">automate programmable </t>
  </si>
  <si>
    <t xml:space="preserve">automatiser le processus de treillis soudé </t>
  </si>
  <si>
    <t xml:space="preserve">module d'alimentation défectieux </t>
  </si>
  <si>
    <t xml:space="preserve">module d'entrrée ne repond pas </t>
  </si>
  <si>
    <t xml:space="preserve">capteur de position ne fonctionne pas </t>
  </si>
  <si>
    <t xml:space="preserve">vérifier le position de capteur de position </t>
  </si>
  <si>
    <t>bouton marche automatique NO defectieux</t>
  </si>
  <si>
    <t xml:space="preserve">remplacer le bouton marche automatique NO </t>
  </si>
  <si>
    <t>bouton NO ZB2</t>
  </si>
  <si>
    <t xml:space="preserve">bouton arret automatique NC defectieux </t>
  </si>
  <si>
    <t xml:space="preserve">remplacer le bouton arret automatique NC </t>
  </si>
  <si>
    <t>bouton NC ZB1</t>
  </si>
  <si>
    <t xml:space="preserve">selecteur deux position manuel/automatique défectieux </t>
  </si>
  <si>
    <t xml:space="preserve">remplacer le selecteur deux position </t>
  </si>
  <si>
    <t xml:space="preserve">selecteur deux position </t>
  </si>
  <si>
    <t xml:space="preserve">module de sortie ne repond pas </t>
  </si>
  <si>
    <t>un ou des actionneurs qui forme la partie opérative (moteurs,verins) ne fonctionnent pas</t>
  </si>
  <si>
    <t xml:space="preserve">vérifier ou remplacer l'actionneur défectieux </t>
  </si>
  <si>
    <t xml:space="preserve">moteurs ou vérins </t>
  </si>
  <si>
    <t xml:space="preserve">marche manuel de machine </t>
  </si>
  <si>
    <t xml:space="preserve"> flexibles et raccords de liaison si défectieux</t>
  </si>
  <si>
    <t xml:space="preserve">un ou plusieurs composants de deux circuits aprés diagnostic </t>
  </si>
  <si>
    <t xml:space="preserve">module d'entrée/sortie ne repond pas </t>
  </si>
  <si>
    <t xml:space="preserve">mal  connexion de cable profibus RS232 avec l'automate programmable </t>
  </si>
  <si>
    <t xml:space="preserve">tactile d'ecran ne fonctionne pas </t>
  </si>
  <si>
    <t xml:space="preserve">usage incorrect d'ecran avec la main </t>
  </si>
  <si>
    <t xml:space="preserve">proteger l'ecran avec glass et eviter l'utulisation avec la main </t>
  </si>
  <si>
    <t xml:space="preserve"> glass et outil de touche </t>
  </si>
  <si>
    <t>ecran tactile ne fonctionne pas</t>
  </si>
  <si>
    <t xml:space="preserve">remplacer le source d'alimentation écran tactile </t>
  </si>
  <si>
    <t>disjoncteur d'alimentation</t>
  </si>
  <si>
    <t>cout du pompe de graisse</t>
  </si>
  <si>
    <t xml:space="preserve">remplacer l'éléctrode défectieuse </t>
  </si>
  <si>
    <t xml:space="preserve">rajout d'huile (BLASIA 220S) ou equivalent </t>
  </si>
  <si>
    <t xml:space="preserve">injecter un coup de graisse </t>
  </si>
  <si>
    <t xml:space="preserve">moteur synchrone avec frein et encodeur integré avec une puissance plus grange que celui-ci </t>
  </si>
  <si>
    <t>ACP</t>
  </si>
  <si>
    <t>PAP</t>
  </si>
  <si>
    <t>ALP</t>
  </si>
  <si>
    <t>AMP</t>
  </si>
  <si>
    <t xml:space="preserve">composant </t>
  </si>
  <si>
    <t xml:space="preserve">commentaire </t>
  </si>
  <si>
    <t xml:space="preserve">semaine </t>
  </si>
  <si>
    <t xml:space="preserve">mois </t>
  </si>
  <si>
    <t>vérifier l'état d'usure des plaquettes de chaque bobine</t>
  </si>
  <si>
    <t>année</t>
  </si>
  <si>
    <t>x</t>
  </si>
  <si>
    <t xml:space="preserve">graissage de roulement </t>
  </si>
  <si>
    <t>X</t>
  </si>
  <si>
    <t xml:space="preserve">prévoir le remplacement de roulement </t>
  </si>
  <si>
    <t xml:space="preserve">vérifier l'état d'usure galets de dressage </t>
  </si>
  <si>
    <t>vérifier les borniers et les connexions électriques</t>
  </si>
  <si>
    <t xml:space="preserve">vérifier le niveau d'huile lubrificateur dans le réducteur </t>
  </si>
  <si>
    <t xml:space="preserve">vérifier les connexions électrique et le profibus </t>
  </si>
  <si>
    <t xml:space="preserve">vérifier les connexions électrique </t>
  </si>
  <si>
    <t>vérifier l'état d'usure galets de dressage vertical</t>
  </si>
  <si>
    <t xml:space="preserve">verfier l'état d'usure de douilles de guidage </t>
  </si>
  <si>
    <t xml:space="preserve">vérifier l'état d'usure de galets et roulements d'avancement </t>
  </si>
  <si>
    <t xml:space="preserve">vérifier l'etat d'usure des roulements </t>
  </si>
  <si>
    <t>vérifier le serrage des vis des unités</t>
  </si>
  <si>
    <t xml:space="preserve">vérifier le pliage des tubes </t>
  </si>
  <si>
    <t xml:space="preserve">vérifier l'état des raccords de liaison </t>
  </si>
  <si>
    <t xml:space="preserve">vérifier l'etat de fonctionnement du tiroir  </t>
  </si>
  <si>
    <t>verifier les borniers et les connexions électrqiues</t>
  </si>
  <si>
    <t xml:space="preserve">vérifier la tension de couroie et son état des dents </t>
  </si>
  <si>
    <t xml:space="preserve">vérifer l'état d'usure des douilles et galets de dressage </t>
  </si>
  <si>
    <t xml:space="preserve">vérifier l'état d'usure </t>
  </si>
  <si>
    <t xml:space="preserve">vérifier les connexions électriques et le profibus </t>
  </si>
  <si>
    <t xml:space="preserve">vérfier le vis de serrage avec variateur </t>
  </si>
  <si>
    <t xml:space="preserve">vérifier les bornier et les connexions avec automate programmable </t>
  </si>
  <si>
    <t xml:space="preserve">vérifier l'éetat d'usure des galets </t>
  </si>
  <si>
    <t xml:space="preserve">vérifier le niveau d'huile dans le réducteur </t>
  </si>
  <si>
    <t xml:space="preserve">vérifier les fuites d'huile </t>
  </si>
  <si>
    <t>vérifer les vis de fixage du cylindre</t>
  </si>
  <si>
    <t xml:space="preserve">vérifier l'état d'usre d'outil de coupe </t>
  </si>
  <si>
    <t>graissage le pivot d'articulation</t>
  </si>
  <si>
    <t xml:space="preserve">vérifier le système de refroidissement </t>
  </si>
  <si>
    <t xml:space="preserve">vérifer l'affichage de la pression maximal </t>
  </si>
  <si>
    <t xml:space="preserve">vérifier le chute de la pression </t>
  </si>
  <si>
    <t xml:space="preserve">vérfier l'état de résistance </t>
  </si>
  <si>
    <t>vérfier l'intervention du thermostat</t>
  </si>
  <si>
    <t>le moteur est surchauffé</t>
  </si>
  <si>
    <t xml:space="preserve">vérifier les borniers et les connexions électriques </t>
  </si>
  <si>
    <t xml:space="preserve">vérifer l'etat de roulements </t>
  </si>
  <si>
    <t xml:space="preserve">verifier les vis de fixation des fils électriques </t>
  </si>
  <si>
    <t xml:space="preserve">Vérfier les vis de fixation des fils électriques </t>
  </si>
  <si>
    <t xml:space="preserve">filtres  d' air </t>
  </si>
  <si>
    <t xml:space="preserve">vérifer le position de limiteur et leur fixation </t>
  </si>
  <si>
    <t xml:space="preserve">vérifer l'etat de fonctionnement du tiroir </t>
  </si>
  <si>
    <t xml:space="preserve">vérfier les borniers et les connexions électriques </t>
  </si>
  <si>
    <t xml:space="preserve">vérifier l'état d'usure des guides ouvrantes </t>
  </si>
  <si>
    <t xml:space="preserve">vérifier l'état d'usure d'éléctrodes </t>
  </si>
  <si>
    <t>vérifier l'etat de foncionnement de pompe</t>
  </si>
  <si>
    <t xml:space="preserve">vérifier le vis de fixation fils éléctriques </t>
  </si>
  <si>
    <t xml:space="preserve">néttoyez le filtre d'air </t>
  </si>
  <si>
    <t xml:space="preserve">vérfier le niveau du lubrifiant </t>
  </si>
  <si>
    <t xml:space="preserve">vérfier les fuites d'eau </t>
  </si>
  <si>
    <t xml:space="preserve">vérfier le niveau d'huile dans le réducteur </t>
  </si>
  <si>
    <t>graissage le pivot monté</t>
  </si>
  <si>
    <t>vérifier l'etat d'usure des outils de coupe</t>
  </si>
  <si>
    <t xml:space="preserve">graissage les douilles sur l'excentrique </t>
  </si>
  <si>
    <t xml:space="preserve">sous machine </t>
  </si>
  <si>
    <t>avancement fil du trame</t>
  </si>
  <si>
    <t xml:space="preserve">relais défectieuse </t>
  </si>
  <si>
    <t xml:space="preserve">déchets de soudure </t>
  </si>
  <si>
    <t>Usure d'engrenage</t>
  </si>
  <si>
    <t xml:space="preserve">dépassement date de vidange </t>
  </si>
  <si>
    <t xml:space="preserve">chute de niveau d'huile lubrification dans le réducteur </t>
  </si>
  <si>
    <t>réduction de vitesse monté descente détourneur</t>
  </si>
  <si>
    <t xml:space="preserve">réduction de vitesse moteur monté descente détourneur </t>
  </si>
  <si>
    <t xml:space="preserve">Usure d'engrenage </t>
  </si>
  <si>
    <t xml:space="preserve">dépassement  date de vidange </t>
  </si>
  <si>
    <t xml:space="preserve">vérifer la tension de courroie et l'usure des dents </t>
  </si>
  <si>
    <t xml:space="preserve">vérifier l'état d'usure des galets </t>
  </si>
  <si>
    <t xml:space="preserve">vérfier le vis de fixation </t>
  </si>
  <si>
    <t xml:space="preserve">vérfier les fuites d'air dans le circuit </t>
  </si>
  <si>
    <t xml:space="preserve">graisser le pivot d'articulation </t>
  </si>
  <si>
    <t>vérifier le niveau d'huile lubrificateur dand le réducteur</t>
  </si>
  <si>
    <t>vérfier l'etat d'usure des pinces</t>
  </si>
  <si>
    <t xml:space="preserve">vérfier l'état d'usure des dents </t>
  </si>
  <si>
    <t xml:space="preserve">vérifer les borniers et les connexions éléctriques </t>
  </si>
  <si>
    <t xml:space="preserve">vérfier la tension de la chaine et lubrifier </t>
  </si>
  <si>
    <t xml:space="preserve">graisser le palier roulements </t>
  </si>
  <si>
    <t xml:space="preserve">vérfier l'état d'usure crochet </t>
  </si>
  <si>
    <t xml:space="preserve">vérfier la tension et l'etat des ceintures </t>
  </si>
  <si>
    <t xml:space="preserve">détecteurs de position </t>
  </si>
  <si>
    <t xml:space="preserve">vérfier les connexions éléctriques et leurs fixation </t>
  </si>
  <si>
    <t>bouton marche automatique N0</t>
  </si>
  <si>
    <t xml:space="preserve">vérfier les boite dérivation et les connexions éléctrique </t>
  </si>
  <si>
    <t xml:space="preserve">bouton arrét automatique </t>
  </si>
  <si>
    <t xml:space="preserve">vérfier le boite dérivation et les connexions éléctrique </t>
  </si>
  <si>
    <t xml:space="preserve">sélecteur deux possitions manuel/automatique </t>
  </si>
  <si>
    <t xml:space="preserve">vérfier les connexions avec variateurs et automate programmable </t>
  </si>
  <si>
    <t xml:space="preserve">cable réseau profibus RS232 </t>
  </si>
  <si>
    <t xml:space="preserve">vérifier le fixation de profibus avec les ports </t>
  </si>
  <si>
    <t>actionneurs (moteurs ,vérins)</t>
  </si>
  <si>
    <t xml:space="preserve">vérifer l'état du fonctionnement des actionneurs </t>
  </si>
  <si>
    <t xml:space="preserve">vérfier l'état de tactile ecran </t>
  </si>
  <si>
    <t xml:space="preserve">pupitre de commande </t>
  </si>
  <si>
    <t xml:space="preserve">vérfier la tension et lubrifier la chaine à rouleaux </t>
  </si>
  <si>
    <t xml:space="preserve">vérfier  l'état d'usure des dents </t>
  </si>
  <si>
    <t xml:space="preserve">permmettant de crocher  le treillis soudé avec le détourneur pour pouvoir  detourner  </t>
  </si>
  <si>
    <t xml:space="preserve">assure l'articulation des pinces crochets pour pouvoir tourné le treillis soudé </t>
  </si>
  <si>
    <t xml:space="preserve">assure l'articualtion des pinces crochets pour pouvoir tourner le treillis soudé </t>
  </si>
  <si>
    <t xml:space="preserve">vérifier les fuites d'air due par les flexibles et les raccords </t>
  </si>
  <si>
    <t xml:space="preserve">circuit de commande éléctrique pour proteger  les  equipements eléctroniques </t>
  </si>
  <si>
    <t xml:space="preserve">dévidoir fils longitudinaux </t>
  </si>
  <si>
    <t xml:space="preserve">tactile d'ecran pupitre de commande </t>
  </si>
  <si>
    <t xml:space="preserve">vérin pneumatique du support mobile de diamétre tige 25mm </t>
  </si>
  <si>
    <t>Colonne122</t>
  </si>
  <si>
    <t>frequence par semaine</t>
  </si>
  <si>
    <t>&gt;52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</si>
</sst>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6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</fonts>
  <fills count="23">
    <fill>
      <patternFill patternType="none"/>
    </fill>
    <fill>
      <patternFill patternType="gray125"/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0B050"/>
        <bgColor theme="0" tint="-0.14999847407452621"/>
      </patternFill>
    </fill>
    <fill>
      <patternFill patternType="solid">
        <fgColor rgb="FF92D050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3" fillId="15" borderId="1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3" fillId="21" borderId="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5" borderId="3" xfId="0" applyFont="1" applyFill="1" applyBorder="1"/>
    <xf numFmtId="0" fontId="3" fillId="5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/>
    </xf>
    <xf numFmtId="0" fontId="3" fillId="10" borderId="4" xfId="0" applyFont="1" applyFill="1" applyBorder="1"/>
    <xf numFmtId="0" fontId="3" fillId="7" borderId="3" xfId="0" applyFont="1" applyFill="1" applyBorder="1"/>
    <xf numFmtId="0" fontId="3" fillId="10" borderId="3" xfId="0" applyFont="1" applyFill="1" applyBorder="1" applyAlignment="1">
      <alignment horizontal="center" vertical="center"/>
    </xf>
    <xf numFmtId="0" fontId="3" fillId="15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17" borderId="3" xfId="0" applyFont="1" applyFill="1" applyBorder="1" applyAlignment="1">
      <alignment horizontal="center" vertical="center"/>
    </xf>
    <xf numFmtId="0" fontId="3" fillId="14" borderId="3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3" fillId="16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18" borderId="3" xfId="0" applyFont="1" applyFill="1" applyBorder="1" applyAlignment="1">
      <alignment horizontal="center" vertical="center"/>
    </xf>
    <xf numFmtId="0" fontId="3" fillId="19" borderId="3" xfId="0" applyFont="1" applyFill="1" applyBorder="1" applyAlignment="1">
      <alignment horizontal="center" vertical="center"/>
    </xf>
    <xf numFmtId="0" fontId="0" fillId="0" borderId="3" xfId="0" applyBorder="1"/>
    <xf numFmtId="0" fontId="3" fillId="8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/>
    </xf>
    <xf numFmtId="0" fontId="3" fillId="0" borderId="3" xfId="0" applyFont="1" applyBorder="1"/>
    <xf numFmtId="0" fontId="3" fillId="1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19" borderId="3" xfId="0" applyFont="1" applyFill="1" applyBorder="1" applyAlignment="1">
      <alignment horizontal="center"/>
    </xf>
    <xf numFmtId="0" fontId="3" fillId="18" borderId="3" xfId="0" applyFont="1" applyFill="1" applyBorder="1" applyAlignment="1">
      <alignment horizontal="center"/>
    </xf>
    <xf numFmtId="0" fontId="3" fillId="10" borderId="3" xfId="0" applyFont="1" applyFill="1" applyBorder="1"/>
    <xf numFmtId="0" fontId="3" fillId="3" borderId="3" xfId="0" applyFont="1" applyFill="1" applyBorder="1" applyAlignment="1">
      <alignment horizontal="center" vertical="center"/>
    </xf>
    <xf numFmtId="0" fontId="3" fillId="19" borderId="3" xfId="0" applyFont="1" applyFill="1" applyBorder="1"/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3" fillId="20" borderId="3" xfId="0" applyFont="1" applyFill="1" applyBorder="1" applyAlignment="1">
      <alignment horizontal="center" vertical="center"/>
    </xf>
    <xf numFmtId="0" fontId="4" fillId="11" borderId="3" xfId="1" applyFont="1" applyFill="1" applyBorder="1" applyAlignment="1" applyProtection="1">
      <alignment horizontal="center" vertical="center"/>
    </xf>
    <xf numFmtId="0" fontId="3" fillId="22" borderId="3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</dxfs>
  <tableStyles count="1" defaultTableStyle="TableStyleMedium9" defaultPivotStyle="PivotStyleLight16"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2</xdr:row>
          <xdr:rowOff>0</xdr:rowOff>
        </xdr:from>
        <xdr:to>
          <xdr:col>0</xdr:col>
          <xdr:colOff>1295400</xdr:colOff>
          <xdr:row>3</xdr:row>
          <xdr:rowOff>30480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S44" totalsRowShown="0">
  <autoFilter ref="B1:S44"/>
  <tableColumns count="18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18" name="Colonne8" dataDxfId="0"/>
    <tableColumn id="8" name="Colonne9"/>
    <tableColumn id="9" name="Colonne10"/>
    <tableColumn id="10" name="Colonne11"/>
    <tableColumn id="11" name="Colonne12"/>
    <tableColumn id="12" name="Colonne122"/>
    <tableColumn id="13" name="Colonne13"/>
    <tableColumn id="14" name="Colonne14"/>
    <tableColumn id="15" name="Colonne15"/>
    <tableColumn id="16" name="Colonne16"/>
    <tableColumn id="17" name="Colonne17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44"/>
  <sheetViews>
    <sheetView topLeftCell="G1" workbookViewId="0">
      <selection activeCell="J7" sqref="J7"/>
    </sheetView>
  </sheetViews>
  <sheetFormatPr baseColWidth="10" defaultRowHeight="14.4" x14ac:dyDescent="0.3"/>
  <cols>
    <col min="1" max="1" width="32.88671875" customWidth="1"/>
    <col min="2" max="2" width="40.88671875" customWidth="1"/>
    <col min="3" max="3" width="77.88671875" customWidth="1"/>
    <col min="4" max="4" width="107" customWidth="1"/>
    <col min="5" max="5" width="52" customWidth="1"/>
    <col min="6" max="6" width="79.88671875" customWidth="1"/>
    <col min="7" max="7" width="54" customWidth="1"/>
    <col min="8" max="8" width="11.5546875" customWidth="1"/>
    <col min="9" max="9" width="22" customWidth="1"/>
    <col min="10" max="10" width="16.88671875" customWidth="1"/>
    <col min="11" max="11" width="19.109375" customWidth="1"/>
    <col min="12" max="12" width="90.33203125" customWidth="1"/>
    <col min="13" max="13" width="32.88671875" customWidth="1"/>
    <col min="14" max="14" width="19.33203125" customWidth="1"/>
    <col min="15" max="15" width="86.109375" customWidth="1"/>
    <col min="16" max="16" width="27.5546875" customWidth="1"/>
    <col min="17" max="17" width="21.5546875" customWidth="1"/>
    <col min="18" max="18" width="21" customWidth="1"/>
    <col min="19" max="19" width="20.44140625" customWidth="1"/>
  </cols>
  <sheetData>
    <row r="1" spans="2:19" ht="15" thickBot="1" x14ac:dyDescent="0.3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657</v>
      </c>
      <c r="O1" t="s">
        <v>13</v>
      </c>
      <c r="P1" t="s">
        <v>14</v>
      </c>
      <c r="Q1" t="s">
        <v>15</v>
      </c>
      <c r="R1" t="s">
        <v>16</v>
      </c>
      <c r="S1" t="s">
        <v>33</v>
      </c>
    </row>
    <row r="2" spans="2:19" ht="15" thickBot="1" x14ac:dyDescent="0.35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</row>
    <row r="3" spans="2:19" ht="21.6" thickBot="1" x14ac:dyDescent="0.35">
      <c r="B3" s="26"/>
      <c r="C3" s="26"/>
      <c r="D3" s="26"/>
      <c r="E3" s="26"/>
      <c r="F3" s="26"/>
      <c r="G3" s="26"/>
      <c r="H3" s="37" t="s">
        <v>0</v>
      </c>
      <c r="I3" s="37"/>
      <c r="J3" s="38"/>
      <c r="K3" s="38"/>
      <c r="L3" s="38"/>
      <c r="M3" s="26"/>
      <c r="N3" s="26"/>
      <c r="O3" s="26"/>
      <c r="P3" s="26"/>
      <c r="Q3" s="26"/>
      <c r="R3" s="26"/>
      <c r="S3" s="26"/>
    </row>
    <row r="4" spans="2:19" ht="15" thickBot="1" x14ac:dyDescent="0.35"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</row>
    <row r="5" spans="2:19" ht="30.75" customHeight="1" thickBot="1" x14ac:dyDescent="0.35">
      <c r="B5" s="15" t="s">
        <v>17</v>
      </c>
      <c r="C5" s="15" t="s">
        <v>18</v>
      </c>
      <c r="D5" s="15" t="s">
        <v>21</v>
      </c>
      <c r="E5" s="15" t="s">
        <v>23</v>
      </c>
      <c r="F5" s="15" t="s">
        <v>25</v>
      </c>
      <c r="G5" s="15" t="s">
        <v>403</v>
      </c>
      <c r="H5" s="15" t="s">
        <v>26</v>
      </c>
      <c r="I5" s="15" t="s">
        <v>658</v>
      </c>
      <c r="J5" s="15" t="s">
        <v>27</v>
      </c>
      <c r="K5" s="15" t="s">
        <v>28</v>
      </c>
      <c r="L5" s="15" t="s">
        <v>29</v>
      </c>
      <c r="M5" s="15" t="s">
        <v>71</v>
      </c>
      <c r="N5" s="15" t="s">
        <v>35</v>
      </c>
      <c r="O5" s="15" t="s">
        <v>30</v>
      </c>
      <c r="P5" s="15" t="s">
        <v>31</v>
      </c>
      <c r="Q5" s="15" t="s">
        <v>32</v>
      </c>
      <c r="R5" s="15" t="s">
        <v>19</v>
      </c>
      <c r="S5" s="15" t="s">
        <v>20</v>
      </c>
    </row>
    <row r="6" spans="2:19" ht="20.25" customHeight="1" thickBot="1" x14ac:dyDescent="0.35">
      <c r="B6" s="14" t="s">
        <v>404</v>
      </c>
      <c r="C6" s="13" t="s">
        <v>434</v>
      </c>
      <c r="D6" s="16" t="s">
        <v>22</v>
      </c>
      <c r="E6" s="17" t="s">
        <v>24</v>
      </c>
      <c r="F6" s="18" t="s">
        <v>34</v>
      </c>
      <c r="G6" s="19" t="s">
        <v>544</v>
      </c>
      <c r="H6" s="20">
        <f>CHOOSE(MATCH(Tableau1[[#This Row],[Colonne6]],{"PAP";"ACP";"AMP";"ALP"},0),1,2,3,4)</f>
        <v>2</v>
      </c>
      <c r="I6" s="20">
        <v>1</v>
      </c>
      <c r="J6" s="20">
        <f>CHOOSE(MATCH(Tableau1[[#This Row],[Colonne8]],{1;4;52;"&gt;52"},0),4,3,2,1)</f>
        <v>4</v>
      </c>
      <c r="K6" s="21">
        <v>8</v>
      </c>
      <c r="L6" s="22" t="s">
        <v>36</v>
      </c>
      <c r="M6" s="23" t="s">
        <v>37</v>
      </c>
      <c r="N6" s="24" t="s">
        <v>61</v>
      </c>
      <c r="O6" s="9">
        <v>4</v>
      </c>
      <c r="P6" s="25" t="s">
        <v>38</v>
      </c>
      <c r="Q6" s="13" t="s">
        <v>39</v>
      </c>
      <c r="R6" s="26"/>
      <c r="S6" s="26"/>
    </row>
    <row r="7" spans="2:19" ht="20.25" customHeight="1" thickBot="1" x14ac:dyDescent="0.35">
      <c r="B7" s="14" t="s">
        <v>404</v>
      </c>
      <c r="C7" s="13" t="s">
        <v>40</v>
      </c>
      <c r="D7" s="16" t="s">
        <v>46</v>
      </c>
      <c r="E7" s="17" t="s">
        <v>41</v>
      </c>
      <c r="F7" s="18" t="s">
        <v>42</v>
      </c>
      <c r="G7" s="19" t="s">
        <v>544</v>
      </c>
      <c r="H7" s="20">
        <f>CHOOSE(MATCH(Tableau1[[#This Row],[Colonne6]],{"PAP";"ACP";"AMP";"ALP"},0),1,2,3,4)</f>
        <v>2</v>
      </c>
      <c r="I7" s="20">
        <v>4</v>
      </c>
      <c r="J7" s="20">
        <f>CHOOSE(MATCH(Tableau1[[#This Row],[Colonne8]],{1;4;52;"&gt;52"},0),4,3,2,1)</f>
        <v>3</v>
      </c>
      <c r="K7" s="27">
        <v>6</v>
      </c>
      <c r="L7" s="22" t="s">
        <v>43</v>
      </c>
      <c r="M7" s="23" t="s">
        <v>539</v>
      </c>
      <c r="N7" s="24" t="s">
        <v>44</v>
      </c>
      <c r="O7" s="9">
        <v>3</v>
      </c>
      <c r="P7" s="25" t="s">
        <v>72</v>
      </c>
      <c r="Q7" s="13" t="s">
        <v>45</v>
      </c>
      <c r="R7" s="26"/>
      <c r="S7" s="26"/>
    </row>
    <row r="8" spans="2:19" ht="21.75" customHeight="1" thickBot="1" x14ac:dyDescent="0.35">
      <c r="B8" s="14" t="s">
        <v>404</v>
      </c>
      <c r="C8" s="13" t="s">
        <v>40</v>
      </c>
      <c r="D8" s="16" t="s">
        <v>46</v>
      </c>
      <c r="E8" s="17" t="s">
        <v>41</v>
      </c>
      <c r="F8" s="18" t="s">
        <v>47</v>
      </c>
      <c r="G8" s="19" t="s">
        <v>547</v>
      </c>
      <c r="H8" s="20">
        <f>CHOOSE(MATCH(Tableau1[[#This Row],[Colonne6]],{"PAP";"ACP";"AMP";"ALP"},0),1,2,3,4)</f>
        <v>3</v>
      </c>
      <c r="I8" s="20" t="s">
        <v>659</v>
      </c>
      <c r="J8" s="20">
        <f>CHOOSE(MATCH(Tableau1[[#This Row],[Colonne8]],{1;4;52;"&gt;52"},0),4,3,2,1)</f>
        <v>1</v>
      </c>
      <c r="K8" s="9">
        <v>3</v>
      </c>
      <c r="L8" s="22" t="s">
        <v>36</v>
      </c>
      <c r="M8" s="23" t="s">
        <v>48</v>
      </c>
      <c r="N8" s="24" t="s">
        <v>44</v>
      </c>
      <c r="O8" s="5">
        <v>1</v>
      </c>
      <c r="P8" s="25" t="s">
        <v>49</v>
      </c>
      <c r="Q8" s="13" t="s">
        <v>45</v>
      </c>
      <c r="R8" s="26"/>
      <c r="S8" s="26"/>
    </row>
    <row r="9" spans="2:19" ht="20.25" customHeight="1" thickBot="1" x14ac:dyDescent="0.35">
      <c r="B9" s="14" t="s">
        <v>404</v>
      </c>
      <c r="C9" s="13" t="s">
        <v>50</v>
      </c>
      <c r="D9" s="16" t="s">
        <v>51</v>
      </c>
      <c r="E9" s="17" t="s">
        <v>53</v>
      </c>
      <c r="F9" s="18" t="s">
        <v>54</v>
      </c>
      <c r="G9" s="19" t="s">
        <v>544</v>
      </c>
      <c r="H9" s="20">
        <f>CHOOSE(MATCH(Tableau1[[#This Row],[Colonne6]],{"PAP";"ACP";"AMP";"ALP"},0),1,2,3,4)</f>
        <v>2</v>
      </c>
      <c r="I9" s="20">
        <v>52</v>
      </c>
      <c r="J9" s="20">
        <f>CHOOSE(MATCH(Tableau1[[#This Row],[Colonne8]],{1;4;52;"&gt;52"},0),4,3,2,1)</f>
        <v>2</v>
      </c>
      <c r="K9" s="27">
        <v>6</v>
      </c>
      <c r="L9" s="22" t="s">
        <v>36</v>
      </c>
      <c r="M9" s="23" t="s">
        <v>55</v>
      </c>
      <c r="N9" s="24" t="s">
        <v>52</v>
      </c>
      <c r="O9" s="9">
        <v>3</v>
      </c>
      <c r="P9" s="25" t="s">
        <v>88</v>
      </c>
      <c r="Q9" s="13" t="s">
        <v>45</v>
      </c>
      <c r="R9" s="26"/>
      <c r="S9" s="26"/>
    </row>
    <row r="10" spans="2:19" ht="21" customHeight="1" thickBot="1" x14ac:dyDescent="0.35">
      <c r="B10" s="14" t="s">
        <v>56</v>
      </c>
      <c r="C10" s="13" t="s">
        <v>435</v>
      </c>
      <c r="D10" s="16" t="s">
        <v>57</v>
      </c>
      <c r="E10" s="17" t="s">
        <v>58</v>
      </c>
      <c r="F10" s="18" t="s">
        <v>59</v>
      </c>
      <c r="G10" s="19" t="s">
        <v>546</v>
      </c>
      <c r="H10" s="20">
        <f>CHOOSE(MATCH(Tableau1[[#This Row],[Colonne6]],{"PAP";"ACP";"AMP";"ALP"},0),1,2,3,4)</f>
        <v>4</v>
      </c>
      <c r="I10" s="20" t="s">
        <v>659</v>
      </c>
      <c r="J10" s="20">
        <f>CHOOSE(MATCH(Tableau1[[#This Row],[Colonne8]],{1;4;52;"&gt;52"},0),4,3,2,1)</f>
        <v>1</v>
      </c>
      <c r="K10" s="9">
        <v>4</v>
      </c>
      <c r="L10" s="22" t="s">
        <v>60</v>
      </c>
      <c r="M10" s="23" t="s">
        <v>73</v>
      </c>
      <c r="N10" s="24" t="s">
        <v>61</v>
      </c>
      <c r="O10" s="5">
        <v>1</v>
      </c>
      <c r="P10" s="25" t="s">
        <v>74</v>
      </c>
      <c r="Q10" s="13" t="s">
        <v>45</v>
      </c>
      <c r="R10" s="26"/>
      <c r="S10" s="26"/>
    </row>
    <row r="11" spans="2:19" ht="20.25" customHeight="1" thickBot="1" x14ac:dyDescent="0.35">
      <c r="B11" s="14" t="s">
        <v>56</v>
      </c>
      <c r="C11" s="13" t="s">
        <v>62</v>
      </c>
      <c r="D11" s="16" t="s">
        <v>63</v>
      </c>
      <c r="E11" s="17" t="s">
        <v>92</v>
      </c>
      <c r="F11" s="18" t="s">
        <v>93</v>
      </c>
      <c r="G11" s="19" t="s">
        <v>547</v>
      </c>
      <c r="H11" s="20">
        <f>CHOOSE(MATCH(Tableau1[[#This Row],[Colonne6]],{"PAP";"ACP";"AMP";"ALP"},0),1,2,3,4)</f>
        <v>3</v>
      </c>
      <c r="I11" s="20" t="s">
        <v>659</v>
      </c>
      <c r="J11" s="20">
        <f>CHOOSE(MATCH(Tableau1[[#This Row],[Colonne8]],{1;4;52;"&gt;52"},0),4,3,2,1)</f>
        <v>1</v>
      </c>
      <c r="K11" s="9">
        <v>3</v>
      </c>
      <c r="L11" s="22" t="s">
        <v>94</v>
      </c>
      <c r="M11" s="23" t="s">
        <v>95</v>
      </c>
      <c r="N11" s="24" t="s">
        <v>96</v>
      </c>
      <c r="O11" s="5">
        <v>1</v>
      </c>
      <c r="P11" s="25" t="s">
        <v>66</v>
      </c>
      <c r="Q11" s="13" t="s">
        <v>39</v>
      </c>
      <c r="R11" s="26"/>
      <c r="S11" s="26"/>
    </row>
    <row r="12" spans="2:19" ht="20.25" customHeight="1" thickBot="1" x14ac:dyDescent="0.35">
      <c r="B12" s="14" t="s">
        <v>56</v>
      </c>
      <c r="C12" s="13" t="s">
        <v>62</v>
      </c>
      <c r="D12" s="16" t="s">
        <v>63</v>
      </c>
      <c r="E12" s="17" t="s">
        <v>67</v>
      </c>
      <c r="F12" s="18" t="s">
        <v>64</v>
      </c>
      <c r="G12" s="19" t="s">
        <v>546</v>
      </c>
      <c r="H12" s="20">
        <f>CHOOSE(MATCH(Tableau1[[#This Row],[Colonne6]],{"PAP";"ACP";"AMP";"ALP"},0),1,2,3,4)</f>
        <v>4</v>
      </c>
      <c r="I12" s="20">
        <v>4</v>
      </c>
      <c r="J12" s="20">
        <f>CHOOSE(MATCH(Tableau1[[#This Row],[Colonne8]],{1;4;52;"&gt;52"},0),4,3,2,1)</f>
        <v>3</v>
      </c>
      <c r="K12" s="35">
        <v>12</v>
      </c>
      <c r="L12" s="22" t="s">
        <v>65</v>
      </c>
      <c r="M12" s="23" t="s">
        <v>541</v>
      </c>
      <c r="N12" s="24" t="s">
        <v>44</v>
      </c>
      <c r="O12" s="9">
        <v>3</v>
      </c>
      <c r="P12" s="25" t="s">
        <v>66</v>
      </c>
      <c r="Q12" s="13" t="s">
        <v>45</v>
      </c>
      <c r="R12" s="26"/>
      <c r="S12" s="26"/>
    </row>
    <row r="13" spans="2:19" ht="18.75" customHeight="1" thickBot="1" x14ac:dyDescent="0.35">
      <c r="B13" s="14" t="s">
        <v>56</v>
      </c>
      <c r="C13" s="28" t="s">
        <v>78</v>
      </c>
      <c r="D13" s="16" t="s">
        <v>68</v>
      </c>
      <c r="E13" s="17" t="s">
        <v>69</v>
      </c>
      <c r="F13" s="18" t="s">
        <v>70</v>
      </c>
      <c r="G13" s="19" t="s">
        <v>546</v>
      </c>
      <c r="H13" s="20">
        <f>CHOOSE(MATCH(Tableau1[[#This Row],[Colonne6]],{"PAP";"ACP";"AMP";"ALP"},0),1,2,3,4)</f>
        <v>4</v>
      </c>
      <c r="I13" s="20" t="s">
        <v>659</v>
      </c>
      <c r="J13" s="20">
        <f>CHOOSE(MATCH(Tableau1[[#This Row],[Colonne8]],{1;4;52;"&gt;52"},0),4,3,2,1)</f>
        <v>1</v>
      </c>
      <c r="K13" s="9">
        <v>4</v>
      </c>
      <c r="L13" s="22" t="s">
        <v>36</v>
      </c>
      <c r="M13" s="23" t="s">
        <v>75</v>
      </c>
      <c r="N13" s="24" t="s">
        <v>52</v>
      </c>
      <c r="O13" s="5">
        <v>1</v>
      </c>
      <c r="P13" s="25" t="s">
        <v>76</v>
      </c>
      <c r="Q13" s="13" t="s">
        <v>45</v>
      </c>
      <c r="R13" s="29"/>
      <c r="S13" s="29"/>
    </row>
    <row r="14" spans="2:19" ht="20.25" customHeight="1" thickBot="1" x14ac:dyDescent="0.35">
      <c r="B14" s="14" t="s">
        <v>56</v>
      </c>
      <c r="C14" s="13" t="s">
        <v>77</v>
      </c>
      <c r="D14" s="16" t="s">
        <v>79</v>
      </c>
      <c r="E14" s="17" t="s">
        <v>80</v>
      </c>
      <c r="F14" s="18" t="s">
        <v>47</v>
      </c>
      <c r="G14" s="30" t="s">
        <v>544</v>
      </c>
      <c r="H14" s="20">
        <f>CHOOSE(MATCH(Tableau1[[#This Row],[Colonne6]],{"PAP";"ACP";"AMP";"ALP"},0),1,2,3,4)</f>
        <v>2</v>
      </c>
      <c r="I14" s="20" t="s">
        <v>659</v>
      </c>
      <c r="J14" s="20">
        <f>CHOOSE(MATCH(Tableau1[[#This Row],[Colonne8]],{1;4;52;"&gt;52"},0),4,3,2,1)</f>
        <v>1</v>
      </c>
      <c r="K14" s="5">
        <v>2</v>
      </c>
      <c r="L14" s="22" t="s">
        <v>36</v>
      </c>
      <c r="M14" s="23" t="s">
        <v>81</v>
      </c>
      <c r="N14" s="24" t="s">
        <v>61</v>
      </c>
      <c r="O14" s="31">
        <v>1</v>
      </c>
      <c r="P14" s="32" t="s">
        <v>82</v>
      </c>
      <c r="Q14" s="13" t="s">
        <v>377</v>
      </c>
      <c r="R14" s="29"/>
      <c r="S14" s="29"/>
    </row>
    <row r="15" spans="2:19" ht="16.2" thickBot="1" x14ac:dyDescent="0.35">
      <c r="B15" s="14" t="s">
        <v>56</v>
      </c>
      <c r="C15" s="13" t="s">
        <v>83</v>
      </c>
      <c r="D15" s="16" t="s">
        <v>84</v>
      </c>
      <c r="E15" s="17" t="s">
        <v>611</v>
      </c>
      <c r="F15" s="18" t="s">
        <v>85</v>
      </c>
      <c r="G15" s="19" t="s">
        <v>544</v>
      </c>
      <c r="H15" s="20">
        <f>CHOOSE(MATCH(Tableau1[[#This Row],[Colonne6]],{"PAP";"ACP";"AMP";"ALP"},0),1,2,3,4)</f>
        <v>2</v>
      </c>
      <c r="I15" s="20" t="s">
        <v>659</v>
      </c>
      <c r="J15" s="20">
        <f>CHOOSE(MATCH(Tableau1[[#This Row],[Colonne8]],{1;4;52;"&gt;52"},0),4,3,2,1)</f>
        <v>1</v>
      </c>
      <c r="K15" s="5">
        <v>2</v>
      </c>
      <c r="L15" s="22" t="s">
        <v>36</v>
      </c>
      <c r="M15" s="23" t="s">
        <v>86</v>
      </c>
      <c r="N15" s="24" t="s">
        <v>61</v>
      </c>
      <c r="O15" s="5">
        <v>1</v>
      </c>
      <c r="P15" s="25" t="s">
        <v>87</v>
      </c>
      <c r="Q15" s="13" t="s">
        <v>377</v>
      </c>
      <c r="R15" s="29"/>
      <c r="S15" s="29"/>
    </row>
    <row r="16" spans="2:19" ht="16.2" thickBot="1" x14ac:dyDescent="0.35">
      <c r="B16" s="14" t="s">
        <v>56</v>
      </c>
      <c r="C16" s="13" t="s">
        <v>436</v>
      </c>
      <c r="D16" s="16" t="s">
        <v>97</v>
      </c>
      <c r="E16" s="17" t="s">
        <v>24</v>
      </c>
      <c r="F16" s="18" t="s">
        <v>89</v>
      </c>
      <c r="G16" s="19" t="s">
        <v>546</v>
      </c>
      <c r="H16" s="20">
        <f>CHOOSE(MATCH(Tableau1[[#This Row],[Colonne6]],{"PAP";"ACP";"AMP";"ALP"},0),1,2,3,4)</f>
        <v>4</v>
      </c>
      <c r="I16" s="20">
        <v>4</v>
      </c>
      <c r="J16" s="20">
        <f>CHOOSE(MATCH(Tableau1[[#This Row],[Colonne8]],{1;4;52;"&gt;52"},0),4,3,2,1)</f>
        <v>3</v>
      </c>
      <c r="K16" s="35">
        <v>12</v>
      </c>
      <c r="L16" s="22" t="s">
        <v>43</v>
      </c>
      <c r="M16" s="23" t="s">
        <v>90</v>
      </c>
      <c r="N16" s="24" t="s">
        <v>44</v>
      </c>
      <c r="O16" s="9">
        <v>3</v>
      </c>
      <c r="P16" s="25" t="s">
        <v>91</v>
      </c>
      <c r="Q16" s="13" t="s">
        <v>39</v>
      </c>
      <c r="R16" s="29"/>
      <c r="S16" s="29"/>
    </row>
    <row r="17" spans="2:19" ht="16.2" thickBot="1" x14ac:dyDescent="0.35">
      <c r="B17" s="14" t="s">
        <v>98</v>
      </c>
      <c r="C17" s="13" t="s">
        <v>99</v>
      </c>
      <c r="D17" s="16" t="s">
        <v>51</v>
      </c>
      <c r="E17" s="17" t="s">
        <v>24</v>
      </c>
      <c r="F17" s="18" t="s">
        <v>34</v>
      </c>
      <c r="G17" s="19" t="s">
        <v>544</v>
      </c>
      <c r="H17" s="20">
        <f>CHOOSE(MATCH(Tableau1[[#This Row],[Colonne6]],{"PAP";"ACP";"AMP";"ALP"},0),1,2,3,4)</f>
        <v>2</v>
      </c>
      <c r="I17" s="20">
        <v>4</v>
      </c>
      <c r="J17" s="20">
        <f>CHOOSE(MATCH(Tableau1[[#This Row],[Colonne8]],{1;4;52;"&gt;52"},0),4,3,2,1)</f>
        <v>3</v>
      </c>
      <c r="K17" s="27">
        <v>6</v>
      </c>
      <c r="L17" s="22" t="s">
        <v>94</v>
      </c>
      <c r="M17" s="23" t="s">
        <v>100</v>
      </c>
      <c r="N17" s="24" t="s">
        <v>101</v>
      </c>
      <c r="O17" s="9">
        <v>3</v>
      </c>
      <c r="P17" s="25" t="s">
        <v>102</v>
      </c>
      <c r="Q17" s="13" t="s">
        <v>39</v>
      </c>
      <c r="R17" s="29"/>
      <c r="S17" s="29"/>
    </row>
    <row r="18" spans="2:19" ht="16.2" thickBot="1" x14ac:dyDescent="0.35">
      <c r="B18" s="14" t="s">
        <v>98</v>
      </c>
      <c r="C18" s="13" t="s">
        <v>103</v>
      </c>
      <c r="D18" s="16" t="s">
        <v>104</v>
      </c>
      <c r="E18" s="17" t="s">
        <v>105</v>
      </c>
      <c r="F18" s="18" t="s">
        <v>106</v>
      </c>
      <c r="G18" s="19" t="s">
        <v>544</v>
      </c>
      <c r="H18" s="20">
        <f>CHOOSE(MATCH(Tableau1[[#This Row],[Colonne6]],{"PAP";"ACP";"AMP";"ALP"},0),1,2,3,4)</f>
        <v>2</v>
      </c>
      <c r="I18" s="20">
        <v>4</v>
      </c>
      <c r="J18" s="20">
        <f>CHOOSE(MATCH(Tableau1[[#This Row],[Colonne8]],{1;4;52;"&gt;52"},0),4,3,2,1)</f>
        <v>3</v>
      </c>
      <c r="K18" s="27">
        <v>6</v>
      </c>
      <c r="L18" s="22" t="s">
        <v>94</v>
      </c>
      <c r="M18" s="23" t="s">
        <v>107</v>
      </c>
      <c r="N18" s="33" t="s">
        <v>108</v>
      </c>
      <c r="O18" s="44">
        <v>3</v>
      </c>
      <c r="P18" s="25" t="s">
        <v>109</v>
      </c>
      <c r="Q18" s="13" t="s">
        <v>45</v>
      </c>
      <c r="R18" s="29"/>
      <c r="S18" s="29"/>
    </row>
    <row r="19" spans="2:19" ht="16.2" thickBot="1" x14ac:dyDescent="0.35">
      <c r="B19" s="14" t="s">
        <v>98</v>
      </c>
      <c r="C19" s="13" t="s">
        <v>110</v>
      </c>
      <c r="D19" s="16" t="s">
        <v>111</v>
      </c>
      <c r="E19" s="17" t="s">
        <v>112</v>
      </c>
      <c r="F19" s="18" t="s">
        <v>113</v>
      </c>
      <c r="G19" s="19" t="s">
        <v>547</v>
      </c>
      <c r="H19" s="20">
        <f>CHOOSE(MATCH(Tableau1[[#This Row],[Colonne6]],{"PAP";"ACP";"AMP";"ALP"},0),1,2,3,4)</f>
        <v>3</v>
      </c>
      <c r="I19" s="20">
        <v>4</v>
      </c>
      <c r="J19" s="20">
        <f>CHOOSE(MATCH(Tableau1[[#This Row],[Colonne8]],{1;4;52;"&gt;52"},0),4,3,2,1)</f>
        <v>3</v>
      </c>
      <c r="K19" s="35">
        <v>9</v>
      </c>
      <c r="L19" s="22" t="s">
        <v>65</v>
      </c>
      <c r="M19" s="23" t="s">
        <v>100</v>
      </c>
      <c r="N19" s="33" t="s">
        <v>101</v>
      </c>
      <c r="O19" s="44">
        <v>3</v>
      </c>
      <c r="P19" s="25" t="s">
        <v>114</v>
      </c>
      <c r="Q19" s="13" t="s">
        <v>39</v>
      </c>
      <c r="R19" s="29"/>
      <c r="S19" s="29"/>
    </row>
    <row r="20" spans="2:19" ht="16.2" thickBot="1" x14ac:dyDescent="0.35">
      <c r="B20" s="14" t="s">
        <v>98</v>
      </c>
      <c r="C20" s="34" t="s">
        <v>115</v>
      </c>
      <c r="D20" s="16" t="s">
        <v>116</v>
      </c>
      <c r="E20" s="17" t="s">
        <v>117</v>
      </c>
      <c r="F20" s="18" t="s">
        <v>118</v>
      </c>
      <c r="G20" s="19" t="s">
        <v>547</v>
      </c>
      <c r="H20" s="20">
        <f>CHOOSE(MATCH(Tableau1[[#This Row],[Colonne6]],{"PAP";"ACP";"AMP";"ALP"},0),1,2,3,4)</f>
        <v>3</v>
      </c>
      <c r="I20" s="20">
        <v>1</v>
      </c>
      <c r="J20" s="20">
        <f>CHOOSE(MATCH(Tableau1[[#This Row],[Colonne8]],{1;4;52;"&gt;52"},0),4,3,2,1)</f>
        <v>4</v>
      </c>
      <c r="K20" s="35">
        <v>12</v>
      </c>
      <c r="L20" s="22" t="s">
        <v>60</v>
      </c>
      <c r="M20" s="23" t="s">
        <v>119</v>
      </c>
      <c r="N20" s="33" t="s">
        <v>108</v>
      </c>
      <c r="O20" s="31">
        <v>1</v>
      </c>
      <c r="P20" s="36" t="s">
        <v>543</v>
      </c>
      <c r="Q20" s="13" t="s">
        <v>45</v>
      </c>
      <c r="R20" s="29"/>
      <c r="S20" s="29"/>
    </row>
    <row r="21" spans="2:19" ht="16.2" thickBot="1" x14ac:dyDescent="0.35">
      <c r="B21" s="14" t="s">
        <v>98</v>
      </c>
      <c r="C21" s="13" t="s">
        <v>120</v>
      </c>
      <c r="D21" s="16" t="s">
        <v>121</v>
      </c>
      <c r="E21" s="17" t="s">
        <v>67</v>
      </c>
      <c r="F21" s="18" t="s">
        <v>64</v>
      </c>
      <c r="G21" s="19" t="s">
        <v>546</v>
      </c>
      <c r="H21" s="20">
        <f>CHOOSE(MATCH(Tableau1[[#This Row],[Colonne6]],{"PAP";"ACP";"AMP";"ALP"},0),1,2,3,4)</f>
        <v>4</v>
      </c>
      <c r="I21" s="20">
        <v>4</v>
      </c>
      <c r="J21" s="20">
        <f>CHOOSE(MATCH(Tableau1[[#This Row],[Colonne8]],{1;4;52;"&gt;52"},0),4,3,2,1)</f>
        <v>3</v>
      </c>
      <c r="K21" s="35">
        <v>12</v>
      </c>
      <c r="L21" s="22" t="s">
        <v>65</v>
      </c>
      <c r="M21" s="23" t="s">
        <v>541</v>
      </c>
      <c r="N21" s="33" t="s">
        <v>44</v>
      </c>
      <c r="O21" s="31">
        <v>1</v>
      </c>
      <c r="P21" s="25" t="s">
        <v>66</v>
      </c>
      <c r="Q21" s="13" t="s">
        <v>45</v>
      </c>
      <c r="R21" s="29"/>
      <c r="S21" s="29"/>
    </row>
    <row r="22" spans="2:19" ht="16.2" thickBot="1" x14ac:dyDescent="0.35">
      <c r="B22" s="14" t="s">
        <v>98</v>
      </c>
      <c r="C22" s="13" t="s">
        <v>120</v>
      </c>
      <c r="D22" s="16" t="s">
        <v>121</v>
      </c>
      <c r="E22" s="17" t="s">
        <v>67</v>
      </c>
      <c r="F22" s="18" t="s">
        <v>93</v>
      </c>
      <c r="G22" s="19" t="s">
        <v>546</v>
      </c>
      <c r="H22" s="20">
        <f>CHOOSE(MATCH(Tableau1[[#This Row],[Colonne6]],{"PAP";"ACP";"AMP";"ALP"},0),1,2,3,4)</f>
        <v>4</v>
      </c>
      <c r="I22" s="20" t="s">
        <v>659</v>
      </c>
      <c r="J22" s="20">
        <f>CHOOSE(MATCH(Tableau1[[#This Row],[Colonne8]],{1;4;52;"&gt;52"},0),4,3,2,1)</f>
        <v>1</v>
      </c>
      <c r="K22" s="9">
        <v>4</v>
      </c>
      <c r="L22" s="22" t="s">
        <v>65</v>
      </c>
      <c r="M22" s="23" t="s">
        <v>95</v>
      </c>
      <c r="N22" s="33" t="s">
        <v>101</v>
      </c>
      <c r="O22" s="31">
        <v>1</v>
      </c>
      <c r="P22" s="25" t="s">
        <v>66</v>
      </c>
      <c r="Q22" s="13" t="s">
        <v>39</v>
      </c>
      <c r="R22" s="29"/>
      <c r="S22" s="29"/>
    </row>
    <row r="23" spans="2:19" ht="16.2" thickBot="1" x14ac:dyDescent="0.35">
      <c r="B23" s="14" t="s">
        <v>164</v>
      </c>
      <c r="C23" s="13" t="s">
        <v>125</v>
      </c>
      <c r="D23" s="16" t="s">
        <v>123</v>
      </c>
      <c r="E23" s="17" t="s">
        <v>24</v>
      </c>
      <c r="F23" s="18" t="s">
        <v>124</v>
      </c>
      <c r="G23" s="19" t="s">
        <v>544</v>
      </c>
      <c r="H23" s="20">
        <f>CHOOSE(MATCH(Tableau1[[#This Row],[Colonne6]],{"PAP";"ACP";"AMP";"ALP"},0),1,2,3,4)</f>
        <v>2</v>
      </c>
      <c r="I23" s="20">
        <v>4</v>
      </c>
      <c r="J23" s="20">
        <f>CHOOSE(MATCH(Tableau1[[#This Row],[Colonne8]],{1;4;52;"&gt;52"},0),4,3,2,1)</f>
        <v>3</v>
      </c>
      <c r="K23" s="27">
        <v>6</v>
      </c>
      <c r="L23" s="22" t="s">
        <v>65</v>
      </c>
      <c r="M23" s="23" t="s">
        <v>126</v>
      </c>
      <c r="N23" s="33" t="s">
        <v>44</v>
      </c>
      <c r="O23" s="31">
        <v>1</v>
      </c>
      <c r="P23" s="25" t="s">
        <v>127</v>
      </c>
      <c r="Q23" s="13" t="s">
        <v>39</v>
      </c>
      <c r="R23" s="29"/>
      <c r="S23" s="29"/>
    </row>
    <row r="24" spans="2:19" ht="16.2" thickBot="1" x14ac:dyDescent="0.35">
      <c r="B24" s="14" t="s">
        <v>164</v>
      </c>
      <c r="C24" s="13" t="s">
        <v>656</v>
      </c>
      <c r="D24" s="16" t="s">
        <v>128</v>
      </c>
      <c r="E24" s="17" t="s">
        <v>129</v>
      </c>
      <c r="F24" s="18" t="s">
        <v>130</v>
      </c>
      <c r="G24" s="19" t="s">
        <v>545</v>
      </c>
      <c r="H24" s="20">
        <f>CHOOSE(MATCH(Tableau1[[#This Row],[Colonne6]],{"PAP";"ACP";"AMP";"ALP"},0),1,2,3,4)</f>
        <v>1</v>
      </c>
      <c r="I24" s="20">
        <v>4</v>
      </c>
      <c r="J24" s="20">
        <f>CHOOSE(MATCH(Tableau1[[#This Row],[Colonne8]],{1;4;52;"&gt;52"},0),4,3,2,1)</f>
        <v>3</v>
      </c>
      <c r="K24" s="9">
        <v>3</v>
      </c>
      <c r="L24" s="22" t="s">
        <v>65</v>
      </c>
      <c r="M24" s="23" t="s">
        <v>131</v>
      </c>
      <c r="N24" s="33" t="s">
        <v>108</v>
      </c>
      <c r="O24" s="31">
        <v>1</v>
      </c>
      <c r="P24" s="25" t="s">
        <v>132</v>
      </c>
      <c r="Q24" s="13" t="s">
        <v>45</v>
      </c>
      <c r="R24" s="29"/>
      <c r="S24" s="29"/>
    </row>
    <row r="25" spans="2:19" ht="16.2" thickBot="1" x14ac:dyDescent="0.35">
      <c r="B25" s="14" t="s">
        <v>164</v>
      </c>
      <c r="C25" s="13" t="s">
        <v>235</v>
      </c>
      <c r="D25" s="16" t="s">
        <v>133</v>
      </c>
      <c r="E25" s="17" t="s">
        <v>134</v>
      </c>
      <c r="F25" s="18" t="s">
        <v>135</v>
      </c>
      <c r="G25" s="19" t="s">
        <v>545</v>
      </c>
      <c r="H25" s="20">
        <f>CHOOSE(MATCH(Tableau1[[#This Row],[Colonne6]],{"PAP";"ACP";"AMP";"ALP"},0),1,2,3,4)</f>
        <v>1</v>
      </c>
      <c r="I25" s="20">
        <v>4</v>
      </c>
      <c r="J25" s="20">
        <f>CHOOSE(MATCH(Tableau1[[#This Row],[Colonne8]],{1;4;52;"&gt;52"},0),4,3,2,1)</f>
        <v>3</v>
      </c>
      <c r="K25" s="9">
        <v>3</v>
      </c>
      <c r="L25" s="22" t="s">
        <v>65</v>
      </c>
      <c r="M25" s="23" t="s">
        <v>136</v>
      </c>
      <c r="N25" s="33" t="s">
        <v>137</v>
      </c>
      <c r="O25" s="31">
        <v>1</v>
      </c>
      <c r="P25" s="25" t="s">
        <v>138</v>
      </c>
      <c r="Q25" s="13" t="s">
        <v>45</v>
      </c>
      <c r="R25" s="29"/>
      <c r="S25" s="29"/>
    </row>
    <row r="26" spans="2:19" ht="16.2" thickBot="1" x14ac:dyDescent="0.35">
      <c r="B26" s="14" t="s">
        <v>139</v>
      </c>
      <c r="C26" s="13" t="s">
        <v>146</v>
      </c>
      <c r="D26" s="16" t="s">
        <v>140</v>
      </c>
      <c r="E26" s="17" t="s">
        <v>141</v>
      </c>
      <c r="F26" s="18" t="s">
        <v>142</v>
      </c>
      <c r="G26" s="19" t="s">
        <v>544</v>
      </c>
      <c r="H26" s="20">
        <f>CHOOSE(MATCH(Tableau1[[#This Row],[Colonne6]],{"PAP";"ACP";"AMP";"ALP"},0),1,2,3,4)</f>
        <v>2</v>
      </c>
      <c r="I26" s="20">
        <v>4</v>
      </c>
      <c r="J26" s="20">
        <f>CHOOSE(MATCH(Tableau1[[#This Row],[Colonne8]],{1;4;52;"&gt;52"},0),4,3,2,1)</f>
        <v>3</v>
      </c>
      <c r="K26" s="27">
        <v>6</v>
      </c>
      <c r="L26" s="22" t="s">
        <v>65</v>
      </c>
      <c r="M26" s="23" t="s">
        <v>143</v>
      </c>
      <c r="N26" s="33" t="s">
        <v>137</v>
      </c>
      <c r="O26" s="31">
        <v>1</v>
      </c>
      <c r="P26" s="25" t="s">
        <v>144</v>
      </c>
      <c r="Q26" s="13" t="s">
        <v>39</v>
      </c>
      <c r="R26" s="29"/>
      <c r="S26" s="29"/>
    </row>
    <row r="27" spans="2:19" ht="16.2" thickBot="1" x14ac:dyDescent="0.35">
      <c r="B27" s="14" t="s">
        <v>139</v>
      </c>
      <c r="C27" s="13" t="s">
        <v>147</v>
      </c>
      <c r="D27" s="16" t="s">
        <v>148</v>
      </c>
      <c r="E27" s="17" t="s">
        <v>149</v>
      </c>
      <c r="F27" s="18" t="s">
        <v>150</v>
      </c>
      <c r="G27" s="19" t="s">
        <v>545</v>
      </c>
      <c r="H27" s="20">
        <f>CHOOSE(MATCH(Tableau1[[#This Row],[Colonne6]],{"PAP";"ACP";"AMP";"ALP"},0),1,2,3,4)</f>
        <v>1</v>
      </c>
      <c r="I27" s="20">
        <v>4</v>
      </c>
      <c r="J27" s="20">
        <f>CHOOSE(MATCH(Tableau1[[#This Row],[Colonne8]],{1;4;52;"&gt;52"},0),4,3,2,1)</f>
        <v>3</v>
      </c>
      <c r="K27" s="27">
        <v>6</v>
      </c>
      <c r="L27" s="22" t="s">
        <v>65</v>
      </c>
      <c r="M27" s="23" t="s">
        <v>151</v>
      </c>
      <c r="N27" s="33" t="s">
        <v>152</v>
      </c>
      <c r="O27" s="31">
        <v>1</v>
      </c>
      <c r="P27" s="25" t="s">
        <v>147</v>
      </c>
      <c r="Q27" s="13" t="s">
        <v>45</v>
      </c>
      <c r="R27" s="29"/>
      <c r="S27" s="29"/>
    </row>
    <row r="28" spans="2:19" ht="16.2" thickBot="1" x14ac:dyDescent="0.35">
      <c r="B28" s="14" t="s">
        <v>139</v>
      </c>
      <c r="C28" s="13" t="s">
        <v>153</v>
      </c>
      <c r="D28" s="16" t="s">
        <v>154</v>
      </c>
      <c r="E28" s="17" t="s">
        <v>155</v>
      </c>
      <c r="F28" s="18" t="s">
        <v>156</v>
      </c>
      <c r="G28" s="19" t="s">
        <v>545</v>
      </c>
      <c r="H28" s="20">
        <f>CHOOSE(MATCH(Tableau1[[#This Row],[Colonne6]],{"PAP";"ACP";"AMP";"ALP"},0),1,2,3,4)</f>
        <v>1</v>
      </c>
      <c r="I28" s="20">
        <v>4</v>
      </c>
      <c r="J28" s="20">
        <f>CHOOSE(MATCH(Tableau1[[#This Row],[Colonne8]],{1;4;52;"&gt;52"},0),4,3,2,1)</f>
        <v>3</v>
      </c>
      <c r="K28" s="9">
        <v>3</v>
      </c>
      <c r="L28" s="22" t="s">
        <v>36</v>
      </c>
      <c r="M28" s="23" t="s">
        <v>157</v>
      </c>
      <c r="N28" s="33" t="s">
        <v>152</v>
      </c>
      <c r="O28" s="31">
        <v>1</v>
      </c>
      <c r="P28" s="25" t="s">
        <v>158</v>
      </c>
      <c r="Q28" s="13" t="s">
        <v>45</v>
      </c>
      <c r="R28" s="29"/>
      <c r="S28" s="29"/>
    </row>
    <row r="29" spans="2:19" ht="16.2" thickBot="1" x14ac:dyDescent="0.35">
      <c r="B29" s="14" t="s">
        <v>164</v>
      </c>
      <c r="C29" s="13" t="s">
        <v>159</v>
      </c>
      <c r="D29" s="16" t="s">
        <v>160</v>
      </c>
      <c r="E29" s="17" t="s">
        <v>162</v>
      </c>
      <c r="F29" s="18" t="s">
        <v>161</v>
      </c>
      <c r="G29" s="19" t="s">
        <v>545</v>
      </c>
      <c r="H29" s="20">
        <f>CHOOSE(MATCH(Tableau1[[#This Row],[Colonne6]],{"PAP";"ACP";"AMP";"ALP"},0),1,2,3,4)</f>
        <v>1</v>
      </c>
      <c r="I29" s="20" t="s">
        <v>659</v>
      </c>
      <c r="J29" s="20">
        <f>CHOOSE(MATCH(Tableau1[[#This Row],[Colonne8]],{1;4;52;"&gt;52"},0),4,3,2,1)</f>
        <v>1</v>
      </c>
      <c r="K29" s="5">
        <v>1</v>
      </c>
      <c r="L29" s="22" t="s">
        <v>36</v>
      </c>
      <c r="M29" s="23" t="s">
        <v>163</v>
      </c>
      <c r="N29" s="33" t="s">
        <v>137</v>
      </c>
      <c r="O29" s="31">
        <v>1</v>
      </c>
      <c r="P29" s="25" t="s">
        <v>170</v>
      </c>
      <c r="Q29" s="13" t="s">
        <v>45</v>
      </c>
      <c r="R29" s="29"/>
      <c r="S29" s="29"/>
    </row>
    <row r="30" spans="2:19" ht="16.2" thickBot="1" x14ac:dyDescent="0.35">
      <c r="B30" s="14" t="s">
        <v>139</v>
      </c>
      <c r="C30" s="13" t="s">
        <v>165</v>
      </c>
      <c r="D30" s="16" t="s">
        <v>166</v>
      </c>
      <c r="E30" s="17" t="s">
        <v>167</v>
      </c>
      <c r="F30" s="18" t="s">
        <v>89</v>
      </c>
      <c r="G30" s="19" t="s">
        <v>545</v>
      </c>
      <c r="H30" s="20">
        <f>CHOOSE(MATCH(Tableau1[[#This Row],[Colonne6]],{"PAP";"ACP";"AMP";"ALP"},0),1,2,3,4)</f>
        <v>1</v>
      </c>
      <c r="I30" s="20" t="s">
        <v>659</v>
      </c>
      <c r="J30" s="20">
        <f>CHOOSE(MATCH(Tableau1[[#This Row],[Colonne8]],{1;4;52;"&gt;52"},0),4,3,2,1)</f>
        <v>1</v>
      </c>
      <c r="K30" s="5">
        <v>1</v>
      </c>
      <c r="L30" s="22" t="s">
        <v>43</v>
      </c>
      <c r="M30" s="23" t="s">
        <v>90</v>
      </c>
      <c r="N30" s="24" t="s">
        <v>137</v>
      </c>
      <c r="O30" s="5">
        <v>1</v>
      </c>
      <c r="P30" s="25" t="s">
        <v>91</v>
      </c>
      <c r="Q30" s="13" t="s">
        <v>45</v>
      </c>
      <c r="R30" s="29"/>
      <c r="S30" s="29"/>
    </row>
    <row r="31" spans="2:19" ht="16.2" thickBot="1" x14ac:dyDescent="0.35">
      <c r="B31" s="14" t="s">
        <v>168</v>
      </c>
      <c r="C31" s="13" t="s">
        <v>239</v>
      </c>
      <c r="D31" s="16" t="s">
        <v>169</v>
      </c>
      <c r="E31" s="17" t="s">
        <v>117</v>
      </c>
      <c r="F31" s="18" t="s">
        <v>118</v>
      </c>
      <c r="G31" s="19" t="s">
        <v>546</v>
      </c>
      <c r="H31" s="20">
        <f>CHOOSE(MATCH(Tableau1[[#This Row],[Colonne6]],{"PAP";"ACP";"AMP";"ALP"},0),1,2,3,4)</f>
        <v>4</v>
      </c>
      <c r="I31" s="20" t="s">
        <v>659</v>
      </c>
      <c r="J31" s="20">
        <f>CHOOSE(MATCH(Tableau1[[#This Row],[Colonne8]],{1;4;52;"&gt;52"},0),4,3,2,1)</f>
        <v>1</v>
      </c>
      <c r="K31" s="9">
        <v>4</v>
      </c>
      <c r="L31" s="22" t="s">
        <v>60</v>
      </c>
      <c r="M31" s="23" t="s">
        <v>172</v>
      </c>
      <c r="N31" s="24" t="s">
        <v>101</v>
      </c>
      <c r="O31" s="5">
        <v>1</v>
      </c>
      <c r="P31" s="25" t="s">
        <v>171</v>
      </c>
      <c r="Q31" s="13" t="s">
        <v>45</v>
      </c>
      <c r="R31" s="29"/>
      <c r="S31" s="29"/>
    </row>
    <row r="32" spans="2:19" ht="16.2" thickBot="1" x14ac:dyDescent="0.35">
      <c r="B32" s="14" t="s">
        <v>168</v>
      </c>
      <c r="C32" s="13" t="s">
        <v>173</v>
      </c>
      <c r="D32" s="16" t="s">
        <v>174</v>
      </c>
      <c r="E32" s="17" t="s">
        <v>175</v>
      </c>
      <c r="F32" s="18" t="s">
        <v>215</v>
      </c>
      <c r="G32" s="19" t="s">
        <v>547</v>
      </c>
      <c r="H32" s="20">
        <f>CHOOSE(MATCH(Tableau1[[#This Row],[Colonne6]],{"PAP";"ACP";"AMP";"ALP"},0),1,2,3,4)</f>
        <v>3</v>
      </c>
      <c r="I32" s="20" t="s">
        <v>659</v>
      </c>
      <c r="J32" s="20">
        <f>CHOOSE(MATCH(Tableau1[[#This Row],[Colonne8]],{1;4;52;"&gt;52"},0),4,3,2,1)</f>
        <v>1</v>
      </c>
      <c r="K32" s="9">
        <v>3</v>
      </c>
      <c r="L32" s="22" t="s">
        <v>94</v>
      </c>
      <c r="M32" s="23" t="s">
        <v>216</v>
      </c>
      <c r="N32" s="24" t="s">
        <v>61</v>
      </c>
      <c r="O32" s="5">
        <v>1</v>
      </c>
      <c r="P32" s="25" t="s">
        <v>529</v>
      </c>
      <c r="Q32" s="13" t="s">
        <v>45</v>
      </c>
      <c r="R32" s="29"/>
      <c r="S32" s="29"/>
    </row>
    <row r="33" spans="2:19" ht="16.2" thickBot="1" x14ac:dyDescent="0.35">
      <c r="B33" s="14" t="s">
        <v>168</v>
      </c>
      <c r="C33" s="13" t="s">
        <v>176</v>
      </c>
      <c r="D33" s="16" t="s">
        <v>177</v>
      </c>
      <c r="E33" s="17" t="s">
        <v>178</v>
      </c>
      <c r="F33" s="18" t="s">
        <v>64</v>
      </c>
      <c r="G33" s="19" t="s">
        <v>546</v>
      </c>
      <c r="H33" s="20">
        <f>CHOOSE(MATCH(Tableau1[[#This Row],[Colonne6]],{"PAP";"ACP";"AMP";"ALP"},0),1,2,3,4)</f>
        <v>4</v>
      </c>
      <c r="I33" s="20">
        <v>4</v>
      </c>
      <c r="J33" s="20">
        <f>CHOOSE(MATCH(Tableau1[[#This Row],[Colonne8]],{1;4;52;"&gt;52"},0),4,3,2,1)</f>
        <v>3</v>
      </c>
      <c r="K33" s="35">
        <v>12</v>
      </c>
      <c r="L33" s="22" t="s">
        <v>65</v>
      </c>
      <c r="M33" s="23" t="s">
        <v>541</v>
      </c>
      <c r="N33" s="24" t="s">
        <v>217</v>
      </c>
      <c r="O33" s="9">
        <v>3</v>
      </c>
      <c r="P33" s="25" t="s">
        <v>66</v>
      </c>
      <c r="Q33" s="13" t="s">
        <v>45</v>
      </c>
      <c r="R33" s="29"/>
      <c r="S33" s="29"/>
    </row>
    <row r="34" spans="2:19" ht="16.2" thickBot="1" x14ac:dyDescent="0.35">
      <c r="B34" s="14" t="s">
        <v>168</v>
      </c>
      <c r="C34" s="13" t="s">
        <v>179</v>
      </c>
      <c r="D34" s="16" t="s">
        <v>177</v>
      </c>
      <c r="E34" s="17" t="s">
        <v>182</v>
      </c>
      <c r="F34" s="18" t="s">
        <v>93</v>
      </c>
      <c r="G34" s="19" t="s">
        <v>546</v>
      </c>
      <c r="H34" s="20">
        <f>CHOOSE(MATCH(Tableau1[[#This Row],[Colonne6]],{"PAP";"ACP";"AMP";"ALP"},0),1,2,3,4)</f>
        <v>4</v>
      </c>
      <c r="I34" s="20" t="s">
        <v>659</v>
      </c>
      <c r="J34" s="20">
        <f>CHOOSE(MATCH(Tableau1[[#This Row],[Colonne8]],{1;4;52;"&gt;52"},0),4,3,2,1)</f>
        <v>1</v>
      </c>
      <c r="K34" s="9">
        <v>4</v>
      </c>
      <c r="L34" s="22" t="s">
        <v>65</v>
      </c>
      <c r="M34" s="23" t="s">
        <v>495</v>
      </c>
      <c r="N34" s="24" t="s">
        <v>61</v>
      </c>
      <c r="O34" s="5">
        <v>1</v>
      </c>
      <c r="P34" s="25" t="s">
        <v>66</v>
      </c>
      <c r="Q34" s="13" t="s">
        <v>45</v>
      </c>
      <c r="R34" s="29"/>
      <c r="S34" s="29"/>
    </row>
    <row r="35" spans="2:19" ht="16.2" thickBot="1" x14ac:dyDescent="0.35">
      <c r="B35" s="14" t="s">
        <v>168</v>
      </c>
      <c r="C35" s="13" t="s">
        <v>180</v>
      </c>
      <c r="D35" s="16" t="s">
        <v>329</v>
      </c>
      <c r="E35" s="17" t="s">
        <v>181</v>
      </c>
      <c r="F35" s="18" t="s">
        <v>183</v>
      </c>
      <c r="G35" s="19" t="s">
        <v>547</v>
      </c>
      <c r="H35" s="20">
        <f>CHOOSE(MATCH(Tableau1[[#This Row],[Colonne6]],{"PAP";"ACP";"AMP";"ALP"},0),1,2,3,4)</f>
        <v>3</v>
      </c>
      <c r="I35" s="20" t="s">
        <v>659</v>
      </c>
      <c r="J35" s="20">
        <f>CHOOSE(MATCH(Tableau1[[#This Row],[Colonne8]],{1;4;52;"&gt;52"},0),4,3,2,1)</f>
        <v>1</v>
      </c>
      <c r="K35" s="9">
        <v>3</v>
      </c>
      <c r="L35" s="22" t="s">
        <v>65</v>
      </c>
      <c r="M35" s="23" t="s">
        <v>219</v>
      </c>
      <c r="N35" s="24" t="s">
        <v>61</v>
      </c>
      <c r="O35" s="5">
        <v>1</v>
      </c>
      <c r="P35" s="25" t="s">
        <v>220</v>
      </c>
      <c r="Q35" s="13" t="s">
        <v>45</v>
      </c>
      <c r="R35" s="29"/>
      <c r="S35" s="29"/>
    </row>
    <row r="36" spans="2:19" ht="16.2" thickBot="1" x14ac:dyDescent="0.35">
      <c r="B36" s="14" t="s">
        <v>168</v>
      </c>
      <c r="C36" s="13" t="s">
        <v>184</v>
      </c>
      <c r="D36" s="16" t="s">
        <v>185</v>
      </c>
      <c r="E36" s="17" t="s">
        <v>186</v>
      </c>
      <c r="F36" s="18" t="s">
        <v>187</v>
      </c>
      <c r="G36" s="19" t="s">
        <v>547</v>
      </c>
      <c r="H36" s="20">
        <f>CHOOSE(MATCH(Tableau1[[#This Row],[Colonne6]],{"PAP";"ACP";"AMP";"ALP"},0),1,2,3,4)</f>
        <v>3</v>
      </c>
      <c r="I36" s="20">
        <v>4</v>
      </c>
      <c r="J36" s="20">
        <f>CHOOSE(MATCH(Tableau1[[#This Row],[Colonne8]],{1;4;52;"&gt;52"},0),4,3,2,1)</f>
        <v>3</v>
      </c>
      <c r="K36" s="35">
        <v>9</v>
      </c>
      <c r="L36" s="22" t="s">
        <v>60</v>
      </c>
      <c r="M36" s="23" t="s">
        <v>221</v>
      </c>
      <c r="N36" s="24" t="s">
        <v>61</v>
      </c>
      <c r="O36" s="9">
        <v>3</v>
      </c>
      <c r="P36" s="25" t="s">
        <v>222</v>
      </c>
      <c r="Q36" s="13" t="s">
        <v>45</v>
      </c>
      <c r="R36" s="29"/>
      <c r="S36" s="29"/>
    </row>
    <row r="37" spans="2:19" ht="16.2" thickBot="1" x14ac:dyDescent="0.35">
      <c r="B37" s="14" t="s">
        <v>188</v>
      </c>
      <c r="C37" s="13" t="s">
        <v>189</v>
      </c>
      <c r="D37" s="16" t="s">
        <v>191</v>
      </c>
      <c r="E37" s="17" t="s">
        <v>190</v>
      </c>
      <c r="F37" s="18" t="s">
        <v>89</v>
      </c>
      <c r="G37" s="19" t="s">
        <v>546</v>
      </c>
      <c r="H37" s="20">
        <f>CHOOSE(MATCH(Tableau1[[#This Row],[Colonne6]],{"PAP";"ACP";"AMP";"ALP"},0),1,2,3,4)</f>
        <v>4</v>
      </c>
      <c r="I37" s="20">
        <v>4</v>
      </c>
      <c r="J37" s="20">
        <f>CHOOSE(MATCH(Tableau1[[#This Row],[Colonne8]],{1;4;52;"&gt;52"},0),4,3,2,1)</f>
        <v>3</v>
      </c>
      <c r="K37" s="35">
        <v>12</v>
      </c>
      <c r="L37" s="22" t="s">
        <v>43</v>
      </c>
      <c r="M37" s="23" t="s">
        <v>90</v>
      </c>
      <c r="N37" s="24" t="s">
        <v>44</v>
      </c>
      <c r="O37" s="5">
        <v>1</v>
      </c>
      <c r="P37" s="25" t="s">
        <v>91</v>
      </c>
      <c r="Q37" s="13" t="s">
        <v>45</v>
      </c>
      <c r="R37" s="29"/>
      <c r="S37" s="29"/>
    </row>
    <row r="38" spans="2:19" ht="16.2" thickBot="1" x14ac:dyDescent="0.35">
      <c r="B38" s="14" t="s">
        <v>188</v>
      </c>
      <c r="C38" s="13" t="s">
        <v>192</v>
      </c>
      <c r="D38" s="16" t="s">
        <v>193</v>
      </c>
      <c r="E38" s="17" t="s">
        <v>105</v>
      </c>
      <c r="F38" s="18" t="s">
        <v>187</v>
      </c>
      <c r="G38" s="19" t="s">
        <v>547</v>
      </c>
      <c r="H38" s="20">
        <f>CHOOSE(MATCH(Tableau1[[#This Row],[Colonne6]],{"PAP";"ACP";"AMP";"ALP"},0),1,2,3,4)</f>
        <v>3</v>
      </c>
      <c r="I38" s="20">
        <v>4</v>
      </c>
      <c r="J38" s="20">
        <f>CHOOSE(MATCH(Tableau1[[#This Row],[Colonne8]],{1;4;52;"&gt;52"},0),4,3,2,1)</f>
        <v>3</v>
      </c>
      <c r="K38" s="35">
        <v>9</v>
      </c>
      <c r="L38" s="22" t="s">
        <v>65</v>
      </c>
      <c r="M38" s="23" t="s">
        <v>223</v>
      </c>
      <c r="N38" s="24" t="s">
        <v>61</v>
      </c>
      <c r="O38" s="5">
        <v>1</v>
      </c>
      <c r="P38" s="25" t="s">
        <v>224</v>
      </c>
      <c r="Q38" s="13" t="s">
        <v>45</v>
      </c>
      <c r="R38" s="29"/>
      <c r="S38" s="29"/>
    </row>
    <row r="39" spans="2:19" ht="16.2" thickBot="1" x14ac:dyDescent="0.35">
      <c r="B39" s="14" t="s">
        <v>194</v>
      </c>
      <c r="C39" s="13" t="s">
        <v>195</v>
      </c>
      <c r="D39" s="16" t="s">
        <v>196</v>
      </c>
      <c r="E39" s="17" t="s">
        <v>197</v>
      </c>
      <c r="F39" s="18" t="s">
        <v>187</v>
      </c>
      <c r="G39" s="19" t="s">
        <v>545</v>
      </c>
      <c r="H39" s="20">
        <f>CHOOSE(MATCH(Tableau1[[#This Row],[Colonne6]],{"PAP";"ACP";"AMP";"ALP"},0),1,2,3,4)</f>
        <v>1</v>
      </c>
      <c r="I39" s="20">
        <v>4</v>
      </c>
      <c r="J39" s="20">
        <f>CHOOSE(MATCH(Tableau1[[#This Row],[Colonne8]],{1;4;52;"&gt;52"},0),4,3,2,1)</f>
        <v>3</v>
      </c>
      <c r="K39" s="9">
        <v>3</v>
      </c>
      <c r="L39" s="22" t="s">
        <v>36</v>
      </c>
      <c r="M39" s="23" t="s">
        <v>225</v>
      </c>
      <c r="N39" s="24" t="s">
        <v>61</v>
      </c>
      <c r="O39" s="5">
        <v>2</v>
      </c>
      <c r="P39" s="25" t="s">
        <v>226</v>
      </c>
      <c r="Q39" s="13" t="s">
        <v>45</v>
      </c>
      <c r="R39" s="29"/>
      <c r="S39" s="29"/>
    </row>
    <row r="40" spans="2:19" ht="16.2" thickBot="1" x14ac:dyDescent="0.35">
      <c r="B40" s="14" t="s">
        <v>198</v>
      </c>
      <c r="C40" s="13" t="s">
        <v>199</v>
      </c>
      <c r="D40" s="16" t="s">
        <v>200</v>
      </c>
      <c r="E40" s="17" t="s">
        <v>117</v>
      </c>
      <c r="F40" s="18" t="s">
        <v>118</v>
      </c>
      <c r="G40" s="19" t="s">
        <v>547</v>
      </c>
      <c r="H40" s="20">
        <f>CHOOSE(MATCH(Tableau1[[#This Row],[Colonne6]],{"PAP";"ACP";"AMP";"ALP"},0),1,2,3,4)</f>
        <v>3</v>
      </c>
      <c r="I40" s="20">
        <v>4</v>
      </c>
      <c r="J40" s="20">
        <f>CHOOSE(MATCH(Tableau1[[#This Row],[Colonne8]],{1;4;52;"&gt;52"},0),4,3,2,1)</f>
        <v>3</v>
      </c>
      <c r="K40" s="35">
        <v>9</v>
      </c>
      <c r="L40" s="22" t="s">
        <v>65</v>
      </c>
      <c r="M40" s="23" t="s">
        <v>73</v>
      </c>
      <c r="N40" s="24" t="s">
        <v>61</v>
      </c>
      <c r="O40" s="5">
        <v>2</v>
      </c>
      <c r="P40" s="25" t="s">
        <v>227</v>
      </c>
      <c r="Q40" s="13" t="s">
        <v>45</v>
      </c>
      <c r="R40" s="29"/>
      <c r="S40" s="29"/>
    </row>
    <row r="41" spans="2:19" ht="16.2" thickBot="1" x14ac:dyDescent="0.35">
      <c r="B41" s="14" t="s">
        <v>198</v>
      </c>
      <c r="C41" s="13" t="s">
        <v>236</v>
      </c>
      <c r="D41" s="16" t="s">
        <v>201</v>
      </c>
      <c r="E41" s="17" t="s">
        <v>202</v>
      </c>
      <c r="F41" s="18" t="s">
        <v>203</v>
      </c>
      <c r="G41" s="19" t="s">
        <v>547</v>
      </c>
      <c r="H41" s="20">
        <f>CHOOSE(MATCH(Tableau1[[#This Row],[Colonne6]],{"PAP";"ACP";"AMP";"ALP"},0),1,2,3,4)</f>
        <v>3</v>
      </c>
      <c r="I41" s="20">
        <v>4</v>
      </c>
      <c r="J41" s="20">
        <f>CHOOSE(MATCH(Tableau1[[#This Row],[Colonne8]],{1;4;52;"&gt;52"},0),4,3,2,1)</f>
        <v>3</v>
      </c>
      <c r="K41" s="35">
        <v>9</v>
      </c>
      <c r="L41" s="22" t="s">
        <v>65</v>
      </c>
      <c r="M41" s="23" t="s">
        <v>228</v>
      </c>
      <c r="N41" s="24" t="s">
        <v>61</v>
      </c>
      <c r="O41" s="5">
        <v>2</v>
      </c>
      <c r="P41" s="25" t="s">
        <v>231</v>
      </c>
      <c r="Q41" s="13" t="s">
        <v>45</v>
      </c>
      <c r="R41" s="29"/>
      <c r="S41" s="29"/>
    </row>
    <row r="42" spans="2:19" ht="16.2" thickBot="1" x14ac:dyDescent="0.35">
      <c r="B42" s="14" t="s">
        <v>198</v>
      </c>
      <c r="C42" s="13" t="s">
        <v>236</v>
      </c>
      <c r="D42" s="16" t="s">
        <v>201</v>
      </c>
      <c r="E42" s="17" t="s">
        <v>69</v>
      </c>
      <c r="F42" s="18" t="s">
        <v>204</v>
      </c>
      <c r="G42" s="19" t="s">
        <v>546</v>
      </c>
      <c r="H42" s="20">
        <f>CHOOSE(MATCH(Tableau1[[#This Row],[Colonne6]],{"PAP";"ACP";"AMP";"ALP"},0),1,2,3,4)</f>
        <v>4</v>
      </c>
      <c r="I42" s="20" t="s">
        <v>659</v>
      </c>
      <c r="J42" s="20">
        <f>CHOOSE(MATCH(Tableau1[[#This Row],[Colonne8]],{1;4;52;"&gt;52"},0),4,3,2,1)</f>
        <v>1</v>
      </c>
      <c r="K42" s="9">
        <v>4</v>
      </c>
      <c r="L42" s="22" t="s">
        <v>60</v>
      </c>
      <c r="M42" s="23" t="s">
        <v>75</v>
      </c>
      <c r="N42" s="24" t="s">
        <v>61</v>
      </c>
      <c r="O42" s="5">
        <v>1</v>
      </c>
      <c r="P42" s="25" t="s">
        <v>653</v>
      </c>
      <c r="Q42" s="13" t="s">
        <v>45</v>
      </c>
      <c r="R42" s="29"/>
      <c r="S42" s="29"/>
    </row>
    <row r="43" spans="2:19" ht="16.2" thickBot="1" x14ac:dyDescent="0.35">
      <c r="B43" s="14" t="s">
        <v>198</v>
      </c>
      <c r="C43" s="13" t="s">
        <v>237</v>
      </c>
      <c r="D43" s="16" t="s">
        <v>205</v>
      </c>
      <c r="E43" s="17" t="s">
        <v>207</v>
      </c>
      <c r="F43" s="18" t="s">
        <v>212</v>
      </c>
      <c r="G43" s="19" t="s">
        <v>547</v>
      </c>
      <c r="H43" s="20">
        <f>CHOOSE(MATCH(Tableau1[[#This Row],[Colonne6]],{"PAP";"ACP";"AMP";"ALP"},0),1,2,3,4)</f>
        <v>3</v>
      </c>
      <c r="I43" s="20" t="s">
        <v>659</v>
      </c>
      <c r="J43" s="20">
        <f>CHOOSE(MATCH(Tableau1[[#This Row],[Colonne8]],{1;4;52;"&gt;52"},0),4,3,2,1)</f>
        <v>1</v>
      </c>
      <c r="K43" s="9">
        <v>3</v>
      </c>
      <c r="L43" s="22" t="s">
        <v>60</v>
      </c>
      <c r="M43" s="23" t="s">
        <v>229</v>
      </c>
      <c r="N43" s="24" t="s">
        <v>61</v>
      </c>
      <c r="O43" s="5">
        <v>1</v>
      </c>
      <c r="P43" s="25" t="s">
        <v>230</v>
      </c>
      <c r="Q43" s="13" t="s">
        <v>45</v>
      </c>
      <c r="R43" s="29"/>
      <c r="S43" s="29"/>
    </row>
    <row r="44" spans="2:19" ht="16.2" thickBot="1" x14ac:dyDescent="0.35">
      <c r="B44" s="14" t="s">
        <v>198</v>
      </c>
      <c r="C44" s="13" t="s">
        <v>238</v>
      </c>
      <c r="D44" s="16" t="s">
        <v>206</v>
      </c>
      <c r="E44" s="17" t="s">
        <v>208</v>
      </c>
      <c r="F44" s="18" t="s">
        <v>213</v>
      </c>
      <c r="G44" s="19" t="s">
        <v>547</v>
      </c>
      <c r="H44" s="20">
        <f>CHOOSE(MATCH(Tableau1[[#This Row],[Colonne6]],{"PAP";"ACP";"AMP";"ALP"},0),1,2,3,4)</f>
        <v>3</v>
      </c>
      <c r="I44" s="20" t="s">
        <v>659</v>
      </c>
      <c r="J44" s="20">
        <f>CHOOSE(MATCH(Tableau1[[#This Row],[Colonne8]],{1;4;52;"&gt;52"},0),4,3,2,1)</f>
        <v>1</v>
      </c>
      <c r="K44" s="9">
        <v>3</v>
      </c>
      <c r="L44" s="22" t="s">
        <v>36</v>
      </c>
      <c r="M44" s="23" t="s">
        <v>209</v>
      </c>
      <c r="N44" s="24" t="s">
        <v>52</v>
      </c>
      <c r="O44" s="5">
        <v>1</v>
      </c>
      <c r="P44" s="25" t="s">
        <v>232</v>
      </c>
      <c r="Q44" s="13" t="s">
        <v>45</v>
      </c>
      <c r="R44" s="29"/>
      <c r="S44" s="29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0</xdr:col>
                <xdr:colOff>381000</xdr:colOff>
                <xdr:row>2</xdr:row>
                <xdr:rowOff>0</xdr:rowOff>
              </from>
              <to>
                <xdr:col>0</xdr:col>
                <xdr:colOff>1295400</xdr:colOff>
                <xdr:row>3</xdr:row>
                <xdr:rowOff>30480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R46"/>
  <sheetViews>
    <sheetView topLeftCell="E1" workbookViewId="0">
      <selection activeCell="I7" sqref="I7"/>
    </sheetView>
  </sheetViews>
  <sheetFormatPr baseColWidth="10" defaultRowHeight="14.4" x14ac:dyDescent="0.3"/>
  <cols>
    <col min="1" max="1" width="43.6640625" customWidth="1"/>
    <col min="2" max="2" width="70.6640625" customWidth="1"/>
    <col min="3" max="3" width="108.6640625" customWidth="1"/>
    <col min="4" max="4" width="44" customWidth="1"/>
    <col min="5" max="5" width="60.33203125" customWidth="1"/>
    <col min="6" max="6" width="35.109375" customWidth="1"/>
    <col min="7" max="7" width="13.109375" customWidth="1"/>
    <col min="8" max="8" width="20.77734375" bestFit="1" customWidth="1"/>
    <col min="9" max="9" width="13.5546875" customWidth="1"/>
    <col min="10" max="10" width="12" customWidth="1"/>
    <col min="11" max="11" width="20.109375" customWidth="1"/>
    <col min="12" max="12" width="91" customWidth="1"/>
    <col min="13" max="13" width="20.44140625" customWidth="1"/>
    <col min="14" max="14" width="19.6640625" customWidth="1"/>
    <col min="15" max="15" width="71.5546875" customWidth="1"/>
    <col min="16" max="16" width="17.33203125" customWidth="1"/>
    <col min="18" max="18" width="22.88671875" customWidth="1"/>
  </cols>
  <sheetData>
    <row r="4" spans="1:18" ht="15" thickBot="1" x14ac:dyDescent="0.35"/>
    <row r="5" spans="1:18" ht="30.75" customHeight="1" thickBot="1" x14ac:dyDescent="0.35">
      <c r="A5" s="41" t="s">
        <v>17</v>
      </c>
      <c r="B5" s="41" t="s">
        <v>18</v>
      </c>
      <c r="C5" s="41" t="s">
        <v>21</v>
      </c>
      <c r="D5" s="15" t="s">
        <v>23</v>
      </c>
      <c r="E5" s="15" t="s">
        <v>25</v>
      </c>
      <c r="F5" s="15" t="s">
        <v>403</v>
      </c>
      <c r="G5" s="15" t="s">
        <v>26</v>
      </c>
      <c r="H5" s="15" t="s">
        <v>658</v>
      </c>
      <c r="I5" s="15" t="s">
        <v>27</v>
      </c>
      <c r="J5" s="15" t="s">
        <v>28</v>
      </c>
      <c r="K5" s="15" t="s">
        <v>29</v>
      </c>
      <c r="L5" s="15" t="s">
        <v>71</v>
      </c>
      <c r="M5" s="15" t="s">
        <v>35</v>
      </c>
      <c r="N5" s="15" t="s">
        <v>30</v>
      </c>
      <c r="O5" s="15" t="s">
        <v>31</v>
      </c>
      <c r="P5" s="15" t="s">
        <v>32</v>
      </c>
      <c r="Q5" s="42" t="s">
        <v>19</v>
      </c>
      <c r="R5" s="42" t="s">
        <v>20</v>
      </c>
    </row>
    <row r="6" spans="1:18" ht="16.2" thickBot="1" x14ac:dyDescent="0.35">
      <c r="A6" s="14" t="s">
        <v>198</v>
      </c>
      <c r="B6" s="13" t="s">
        <v>210</v>
      </c>
      <c r="C6" s="16" t="s">
        <v>211</v>
      </c>
      <c r="D6" s="17" t="s">
        <v>105</v>
      </c>
      <c r="E6" s="18" t="s">
        <v>187</v>
      </c>
      <c r="F6" s="19" t="s">
        <v>544</v>
      </c>
      <c r="G6" s="20">
        <f>CHOOSE(MATCH($F6,{"PAP";"ACP";"AMP";"ALP"},0),1,2,3,4)</f>
        <v>2</v>
      </c>
      <c r="H6" s="20">
        <v>4</v>
      </c>
      <c r="I6" s="20">
        <f>CHOOSE(MATCH($H6,{1;4;52;"&gt;52"},0),4,3,2,1)</f>
        <v>3</v>
      </c>
      <c r="J6" s="9">
        <f>G6*I6</f>
        <v>6</v>
      </c>
      <c r="K6" s="22" t="s">
        <v>36</v>
      </c>
      <c r="L6" s="23" t="s">
        <v>214</v>
      </c>
      <c r="M6" s="24" t="s">
        <v>52</v>
      </c>
      <c r="N6" s="5">
        <v>2</v>
      </c>
      <c r="O6" s="25" t="s">
        <v>102</v>
      </c>
      <c r="P6" s="13" t="s">
        <v>45</v>
      </c>
      <c r="Q6" s="26"/>
      <c r="R6" s="26"/>
    </row>
    <row r="7" spans="1:18" ht="16.2" thickBot="1" x14ac:dyDescent="0.35">
      <c r="A7" s="14" t="s">
        <v>198</v>
      </c>
      <c r="B7" s="13" t="s">
        <v>120</v>
      </c>
      <c r="C7" s="16" t="s">
        <v>233</v>
      </c>
      <c r="D7" s="17" t="s">
        <v>234</v>
      </c>
      <c r="E7" s="18" t="s">
        <v>64</v>
      </c>
      <c r="F7" s="19" t="s">
        <v>546</v>
      </c>
      <c r="G7" s="20">
        <f>CHOOSE(MATCH($F7,{"PAP";"ACP";"AMP";"ALP"},0),1,2,3,4)</f>
        <v>4</v>
      </c>
      <c r="H7" s="20">
        <v>4</v>
      </c>
      <c r="I7" s="20">
        <f>CHOOSE(MATCH($H7,{1;4;52;"&gt;52"},0),4,3,2,1)</f>
        <v>3</v>
      </c>
      <c r="J7" s="9">
        <f t="shared" ref="J7:J46" si="0">G7*I7</f>
        <v>12</v>
      </c>
      <c r="K7" s="22" t="s">
        <v>94</v>
      </c>
      <c r="L7" s="23" t="s">
        <v>541</v>
      </c>
      <c r="M7" s="24" t="s">
        <v>44</v>
      </c>
      <c r="N7" s="5">
        <v>2</v>
      </c>
      <c r="O7" s="25" t="s">
        <v>66</v>
      </c>
      <c r="P7" s="13" t="s">
        <v>45</v>
      </c>
      <c r="Q7" s="26"/>
      <c r="R7" s="26"/>
    </row>
    <row r="8" spans="1:18" ht="16.2" thickBot="1" x14ac:dyDescent="0.35">
      <c r="A8" s="14" t="s">
        <v>240</v>
      </c>
      <c r="B8" s="13" t="s">
        <v>241</v>
      </c>
      <c r="C8" s="16" t="s">
        <v>245</v>
      </c>
      <c r="D8" s="17" t="s">
        <v>242</v>
      </c>
      <c r="E8" s="18" t="s">
        <v>243</v>
      </c>
      <c r="F8" s="19" t="s">
        <v>546</v>
      </c>
      <c r="G8" s="20">
        <f>CHOOSE(MATCH($F8,{"PAP";"ACP";"AMP";"ALP"},0),1,2,3,4)</f>
        <v>4</v>
      </c>
      <c r="H8" s="20">
        <v>4</v>
      </c>
      <c r="I8" s="20">
        <f>CHOOSE(MATCH($H8,{1;4;52;"&gt;52"},0),4,3,2,1)</f>
        <v>3</v>
      </c>
      <c r="J8" s="9">
        <f t="shared" si="0"/>
        <v>12</v>
      </c>
      <c r="K8" s="22" t="s">
        <v>65</v>
      </c>
      <c r="L8" s="23" t="s">
        <v>244</v>
      </c>
      <c r="M8" s="24" t="s">
        <v>61</v>
      </c>
      <c r="N8" s="5">
        <v>2</v>
      </c>
      <c r="O8" s="25" t="s">
        <v>361</v>
      </c>
      <c r="P8" s="13" t="s">
        <v>45</v>
      </c>
      <c r="Q8" s="26"/>
      <c r="R8" s="26"/>
    </row>
    <row r="9" spans="1:18" ht="16.2" thickBot="1" x14ac:dyDescent="0.35">
      <c r="A9" s="14" t="s">
        <v>240</v>
      </c>
      <c r="B9" s="13" t="s">
        <v>241</v>
      </c>
      <c r="C9" s="16" t="s">
        <v>246</v>
      </c>
      <c r="D9" s="17" t="s">
        <v>242</v>
      </c>
      <c r="E9" s="18" t="s">
        <v>247</v>
      </c>
      <c r="F9" s="19" t="s">
        <v>546</v>
      </c>
      <c r="G9" s="20">
        <f>CHOOSE(MATCH($F9,{"PAP";"ACP";"AMP";"ALP"},0),1,2,3,4)</f>
        <v>4</v>
      </c>
      <c r="H9" s="20" t="s">
        <v>659</v>
      </c>
      <c r="I9" s="20">
        <f>CHOOSE(MATCH($H9,{1;4;52;"&gt;52"},0),4,3,2,1)</f>
        <v>1</v>
      </c>
      <c r="J9" s="9">
        <f t="shared" si="0"/>
        <v>4</v>
      </c>
      <c r="K9" s="22" t="s">
        <v>36</v>
      </c>
      <c r="L9" s="23" t="s">
        <v>248</v>
      </c>
      <c r="M9" s="24" t="s">
        <v>61</v>
      </c>
      <c r="N9" s="5">
        <v>1</v>
      </c>
      <c r="O9" s="25" t="s">
        <v>249</v>
      </c>
      <c r="P9" s="13" t="s">
        <v>45</v>
      </c>
      <c r="Q9" s="26"/>
      <c r="R9" s="26"/>
    </row>
    <row r="10" spans="1:18" ht="16.2" thickBot="1" x14ac:dyDescent="0.35">
      <c r="A10" s="14" t="s">
        <v>240</v>
      </c>
      <c r="B10" s="13" t="s">
        <v>250</v>
      </c>
      <c r="C10" s="16" t="s">
        <v>251</v>
      </c>
      <c r="D10" s="17" t="s">
        <v>252</v>
      </c>
      <c r="E10" s="18" t="s">
        <v>253</v>
      </c>
      <c r="F10" s="19" t="s">
        <v>544</v>
      </c>
      <c r="G10" s="20">
        <f>CHOOSE(MATCH($F10,{"PAP";"ACP";"AMP";"ALP"},0),1,2,3,4)</f>
        <v>2</v>
      </c>
      <c r="H10" s="20">
        <v>1</v>
      </c>
      <c r="I10" s="20">
        <f>CHOOSE(MATCH($H10,{1;4;52;"&gt;52"},0),4,3,2,1)</f>
        <v>4</v>
      </c>
      <c r="J10" s="9">
        <f t="shared" si="0"/>
        <v>8</v>
      </c>
      <c r="K10" s="22" t="s">
        <v>36</v>
      </c>
      <c r="L10" s="23" t="s">
        <v>254</v>
      </c>
      <c r="M10" s="24" t="s">
        <v>61</v>
      </c>
      <c r="N10" s="9">
        <v>3</v>
      </c>
      <c r="O10" s="25" t="s">
        <v>255</v>
      </c>
      <c r="P10" s="13" t="s">
        <v>45</v>
      </c>
      <c r="Q10" s="26"/>
      <c r="R10" s="26"/>
    </row>
    <row r="11" spans="1:18" ht="16.2" thickBot="1" x14ac:dyDescent="0.35">
      <c r="A11" s="14" t="s">
        <v>240</v>
      </c>
      <c r="B11" s="13" t="s">
        <v>256</v>
      </c>
      <c r="C11" s="16" t="s">
        <v>257</v>
      </c>
      <c r="D11" s="17" t="s">
        <v>105</v>
      </c>
      <c r="E11" s="18" t="s">
        <v>89</v>
      </c>
      <c r="F11" s="19" t="s">
        <v>546</v>
      </c>
      <c r="G11" s="20">
        <f>CHOOSE(MATCH($F11,{"PAP";"ACP";"AMP";"ALP"},0),1,2,3,4)</f>
        <v>4</v>
      </c>
      <c r="H11" s="20">
        <v>4</v>
      </c>
      <c r="I11" s="20">
        <f>CHOOSE(MATCH($H11,{1;4;52;"&gt;52"},0),4,3,2,1)</f>
        <v>3</v>
      </c>
      <c r="J11" s="9">
        <f t="shared" si="0"/>
        <v>12</v>
      </c>
      <c r="K11" s="22" t="s">
        <v>43</v>
      </c>
      <c r="L11" s="23" t="s">
        <v>258</v>
      </c>
      <c r="M11" s="24" t="s">
        <v>52</v>
      </c>
      <c r="N11" s="5">
        <v>2</v>
      </c>
      <c r="O11" s="25" t="s">
        <v>91</v>
      </c>
      <c r="P11" s="13" t="s">
        <v>45</v>
      </c>
      <c r="Q11" s="26"/>
      <c r="R11" s="26"/>
    </row>
    <row r="12" spans="1:18" ht="16.2" thickBot="1" x14ac:dyDescent="0.35">
      <c r="A12" s="14" t="s">
        <v>259</v>
      </c>
      <c r="B12" s="13" t="s">
        <v>249</v>
      </c>
      <c r="C12" s="16" t="s">
        <v>260</v>
      </c>
      <c r="D12" s="17" t="s">
        <v>261</v>
      </c>
      <c r="E12" s="18" t="s">
        <v>262</v>
      </c>
      <c r="F12" s="19" t="s">
        <v>547</v>
      </c>
      <c r="G12" s="20">
        <f>CHOOSE(MATCH($F12,{"PAP";"ACP";"AMP";"ALP"},0),1,2,3,4)</f>
        <v>3</v>
      </c>
      <c r="H12" s="20">
        <v>4</v>
      </c>
      <c r="I12" s="20">
        <f>CHOOSE(MATCH($H12,{1;4;52;"&gt;52"},0),4,3,2,1)</f>
        <v>3</v>
      </c>
      <c r="J12" s="9">
        <f t="shared" si="0"/>
        <v>9</v>
      </c>
      <c r="K12" s="22" t="s">
        <v>65</v>
      </c>
      <c r="L12" s="23" t="s">
        <v>263</v>
      </c>
      <c r="M12" s="24" t="s">
        <v>61</v>
      </c>
      <c r="N12" s="9">
        <v>3</v>
      </c>
      <c r="O12" s="25" t="s">
        <v>264</v>
      </c>
      <c r="P12" s="13" t="s">
        <v>45</v>
      </c>
      <c r="Q12" s="26"/>
      <c r="R12" s="26"/>
    </row>
    <row r="13" spans="1:18" ht="16.2" thickBot="1" x14ac:dyDescent="0.35">
      <c r="A13" s="14" t="s">
        <v>259</v>
      </c>
      <c r="B13" s="13" t="s">
        <v>249</v>
      </c>
      <c r="C13" s="16" t="s">
        <v>260</v>
      </c>
      <c r="D13" s="17" t="s">
        <v>265</v>
      </c>
      <c r="E13" s="18" t="s">
        <v>267</v>
      </c>
      <c r="F13" s="19" t="s">
        <v>547</v>
      </c>
      <c r="G13" s="20">
        <f>CHOOSE(MATCH($F13,{"PAP";"ACP";"AMP";"ALP"},0),1,2,3,4)</f>
        <v>3</v>
      </c>
      <c r="H13" s="20">
        <v>52</v>
      </c>
      <c r="I13" s="20">
        <f>CHOOSE(MATCH($H13,{1;4;52;"&gt;52"},0),4,3,2,1)</f>
        <v>2</v>
      </c>
      <c r="J13" s="9">
        <f t="shared" si="0"/>
        <v>6</v>
      </c>
      <c r="K13" s="22" t="s">
        <v>65</v>
      </c>
      <c r="L13" s="23" t="s">
        <v>266</v>
      </c>
      <c r="M13" s="24" t="s">
        <v>61</v>
      </c>
      <c r="N13" s="5">
        <v>2</v>
      </c>
      <c r="O13" s="25" t="s">
        <v>373</v>
      </c>
      <c r="P13" s="13" t="s">
        <v>45</v>
      </c>
      <c r="Q13" s="26"/>
      <c r="R13" s="26"/>
    </row>
    <row r="14" spans="1:18" ht="16.2" thickBot="1" x14ac:dyDescent="0.35">
      <c r="A14" s="14" t="s">
        <v>259</v>
      </c>
      <c r="B14" s="13" t="s">
        <v>249</v>
      </c>
      <c r="C14" s="16" t="s">
        <v>260</v>
      </c>
      <c r="D14" s="17" t="s">
        <v>265</v>
      </c>
      <c r="E14" s="18" t="s">
        <v>270</v>
      </c>
      <c r="F14" s="19" t="s">
        <v>547</v>
      </c>
      <c r="G14" s="20">
        <f>CHOOSE(MATCH($F14,{"PAP";"ACP";"AMP";"ALP"},0),1,2,3,4)</f>
        <v>3</v>
      </c>
      <c r="H14" s="20">
        <v>52</v>
      </c>
      <c r="I14" s="20">
        <f>CHOOSE(MATCH($H14,{1;4;52;"&gt;52"},0),4,3,2,1)</f>
        <v>2</v>
      </c>
      <c r="J14" s="9">
        <f t="shared" si="0"/>
        <v>6</v>
      </c>
      <c r="K14" s="22" t="s">
        <v>65</v>
      </c>
      <c r="L14" s="23" t="s">
        <v>268</v>
      </c>
      <c r="M14" s="24" t="s">
        <v>61</v>
      </c>
      <c r="N14" s="5">
        <v>2</v>
      </c>
      <c r="O14" s="25" t="s">
        <v>269</v>
      </c>
      <c r="P14" s="13" t="s">
        <v>45</v>
      </c>
      <c r="Q14" s="26"/>
      <c r="R14" s="26"/>
    </row>
    <row r="15" spans="1:18" ht="16.2" thickBot="1" x14ac:dyDescent="0.35">
      <c r="A15" s="14" t="s">
        <v>259</v>
      </c>
      <c r="B15" s="13" t="s">
        <v>249</v>
      </c>
      <c r="C15" s="16" t="s">
        <v>260</v>
      </c>
      <c r="D15" s="17" t="s">
        <v>265</v>
      </c>
      <c r="E15" s="18" t="s">
        <v>271</v>
      </c>
      <c r="F15" s="19" t="s">
        <v>544</v>
      </c>
      <c r="G15" s="20">
        <f>CHOOSE(MATCH($F15,{"PAP";"ACP";"AMP";"ALP"},0),1,2,3,4)</f>
        <v>2</v>
      </c>
      <c r="H15" s="20">
        <v>52</v>
      </c>
      <c r="I15" s="20">
        <f>CHOOSE(MATCH($H15,{1;4;52;"&gt;52"},0),4,3,2,1)</f>
        <v>2</v>
      </c>
      <c r="J15" s="9">
        <f t="shared" si="0"/>
        <v>4</v>
      </c>
      <c r="K15" s="22" t="s">
        <v>65</v>
      </c>
      <c r="L15" s="23" t="s">
        <v>272</v>
      </c>
      <c r="M15" s="24" t="s">
        <v>108</v>
      </c>
      <c r="N15" s="5">
        <v>2</v>
      </c>
      <c r="O15" s="25"/>
      <c r="P15" s="13" t="s">
        <v>45</v>
      </c>
      <c r="Q15" s="26"/>
      <c r="R15" s="26"/>
    </row>
    <row r="16" spans="1:18" ht="16.2" thickBot="1" x14ac:dyDescent="0.35">
      <c r="A16" s="14" t="s">
        <v>259</v>
      </c>
      <c r="B16" s="13" t="s">
        <v>249</v>
      </c>
      <c r="C16" s="16" t="s">
        <v>260</v>
      </c>
      <c r="D16" s="17" t="s">
        <v>273</v>
      </c>
      <c r="E16" s="18" t="s">
        <v>274</v>
      </c>
      <c r="F16" s="19" t="s">
        <v>547</v>
      </c>
      <c r="G16" s="20">
        <f>CHOOSE(MATCH($F16,{"PAP";"ACP";"AMP";"ALP"},0),1,2,3,4)</f>
        <v>3</v>
      </c>
      <c r="H16" s="20">
        <v>52</v>
      </c>
      <c r="I16" s="20">
        <f>CHOOSE(MATCH($H16,{1;4;52;"&gt;52"},0),4,3,2,1)</f>
        <v>2</v>
      </c>
      <c r="J16" s="9">
        <f t="shared" si="0"/>
        <v>6</v>
      </c>
      <c r="K16" s="22" t="s">
        <v>65</v>
      </c>
      <c r="L16" s="23" t="s">
        <v>275</v>
      </c>
      <c r="M16" s="24" t="s">
        <v>101</v>
      </c>
      <c r="N16" s="5">
        <v>2</v>
      </c>
      <c r="O16" s="25" t="s">
        <v>276</v>
      </c>
      <c r="P16" s="13" t="s">
        <v>45</v>
      </c>
      <c r="Q16" s="26"/>
      <c r="R16" s="26"/>
    </row>
    <row r="17" spans="1:18" ht="16.2" thickBot="1" x14ac:dyDescent="0.35">
      <c r="A17" s="14" t="s">
        <v>259</v>
      </c>
      <c r="B17" s="13" t="s">
        <v>277</v>
      </c>
      <c r="C17" s="16" t="s">
        <v>278</v>
      </c>
      <c r="D17" s="17" t="s">
        <v>247</v>
      </c>
      <c r="E17" s="18" t="s">
        <v>279</v>
      </c>
      <c r="F17" s="19" t="s">
        <v>546</v>
      </c>
      <c r="G17" s="20">
        <f>CHOOSE(MATCH($F17,{"PAP";"ACP";"AMP";"ALP"},0),1,2,3,4)</f>
        <v>4</v>
      </c>
      <c r="H17" s="20" t="s">
        <v>659</v>
      </c>
      <c r="I17" s="20">
        <f>CHOOSE(MATCH($H17,{1;4;52;"&gt;52"},0),4,3,2,1)</f>
        <v>1</v>
      </c>
      <c r="J17" s="9">
        <f t="shared" si="0"/>
        <v>4</v>
      </c>
      <c r="K17" s="22" t="s">
        <v>36</v>
      </c>
      <c r="L17" s="23" t="s">
        <v>280</v>
      </c>
      <c r="M17" s="24" t="s">
        <v>52</v>
      </c>
      <c r="N17" s="5">
        <v>1</v>
      </c>
      <c r="O17" s="25" t="s">
        <v>249</v>
      </c>
      <c r="P17" s="13" t="s">
        <v>45</v>
      </c>
      <c r="Q17" s="26"/>
      <c r="R17" s="26"/>
    </row>
    <row r="18" spans="1:18" ht="16.2" thickBot="1" x14ac:dyDescent="0.35">
      <c r="A18" s="14" t="s">
        <v>259</v>
      </c>
      <c r="B18" s="13" t="s">
        <v>281</v>
      </c>
      <c r="C18" s="40" t="s">
        <v>282</v>
      </c>
      <c r="D18" s="17" t="s">
        <v>283</v>
      </c>
      <c r="E18" s="18" t="s">
        <v>284</v>
      </c>
      <c r="F18" s="19" t="s">
        <v>547</v>
      </c>
      <c r="G18" s="20">
        <f>CHOOSE(MATCH($F18,{"PAP";"ACP";"AMP";"ALP"},0),1,2,3,4)</f>
        <v>3</v>
      </c>
      <c r="H18" s="20" t="s">
        <v>659</v>
      </c>
      <c r="I18" s="20">
        <f>CHOOSE(MATCH($H18,{1;4;52;"&gt;52"},0),4,3,2,1)</f>
        <v>1</v>
      </c>
      <c r="J18" s="9">
        <f t="shared" si="0"/>
        <v>3</v>
      </c>
      <c r="K18" s="22" t="s">
        <v>60</v>
      </c>
      <c r="L18" s="23" t="s">
        <v>285</v>
      </c>
      <c r="M18" s="24" t="s">
        <v>61</v>
      </c>
      <c r="N18" s="5">
        <v>1</v>
      </c>
      <c r="O18" s="25" t="s">
        <v>286</v>
      </c>
      <c r="P18" s="13" t="s">
        <v>45</v>
      </c>
      <c r="Q18" s="26"/>
      <c r="R18" s="26"/>
    </row>
    <row r="19" spans="1:18" ht="16.2" thickBot="1" x14ac:dyDescent="0.35">
      <c r="A19" s="14" t="s">
        <v>259</v>
      </c>
      <c r="B19" s="13" t="s">
        <v>281</v>
      </c>
      <c r="C19" s="16" t="s">
        <v>282</v>
      </c>
      <c r="D19" s="17" t="s">
        <v>283</v>
      </c>
      <c r="E19" s="18" t="s">
        <v>287</v>
      </c>
      <c r="F19" s="19" t="s">
        <v>544</v>
      </c>
      <c r="G19" s="20">
        <f>CHOOSE(MATCH($F19,{"PAP";"ACP";"AMP";"ALP"},0),1,2,3,4)</f>
        <v>2</v>
      </c>
      <c r="H19" s="20">
        <v>52</v>
      </c>
      <c r="I19" s="20">
        <f>CHOOSE(MATCH($H19,{1;4;52;"&gt;52"},0),4,3,2,1)</f>
        <v>2</v>
      </c>
      <c r="J19" s="9">
        <f t="shared" si="0"/>
        <v>4</v>
      </c>
      <c r="K19" s="22" t="s">
        <v>65</v>
      </c>
      <c r="L19" s="23" t="s">
        <v>288</v>
      </c>
      <c r="M19" s="24" t="s">
        <v>52</v>
      </c>
      <c r="N19" s="5">
        <v>2</v>
      </c>
      <c r="O19" s="25" t="s">
        <v>289</v>
      </c>
      <c r="P19" s="13" t="s">
        <v>45</v>
      </c>
      <c r="Q19" s="26"/>
      <c r="R19" s="26"/>
    </row>
    <row r="20" spans="1:18" ht="16.2" thickBot="1" x14ac:dyDescent="0.35">
      <c r="A20" s="14" t="s">
        <v>259</v>
      </c>
      <c r="B20" s="13" t="s">
        <v>281</v>
      </c>
      <c r="C20" s="16" t="s">
        <v>282</v>
      </c>
      <c r="D20" s="17" t="s">
        <v>283</v>
      </c>
      <c r="E20" s="18" t="s">
        <v>290</v>
      </c>
      <c r="F20" s="19" t="s">
        <v>547</v>
      </c>
      <c r="G20" s="20">
        <f>CHOOSE(MATCH($F20,{"PAP";"ACP";"AMP";"ALP"},0),1,2,3,4)</f>
        <v>3</v>
      </c>
      <c r="H20" s="20">
        <v>52</v>
      </c>
      <c r="I20" s="20">
        <f>CHOOSE(MATCH($H20,{1;4;52;"&gt;52"},0),4,3,2,1)</f>
        <v>2</v>
      </c>
      <c r="J20" s="9">
        <f t="shared" si="0"/>
        <v>6</v>
      </c>
      <c r="K20" s="22" t="s">
        <v>94</v>
      </c>
      <c r="L20" s="23" t="s">
        <v>291</v>
      </c>
      <c r="M20" s="24" t="s">
        <v>61</v>
      </c>
      <c r="N20" s="5">
        <v>2</v>
      </c>
      <c r="O20" s="25" t="s">
        <v>372</v>
      </c>
      <c r="P20" s="13" t="s">
        <v>45</v>
      </c>
      <c r="Q20" s="26"/>
      <c r="R20" s="26"/>
    </row>
    <row r="21" spans="1:18" ht="16.2" thickBot="1" x14ac:dyDescent="0.35">
      <c r="A21" s="14" t="s">
        <v>259</v>
      </c>
      <c r="B21" s="13" t="s">
        <v>292</v>
      </c>
      <c r="C21" s="16" t="s">
        <v>293</v>
      </c>
      <c r="D21" s="17" t="s">
        <v>294</v>
      </c>
      <c r="E21" s="18" t="s">
        <v>279</v>
      </c>
      <c r="F21" s="19" t="s">
        <v>546</v>
      </c>
      <c r="G21" s="20">
        <f>CHOOSE(MATCH($F21,{"PAP";"ACP";"AMP";"ALP"},0),1,2,3,4)</f>
        <v>4</v>
      </c>
      <c r="H21" s="20" t="s">
        <v>659</v>
      </c>
      <c r="I21" s="20">
        <f>CHOOSE(MATCH($H21,{1;4;52;"&gt;52"},0),4,3,2,1)</f>
        <v>1</v>
      </c>
      <c r="J21" s="9">
        <f t="shared" si="0"/>
        <v>4</v>
      </c>
      <c r="K21" s="22" t="s">
        <v>36</v>
      </c>
      <c r="L21" s="23" t="s">
        <v>295</v>
      </c>
      <c r="M21" s="24" t="s">
        <v>61</v>
      </c>
      <c r="N21" s="5">
        <v>1</v>
      </c>
      <c r="O21" s="25" t="s">
        <v>296</v>
      </c>
      <c r="P21" s="13" t="s">
        <v>45</v>
      </c>
      <c r="Q21" s="26"/>
      <c r="R21" s="26"/>
    </row>
    <row r="22" spans="1:18" ht="16.2" thickBot="1" x14ac:dyDescent="0.35">
      <c r="A22" s="14" t="s">
        <v>259</v>
      </c>
      <c r="B22" s="13" t="s">
        <v>292</v>
      </c>
      <c r="C22" s="16" t="s">
        <v>293</v>
      </c>
      <c r="D22" s="17" t="s">
        <v>589</v>
      </c>
      <c r="E22" s="18" t="s">
        <v>297</v>
      </c>
      <c r="F22" s="19" t="s">
        <v>546</v>
      </c>
      <c r="G22" s="20">
        <f>CHOOSE(MATCH($F22,{"PAP";"ACP";"AMP";"ALP"},0),1,2,3,4)</f>
        <v>4</v>
      </c>
      <c r="H22" s="20" t="s">
        <v>659</v>
      </c>
      <c r="I22" s="20">
        <f>CHOOSE(MATCH($H22,{1;4;52;"&gt;52"},0),4,3,2,1)</f>
        <v>1</v>
      </c>
      <c r="J22" s="9">
        <f t="shared" si="0"/>
        <v>4</v>
      </c>
      <c r="K22" s="22" t="s">
        <v>60</v>
      </c>
      <c r="L22" s="23" t="s">
        <v>298</v>
      </c>
      <c r="M22" s="24" t="s">
        <v>52</v>
      </c>
      <c r="N22" s="5">
        <v>1</v>
      </c>
      <c r="O22" s="25" t="s">
        <v>299</v>
      </c>
      <c r="P22" s="13" t="s">
        <v>45</v>
      </c>
      <c r="Q22" s="26"/>
      <c r="R22" s="26"/>
    </row>
    <row r="23" spans="1:18" ht="16.2" thickBot="1" x14ac:dyDescent="0.35">
      <c r="A23" s="14" t="s">
        <v>259</v>
      </c>
      <c r="B23" s="13" t="s">
        <v>300</v>
      </c>
      <c r="C23" s="16" t="s">
        <v>301</v>
      </c>
      <c r="D23" s="17" t="s">
        <v>80</v>
      </c>
      <c r="E23" s="18" t="s">
        <v>47</v>
      </c>
      <c r="F23" s="19" t="s">
        <v>547</v>
      </c>
      <c r="G23" s="20">
        <f>CHOOSE(MATCH($F23,{"PAP";"ACP";"AMP";"ALP"},0),1,2,3,4)</f>
        <v>3</v>
      </c>
      <c r="H23" s="20" t="s">
        <v>659</v>
      </c>
      <c r="I23" s="20">
        <f>CHOOSE(MATCH($H23,{1;4;52;"&gt;52"},0),4,3,2,1)</f>
        <v>1</v>
      </c>
      <c r="J23" s="9">
        <f t="shared" si="0"/>
        <v>3</v>
      </c>
      <c r="K23" s="22" t="s">
        <v>60</v>
      </c>
      <c r="L23" s="23" t="s">
        <v>302</v>
      </c>
      <c r="M23" s="24" t="s">
        <v>61</v>
      </c>
      <c r="N23" s="5">
        <v>1</v>
      </c>
      <c r="O23" s="25" t="s">
        <v>303</v>
      </c>
      <c r="P23" s="13" t="s">
        <v>45</v>
      </c>
      <c r="Q23" s="26"/>
      <c r="R23" s="26"/>
    </row>
    <row r="24" spans="1:18" ht="16.2" thickBot="1" x14ac:dyDescent="0.35">
      <c r="A24" s="14" t="s">
        <v>259</v>
      </c>
      <c r="B24" s="13" t="s">
        <v>304</v>
      </c>
      <c r="C24" s="16" t="s">
        <v>305</v>
      </c>
      <c r="D24" s="17" t="s">
        <v>306</v>
      </c>
      <c r="E24" s="18" t="s">
        <v>47</v>
      </c>
      <c r="F24" s="19" t="s">
        <v>547</v>
      </c>
      <c r="G24" s="20">
        <f>CHOOSE(MATCH($F24,{"PAP";"ACP";"AMP";"ALP"},0),1,2,3,4)</f>
        <v>3</v>
      </c>
      <c r="H24" s="20" t="s">
        <v>659</v>
      </c>
      <c r="I24" s="20">
        <f>CHOOSE(MATCH($H24,{1;4;52;"&gt;52"},0),4,3,2,1)</f>
        <v>1</v>
      </c>
      <c r="J24" s="9">
        <f t="shared" si="0"/>
        <v>3</v>
      </c>
      <c r="K24" s="22" t="s">
        <v>36</v>
      </c>
      <c r="L24" s="23" t="s">
        <v>307</v>
      </c>
      <c r="M24" s="24" t="s">
        <v>52</v>
      </c>
      <c r="N24" s="5">
        <v>1</v>
      </c>
      <c r="O24" s="25" t="s">
        <v>308</v>
      </c>
      <c r="P24" s="13" t="s">
        <v>45</v>
      </c>
      <c r="Q24" s="26"/>
      <c r="R24" s="26"/>
    </row>
    <row r="25" spans="1:18" ht="16.2" thickBot="1" x14ac:dyDescent="0.35">
      <c r="A25" s="14" t="s">
        <v>259</v>
      </c>
      <c r="B25" s="13" t="s">
        <v>309</v>
      </c>
      <c r="C25" s="16" t="s">
        <v>310</v>
      </c>
      <c r="D25" s="17" t="s">
        <v>311</v>
      </c>
      <c r="E25" s="18" t="s">
        <v>312</v>
      </c>
      <c r="F25" s="19" t="s">
        <v>544</v>
      </c>
      <c r="G25" s="20">
        <f>CHOOSE(MATCH($F25,{"PAP";"ACP";"AMP";"ALP"},0),1,2,3,4)</f>
        <v>2</v>
      </c>
      <c r="H25" s="20" t="s">
        <v>659</v>
      </c>
      <c r="I25" s="20">
        <f>CHOOSE(MATCH($H25,{1;4;52;"&gt;52"},0),4,3,2,1)</f>
        <v>1</v>
      </c>
      <c r="J25" s="9">
        <f t="shared" si="0"/>
        <v>2</v>
      </c>
      <c r="K25" s="22" t="s">
        <v>65</v>
      </c>
      <c r="L25" s="23" t="s">
        <v>313</v>
      </c>
      <c r="M25" s="24" t="s">
        <v>44</v>
      </c>
      <c r="N25" s="5">
        <v>1</v>
      </c>
      <c r="O25" s="25"/>
      <c r="P25" s="13" t="s">
        <v>45</v>
      </c>
      <c r="Q25" s="26"/>
      <c r="R25" s="26"/>
    </row>
    <row r="26" spans="1:18" ht="16.2" thickBot="1" x14ac:dyDescent="0.35">
      <c r="A26" s="14" t="s">
        <v>259</v>
      </c>
      <c r="B26" s="13" t="s">
        <v>314</v>
      </c>
      <c r="C26" s="16" t="s">
        <v>315</v>
      </c>
      <c r="D26" s="17" t="s">
        <v>316</v>
      </c>
      <c r="E26" s="18" t="s">
        <v>253</v>
      </c>
      <c r="F26" s="19" t="s">
        <v>547</v>
      </c>
      <c r="G26" s="20">
        <f>CHOOSE(MATCH($F26,{"PAP";"ACP";"AMP";"ALP"},0),1,2,3,4)</f>
        <v>3</v>
      </c>
      <c r="H26" s="20" t="s">
        <v>659</v>
      </c>
      <c r="I26" s="20">
        <f>CHOOSE(MATCH($H26,{1;4;52;"&gt;52"},0),4,3,2,1)</f>
        <v>1</v>
      </c>
      <c r="J26" s="9">
        <f t="shared" si="0"/>
        <v>3</v>
      </c>
      <c r="K26" s="22" t="s">
        <v>36</v>
      </c>
      <c r="L26" s="23" t="s">
        <v>317</v>
      </c>
      <c r="M26" s="24" t="s">
        <v>52</v>
      </c>
      <c r="N26" s="5">
        <v>1</v>
      </c>
      <c r="O26" s="25" t="s">
        <v>318</v>
      </c>
      <c r="P26" s="13" t="s">
        <v>45</v>
      </c>
      <c r="Q26" s="26"/>
      <c r="R26" s="26"/>
    </row>
    <row r="27" spans="1:18" ht="16.2" thickBot="1" x14ac:dyDescent="0.35">
      <c r="A27" s="14" t="s">
        <v>259</v>
      </c>
      <c r="B27" s="13" t="s">
        <v>159</v>
      </c>
      <c r="C27" s="16" t="s">
        <v>319</v>
      </c>
      <c r="D27" s="17" t="s">
        <v>162</v>
      </c>
      <c r="E27" s="18" t="s">
        <v>320</v>
      </c>
      <c r="F27" s="19" t="s">
        <v>547</v>
      </c>
      <c r="G27" s="20">
        <f>CHOOSE(MATCH($F27,{"PAP";"ACP";"AMP";"ALP"},0),1,2,3,4)</f>
        <v>3</v>
      </c>
      <c r="H27" s="20" t="s">
        <v>659</v>
      </c>
      <c r="I27" s="20">
        <f>CHOOSE(MATCH($H27,{1;4;52;"&gt;52"},0),4,3,2,1)</f>
        <v>1</v>
      </c>
      <c r="J27" s="9">
        <f t="shared" si="0"/>
        <v>3</v>
      </c>
      <c r="K27" s="22" t="s">
        <v>36</v>
      </c>
      <c r="L27" s="23" t="s">
        <v>322</v>
      </c>
      <c r="M27" s="24" t="s">
        <v>52</v>
      </c>
      <c r="N27" s="5">
        <v>1</v>
      </c>
      <c r="O27" s="25" t="s">
        <v>321</v>
      </c>
      <c r="P27" s="13" t="s">
        <v>45</v>
      </c>
      <c r="Q27" s="26"/>
      <c r="R27" s="26"/>
    </row>
    <row r="28" spans="1:18" ht="16.2" thickBot="1" x14ac:dyDescent="0.35">
      <c r="A28" s="14" t="s">
        <v>259</v>
      </c>
      <c r="B28" s="13" t="s">
        <v>323</v>
      </c>
      <c r="C28" s="16" t="s">
        <v>324</v>
      </c>
      <c r="D28" s="17" t="s">
        <v>197</v>
      </c>
      <c r="E28" s="18" t="s">
        <v>325</v>
      </c>
      <c r="F28" s="19" t="s">
        <v>547</v>
      </c>
      <c r="G28" s="20">
        <f>CHOOSE(MATCH($F28,{"PAP";"ACP";"AMP";"ALP"},0),1,2,3,4)</f>
        <v>3</v>
      </c>
      <c r="H28" s="20">
        <v>52</v>
      </c>
      <c r="I28" s="20">
        <f>CHOOSE(MATCH($H28,{1;4;52;"&gt;52"},0),4,3,2,1)</f>
        <v>2</v>
      </c>
      <c r="J28" s="9">
        <f t="shared" si="0"/>
        <v>6</v>
      </c>
      <c r="K28" s="22" t="s">
        <v>36</v>
      </c>
      <c r="L28" s="23" t="s">
        <v>326</v>
      </c>
      <c r="M28" s="24" t="s">
        <v>61</v>
      </c>
      <c r="N28" s="5">
        <v>2</v>
      </c>
      <c r="O28" s="25" t="s">
        <v>327</v>
      </c>
      <c r="P28" s="13" t="s">
        <v>39</v>
      </c>
      <c r="Q28" s="26"/>
      <c r="R28" s="26"/>
    </row>
    <row r="29" spans="1:18" ht="16.2" thickBot="1" x14ac:dyDescent="0.35">
      <c r="A29" s="14" t="s">
        <v>259</v>
      </c>
      <c r="B29" s="13" t="s">
        <v>330</v>
      </c>
      <c r="C29" s="16" t="s">
        <v>328</v>
      </c>
      <c r="D29" s="17" t="s">
        <v>242</v>
      </c>
      <c r="E29" s="18" t="s">
        <v>343</v>
      </c>
      <c r="F29" s="19" t="s">
        <v>547</v>
      </c>
      <c r="G29" s="20">
        <f>CHOOSE(MATCH($F29,{"PAP";"ACP";"AMP";"ALP"},0),1,2,3,4)</f>
        <v>3</v>
      </c>
      <c r="H29" s="20" t="s">
        <v>659</v>
      </c>
      <c r="I29" s="20">
        <f>CHOOSE(MATCH($H29,{1;4;52;"&gt;52"},0),4,3,2,1)</f>
        <v>1</v>
      </c>
      <c r="J29" s="9">
        <f t="shared" si="0"/>
        <v>3</v>
      </c>
      <c r="K29" s="22" t="s">
        <v>36</v>
      </c>
      <c r="L29" s="23" t="s">
        <v>344</v>
      </c>
      <c r="M29" s="24" t="s">
        <v>61</v>
      </c>
      <c r="N29" s="5">
        <v>1</v>
      </c>
      <c r="O29" s="25" t="s">
        <v>321</v>
      </c>
      <c r="P29" s="13" t="s">
        <v>45</v>
      </c>
      <c r="Q29" s="26"/>
      <c r="R29" s="26"/>
    </row>
    <row r="30" spans="1:18" ht="16.2" thickBot="1" x14ac:dyDescent="0.35">
      <c r="A30" s="14" t="s">
        <v>259</v>
      </c>
      <c r="B30" s="13" t="s">
        <v>331</v>
      </c>
      <c r="C30" s="16" t="s">
        <v>332</v>
      </c>
      <c r="D30" s="17" t="s">
        <v>197</v>
      </c>
      <c r="E30" s="18" t="s">
        <v>333</v>
      </c>
      <c r="F30" s="19" t="s">
        <v>547</v>
      </c>
      <c r="G30" s="20">
        <f>CHOOSE(MATCH($F30,{"PAP";"ACP";"AMP";"ALP"},0),1,2,3,4)</f>
        <v>3</v>
      </c>
      <c r="H30" s="20">
        <v>1</v>
      </c>
      <c r="I30" s="20">
        <f>CHOOSE(MATCH($H30,{1;4;52;"&gt;52"},0),4,3,2,1)</f>
        <v>4</v>
      </c>
      <c r="J30" s="9">
        <f t="shared" si="0"/>
        <v>12</v>
      </c>
      <c r="K30" s="22" t="s">
        <v>36</v>
      </c>
      <c r="L30" s="23" t="s">
        <v>540</v>
      </c>
      <c r="M30" s="24" t="s">
        <v>52</v>
      </c>
      <c r="N30" s="9">
        <v>4</v>
      </c>
      <c r="O30" s="25" t="s">
        <v>334</v>
      </c>
      <c r="P30" s="13" t="s">
        <v>45</v>
      </c>
      <c r="Q30" s="26"/>
      <c r="R30" s="26"/>
    </row>
    <row r="31" spans="1:18" ht="16.2" thickBot="1" x14ac:dyDescent="0.35">
      <c r="A31" s="14" t="s">
        <v>335</v>
      </c>
      <c r="B31" s="13" t="s">
        <v>346</v>
      </c>
      <c r="C31" s="16" t="s">
        <v>362</v>
      </c>
      <c r="D31" s="17" t="s">
        <v>363</v>
      </c>
      <c r="E31" s="18" t="s">
        <v>364</v>
      </c>
      <c r="F31" s="19" t="s">
        <v>546</v>
      </c>
      <c r="G31" s="20">
        <f>CHOOSE(MATCH($F31,{"PAP";"ACP";"AMP";"ALP"},0),1,2,3,4)</f>
        <v>4</v>
      </c>
      <c r="H31" s="20" t="s">
        <v>659</v>
      </c>
      <c r="I31" s="20">
        <f>CHOOSE(MATCH($H31,{1;4;52;"&gt;52"},0),4,3,2,1)</f>
        <v>1</v>
      </c>
      <c r="J31" s="9">
        <f t="shared" si="0"/>
        <v>4</v>
      </c>
      <c r="K31" s="22" t="s">
        <v>36</v>
      </c>
      <c r="L31" s="23" t="s">
        <v>365</v>
      </c>
      <c r="M31" s="24" t="s">
        <v>52</v>
      </c>
      <c r="N31" s="5">
        <v>1</v>
      </c>
      <c r="O31" s="25" t="s">
        <v>366</v>
      </c>
      <c r="P31" s="13" t="s">
        <v>45</v>
      </c>
      <c r="Q31" s="26"/>
      <c r="R31" s="26"/>
    </row>
    <row r="32" spans="1:18" ht="16.2" thickBot="1" x14ac:dyDescent="0.35">
      <c r="A32" s="14" t="s">
        <v>335</v>
      </c>
      <c r="B32" s="13" t="s">
        <v>345</v>
      </c>
      <c r="C32" s="16" t="s">
        <v>347</v>
      </c>
      <c r="D32" s="17" t="s">
        <v>80</v>
      </c>
      <c r="E32" s="18" t="s">
        <v>253</v>
      </c>
      <c r="F32" s="19" t="s">
        <v>547</v>
      </c>
      <c r="G32" s="20">
        <f>CHOOSE(MATCH($F32,{"PAP";"ACP";"AMP";"ALP"},0),1,2,3,4)</f>
        <v>3</v>
      </c>
      <c r="H32" s="20" t="s">
        <v>659</v>
      </c>
      <c r="I32" s="20">
        <f>CHOOSE(MATCH($H32,{1;4;52;"&gt;52"},0),4,3,2,1)</f>
        <v>1</v>
      </c>
      <c r="J32" s="9">
        <f t="shared" si="0"/>
        <v>3</v>
      </c>
      <c r="K32" s="22" t="s">
        <v>36</v>
      </c>
      <c r="L32" s="23" t="s">
        <v>302</v>
      </c>
      <c r="M32" s="24" t="s">
        <v>52</v>
      </c>
      <c r="N32" s="5">
        <v>1</v>
      </c>
      <c r="O32" s="25" t="s">
        <v>349</v>
      </c>
      <c r="P32" s="13" t="s">
        <v>45</v>
      </c>
      <c r="Q32" s="26"/>
      <c r="R32" s="26"/>
    </row>
    <row r="33" spans="1:18" ht="16.2" thickBot="1" x14ac:dyDescent="0.35">
      <c r="A33" s="14" t="s">
        <v>335</v>
      </c>
      <c r="B33" s="13" t="s">
        <v>304</v>
      </c>
      <c r="C33" s="16" t="s">
        <v>348</v>
      </c>
      <c r="D33" s="17" t="s">
        <v>306</v>
      </c>
      <c r="E33" s="18" t="s">
        <v>47</v>
      </c>
      <c r="F33" s="19" t="s">
        <v>547</v>
      </c>
      <c r="G33" s="20">
        <f>CHOOSE(MATCH($F33,{"PAP";"ACP";"AMP";"ALP"},0),1,2,3,4)</f>
        <v>3</v>
      </c>
      <c r="H33" s="20" t="s">
        <v>659</v>
      </c>
      <c r="I33" s="20">
        <f>CHOOSE(MATCH($H33,{1;4;52;"&gt;52"},0),4,3,2,1)</f>
        <v>1</v>
      </c>
      <c r="J33" s="9">
        <f t="shared" si="0"/>
        <v>3</v>
      </c>
      <c r="K33" s="22" t="s">
        <v>36</v>
      </c>
      <c r="L33" s="23" t="s">
        <v>350</v>
      </c>
      <c r="M33" s="24" t="s">
        <v>61</v>
      </c>
      <c r="N33" s="5">
        <v>1</v>
      </c>
      <c r="O33" s="25" t="s">
        <v>351</v>
      </c>
      <c r="P33" s="13" t="s">
        <v>45</v>
      </c>
      <c r="Q33" s="26"/>
      <c r="R33" s="26"/>
    </row>
    <row r="34" spans="1:18" ht="16.2" thickBot="1" x14ac:dyDescent="0.35">
      <c r="A34" s="14" t="s">
        <v>335</v>
      </c>
      <c r="B34" s="13" t="s">
        <v>355</v>
      </c>
      <c r="C34" s="16" t="s">
        <v>356</v>
      </c>
      <c r="D34" s="17" t="s">
        <v>352</v>
      </c>
      <c r="E34" s="18" t="s">
        <v>612</v>
      </c>
      <c r="F34" s="19" t="s">
        <v>544</v>
      </c>
      <c r="G34" s="20">
        <f>CHOOSE(MATCH($F34,{"PAP";"ACP";"AMP";"ALP"},0),1,2,3,4)</f>
        <v>2</v>
      </c>
      <c r="H34" s="20">
        <v>4</v>
      </c>
      <c r="I34" s="20">
        <f>CHOOSE(MATCH($H34,{1;4;52;"&gt;52"},0),4,3,2,1)</f>
        <v>3</v>
      </c>
      <c r="J34" s="9">
        <f t="shared" si="0"/>
        <v>6</v>
      </c>
      <c r="K34" s="22" t="s">
        <v>354</v>
      </c>
      <c r="L34" s="23" t="s">
        <v>353</v>
      </c>
      <c r="M34" s="24" t="s">
        <v>44</v>
      </c>
      <c r="N34" s="5">
        <v>1</v>
      </c>
      <c r="O34" s="25"/>
      <c r="P34" s="13" t="s">
        <v>45</v>
      </c>
      <c r="Q34" s="26"/>
      <c r="R34" s="26"/>
    </row>
    <row r="35" spans="1:18" ht="16.2" thickBot="1" x14ac:dyDescent="0.35">
      <c r="A35" s="14" t="s">
        <v>335</v>
      </c>
      <c r="B35" s="13" t="s">
        <v>336</v>
      </c>
      <c r="C35" s="16" t="s">
        <v>357</v>
      </c>
      <c r="D35" s="17" t="s">
        <v>358</v>
      </c>
      <c r="E35" s="18" t="s">
        <v>333</v>
      </c>
      <c r="F35" s="19" t="s">
        <v>547</v>
      </c>
      <c r="G35" s="20">
        <f>CHOOSE(MATCH($F35,{"PAP";"ACP";"AMP";"ALP"},0),1,2,3,4)</f>
        <v>3</v>
      </c>
      <c r="H35" s="20">
        <v>4</v>
      </c>
      <c r="I35" s="20">
        <f>CHOOSE(MATCH($H35,{1;4;52;"&gt;52"},0),4,3,2,1)</f>
        <v>3</v>
      </c>
      <c r="J35" s="9">
        <f t="shared" si="0"/>
        <v>9</v>
      </c>
      <c r="K35" s="22" t="s">
        <v>94</v>
      </c>
      <c r="L35" s="23" t="s">
        <v>359</v>
      </c>
      <c r="M35" s="24" t="s">
        <v>44</v>
      </c>
      <c r="N35" s="5">
        <v>1</v>
      </c>
      <c r="O35" s="25" t="s">
        <v>360</v>
      </c>
      <c r="P35" s="13" t="s">
        <v>45</v>
      </c>
      <c r="Q35" s="26"/>
      <c r="R35" s="26"/>
    </row>
    <row r="36" spans="1:18" ht="16.2" thickBot="1" x14ac:dyDescent="0.35">
      <c r="A36" s="14" t="s">
        <v>335</v>
      </c>
      <c r="B36" s="13" t="s">
        <v>337</v>
      </c>
      <c r="C36" s="16" t="s">
        <v>367</v>
      </c>
      <c r="D36" s="17" t="s">
        <v>368</v>
      </c>
      <c r="E36" s="18" t="s">
        <v>369</v>
      </c>
      <c r="F36" s="19" t="s">
        <v>546</v>
      </c>
      <c r="G36" s="20">
        <f>CHOOSE(MATCH($F36,{"PAP";"ACP";"AMP";"ALP"},0),1,2,3,4)</f>
        <v>4</v>
      </c>
      <c r="H36" s="20">
        <v>4</v>
      </c>
      <c r="I36" s="20">
        <f>CHOOSE(MATCH($H36,{1;4;52;"&gt;52"},0),4,3,2,1)</f>
        <v>3</v>
      </c>
      <c r="J36" s="9">
        <f t="shared" si="0"/>
        <v>12</v>
      </c>
      <c r="K36" s="22" t="s">
        <v>94</v>
      </c>
      <c r="L36" s="23" t="s">
        <v>370</v>
      </c>
      <c r="M36" s="24" t="s">
        <v>44</v>
      </c>
      <c r="N36" s="5">
        <v>1</v>
      </c>
      <c r="O36" s="25" t="s">
        <v>371</v>
      </c>
      <c r="P36" s="13" t="s">
        <v>45</v>
      </c>
      <c r="Q36" s="26"/>
      <c r="R36" s="26"/>
    </row>
    <row r="37" spans="1:18" ht="16.2" thickBot="1" x14ac:dyDescent="0.35">
      <c r="A37" s="14" t="s">
        <v>338</v>
      </c>
      <c r="B37" s="13" t="s">
        <v>339</v>
      </c>
      <c r="C37" s="16" t="s">
        <v>342</v>
      </c>
      <c r="D37" s="17" t="s">
        <v>175</v>
      </c>
      <c r="E37" s="18" t="s">
        <v>374</v>
      </c>
      <c r="F37" s="19" t="s">
        <v>547</v>
      </c>
      <c r="G37" s="20">
        <f>CHOOSE(MATCH($F37,{"PAP";"ACP";"AMP";"ALP"},0),1,2,3,4)</f>
        <v>3</v>
      </c>
      <c r="H37" s="20" t="s">
        <v>659</v>
      </c>
      <c r="I37" s="20">
        <f>CHOOSE(MATCH($H37,{1;4;52;"&gt;52"},0),4,3,2,1)</f>
        <v>1</v>
      </c>
      <c r="J37" s="9">
        <f t="shared" si="0"/>
        <v>3</v>
      </c>
      <c r="K37" s="22" t="s">
        <v>36</v>
      </c>
      <c r="L37" s="23" t="s">
        <v>375</v>
      </c>
      <c r="M37" s="24" t="s">
        <v>52</v>
      </c>
      <c r="N37" s="5">
        <v>1</v>
      </c>
      <c r="O37" s="25" t="s">
        <v>376</v>
      </c>
      <c r="P37" s="13" t="s">
        <v>45</v>
      </c>
      <c r="Q37" s="26"/>
      <c r="R37" s="26"/>
    </row>
    <row r="38" spans="1:18" ht="16.2" thickBot="1" x14ac:dyDescent="0.35">
      <c r="A38" s="14" t="s">
        <v>338</v>
      </c>
      <c r="B38" s="13" t="s">
        <v>339</v>
      </c>
      <c r="C38" s="16" t="s">
        <v>342</v>
      </c>
      <c r="D38" s="17" t="s">
        <v>378</v>
      </c>
      <c r="E38" s="18" t="s">
        <v>379</v>
      </c>
      <c r="F38" s="19" t="s">
        <v>546</v>
      </c>
      <c r="G38" s="20">
        <f>CHOOSE(MATCH($F38,{"PAP";"ACP";"AMP";"ALP"},0),1,2,3,4)</f>
        <v>4</v>
      </c>
      <c r="H38" s="20" t="s">
        <v>659</v>
      </c>
      <c r="I38" s="20">
        <f>CHOOSE(MATCH($H38,{1;4;52;"&gt;52"},0),4,3,2,1)</f>
        <v>1</v>
      </c>
      <c r="J38" s="9">
        <f t="shared" si="0"/>
        <v>4</v>
      </c>
      <c r="K38" s="22" t="s">
        <v>60</v>
      </c>
      <c r="L38" s="23" t="s">
        <v>380</v>
      </c>
      <c r="M38" s="24" t="s">
        <v>61</v>
      </c>
      <c r="N38" s="5">
        <v>1</v>
      </c>
      <c r="O38" s="25" t="s">
        <v>381</v>
      </c>
      <c r="P38" s="13" t="s">
        <v>39</v>
      </c>
      <c r="Q38" s="26"/>
      <c r="R38" s="26"/>
    </row>
    <row r="39" spans="1:18" ht="16.2" thickBot="1" x14ac:dyDescent="0.35">
      <c r="A39" s="14" t="s">
        <v>338</v>
      </c>
      <c r="B39" s="13" t="s">
        <v>179</v>
      </c>
      <c r="C39" s="16" t="s">
        <v>382</v>
      </c>
      <c r="D39" s="17" t="s">
        <v>383</v>
      </c>
      <c r="E39" s="18" t="s">
        <v>64</v>
      </c>
      <c r="F39" s="19" t="s">
        <v>546</v>
      </c>
      <c r="G39" s="20">
        <f>CHOOSE(MATCH($F39,{"PAP";"ACP";"AMP";"ALP"},0),1,2,3,4)</f>
        <v>4</v>
      </c>
      <c r="H39" s="20">
        <v>52</v>
      </c>
      <c r="I39" s="20">
        <f>CHOOSE(MATCH($H39,{1;4;52;"&gt;52"},0),4,3,2,1)</f>
        <v>2</v>
      </c>
      <c r="J39" s="9">
        <f t="shared" si="0"/>
        <v>8</v>
      </c>
      <c r="K39" s="22" t="s">
        <v>94</v>
      </c>
      <c r="L39" s="23" t="s">
        <v>384</v>
      </c>
      <c r="M39" s="24" t="s">
        <v>217</v>
      </c>
      <c r="N39" s="5">
        <v>2</v>
      </c>
      <c r="O39" s="25" t="s">
        <v>66</v>
      </c>
      <c r="P39" s="13" t="s">
        <v>39</v>
      </c>
      <c r="Q39" s="26"/>
      <c r="R39" s="26"/>
    </row>
    <row r="40" spans="1:18" ht="16.2" thickBot="1" x14ac:dyDescent="0.35">
      <c r="A40" s="14" t="s">
        <v>338</v>
      </c>
      <c r="B40" s="13" t="s">
        <v>176</v>
      </c>
      <c r="C40" s="16" t="s">
        <v>382</v>
      </c>
      <c r="D40" s="17" t="s">
        <v>613</v>
      </c>
      <c r="E40" s="18" t="s">
        <v>614</v>
      </c>
      <c r="F40" s="19" t="s">
        <v>546</v>
      </c>
      <c r="G40" s="20">
        <f>CHOOSE(MATCH($F40,{"PAP";"ACP";"AMP";"ALP"},0),1,2,3,4)</f>
        <v>4</v>
      </c>
      <c r="H40" s="20" t="s">
        <v>659</v>
      </c>
      <c r="I40" s="20">
        <f>CHOOSE(MATCH($H40,{1;4;52;"&gt;52"},0),4,3,2,1)</f>
        <v>1</v>
      </c>
      <c r="J40" s="9">
        <f t="shared" si="0"/>
        <v>4</v>
      </c>
      <c r="K40" s="22" t="s">
        <v>65</v>
      </c>
      <c r="L40" s="23" t="s">
        <v>495</v>
      </c>
      <c r="M40" s="24" t="s">
        <v>61</v>
      </c>
      <c r="N40" s="5">
        <v>2</v>
      </c>
      <c r="O40" s="25" t="s">
        <v>66</v>
      </c>
      <c r="P40" s="13" t="s">
        <v>45</v>
      </c>
      <c r="Q40" s="26"/>
      <c r="R40" s="26"/>
    </row>
    <row r="41" spans="1:18" ht="16.2" thickBot="1" x14ac:dyDescent="0.35">
      <c r="A41" s="14" t="s">
        <v>338</v>
      </c>
      <c r="B41" s="13" t="s">
        <v>385</v>
      </c>
      <c r="C41" s="16" t="s">
        <v>386</v>
      </c>
      <c r="D41" s="17" t="s">
        <v>190</v>
      </c>
      <c r="E41" s="18" t="s">
        <v>387</v>
      </c>
      <c r="F41" s="19" t="s">
        <v>546</v>
      </c>
      <c r="G41" s="20">
        <f>CHOOSE(MATCH($F41,{"PAP";"ACP";"AMP";"ALP"},0),1,2,3,4)</f>
        <v>4</v>
      </c>
      <c r="H41" s="20">
        <v>52</v>
      </c>
      <c r="I41" s="20">
        <f>CHOOSE(MATCH($H41,{1;4;52;"&gt;52"},0),4,3,2,1)</f>
        <v>2</v>
      </c>
      <c r="J41" s="9">
        <f t="shared" si="0"/>
        <v>8</v>
      </c>
      <c r="K41" s="22" t="s">
        <v>43</v>
      </c>
      <c r="L41" s="23" t="s">
        <v>388</v>
      </c>
      <c r="M41" s="24" t="s">
        <v>61</v>
      </c>
      <c r="N41" s="5">
        <v>2</v>
      </c>
      <c r="O41" s="25" t="s">
        <v>91</v>
      </c>
      <c r="P41" s="13" t="s">
        <v>39</v>
      </c>
      <c r="Q41" s="26"/>
      <c r="R41" s="26"/>
    </row>
    <row r="42" spans="1:18" ht="16.2" thickBot="1" x14ac:dyDescent="0.35">
      <c r="A42" s="14" t="s">
        <v>338</v>
      </c>
      <c r="B42" s="13" t="s">
        <v>389</v>
      </c>
      <c r="C42" s="16" t="s">
        <v>386</v>
      </c>
      <c r="D42" s="17" t="s">
        <v>190</v>
      </c>
      <c r="E42" s="18" t="s">
        <v>390</v>
      </c>
      <c r="F42" s="19" t="s">
        <v>546</v>
      </c>
      <c r="G42" s="20">
        <f>CHOOSE(MATCH($F42,{"PAP";"ACP";"AMP";"ALP"},0),1,2,3,4)</f>
        <v>4</v>
      </c>
      <c r="H42" s="20">
        <v>52</v>
      </c>
      <c r="I42" s="20">
        <f>CHOOSE(MATCH($H42,{1;4;52;"&gt;52"},0),4,3,2,1)</f>
        <v>2</v>
      </c>
      <c r="J42" s="9">
        <f t="shared" si="0"/>
        <v>8</v>
      </c>
      <c r="K42" s="22" t="s">
        <v>43</v>
      </c>
      <c r="L42" s="23" t="s">
        <v>391</v>
      </c>
      <c r="M42" s="24" t="s">
        <v>52</v>
      </c>
      <c r="N42" s="5">
        <v>2</v>
      </c>
      <c r="O42" s="25" t="s">
        <v>91</v>
      </c>
      <c r="P42" s="13" t="s">
        <v>45</v>
      </c>
      <c r="Q42" s="26"/>
      <c r="R42" s="26"/>
    </row>
    <row r="43" spans="1:18" ht="16.2" thickBot="1" x14ac:dyDescent="0.35">
      <c r="A43" s="14" t="s">
        <v>338</v>
      </c>
      <c r="B43" s="13" t="s">
        <v>392</v>
      </c>
      <c r="C43" s="16" t="s">
        <v>393</v>
      </c>
      <c r="D43" s="17" t="s">
        <v>197</v>
      </c>
      <c r="E43" s="18" t="s">
        <v>47</v>
      </c>
      <c r="F43" s="19" t="s">
        <v>547</v>
      </c>
      <c r="G43" s="20">
        <f>CHOOSE(MATCH($F43,{"PAP";"ACP";"AMP";"ALP"},0),1,2,3,4)</f>
        <v>3</v>
      </c>
      <c r="H43" s="20">
        <v>52</v>
      </c>
      <c r="I43" s="20">
        <f>CHOOSE(MATCH($H43,{1;4;52;"&gt;52"},0),4,3,2,1)</f>
        <v>2</v>
      </c>
      <c r="J43" s="9">
        <f t="shared" si="0"/>
        <v>6</v>
      </c>
      <c r="K43" s="22" t="s">
        <v>60</v>
      </c>
      <c r="L43" s="23" t="s">
        <v>394</v>
      </c>
      <c r="M43" s="24" t="s">
        <v>61</v>
      </c>
      <c r="N43" s="5">
        <v>2</v>
      </c>
      <c r="O43" s="25" t="s">
        <v>395</v>
      </c>
      <c r="P43" s="13" t="s">
        <v>45</v>
      </c>
      <c r="Q43" s="26"/>
      <c r="R43" s="26"/>
    </row>
    <row r="44" spans="1:18" ht="16.2" thickBot="1" x14ac:dyDescent="0.35">
      <c r="A44" s="14" t="s">
        <v>396</v>
      </c>
      <c r="B44" s="13" t="s">
        <v>397</v>
      </c>
      <c r="C44" s="16" t="s">
        <v>400</v>
      </c>
      <c r="D44" s="17" t="s">
        <v>340</v>
      </c>
      <c r="E44" s="18" t="s">
        <v>341</v>
      </c>
      <c r="F44" s="19" t="s">
        <v>547</v>
      </c>
      <c r="G44" s="20">
        <f>CHOOSE(MATCH($F44,{"PAP";"ACP";"AMP";"ALP"},0),1,2,3,4)</f>
        <v>3</v>
      </c>
      <c r="H44" s="20">
        <v>52</v>
      </c>
      <c r="I44" s="20">
        <f>CHOOSE(MATCH($H44,{1;4;52;"&gt;52"},0),4,3,2,1)</f>
        <v>2</v>
      </c>
      <c r="J44" s="9">
        <f t="shared" si="0"/>
        <v>6</v>
      </c>
      <c r="K44" s="22" t="s">
        <v>65</v>
      </c>
      <c r="L44" s="23" t="s">
        <v>407</v>
      </c>
      <c r="M44" s="24" t="s">
        <v>52</v>
      </c>
      <c r="N44" s="5">
        <v>2</v>
      </c>
      <c r="O44" s="25"/>
      <c r="P44" s="13" t="s">
        <v>45</v>
      </c>
      <c r="Q44" s="26"/>
      <c r="R44" s="26"/>
    </row>
    <row r="45" spans="1:18" ht="16.2" thickBot="1" x14ac:dyDescent="0.35">
      <c r="A45" s="14" t="s">
        <v>396</v>
      </c>
      <c r="B45" s="13" t="s">
        <v>179</v>
      </c>
      <c r="C45" s="16" t="s">
        <v>401</v>
      </c>
      <c r="D45" s="17" t="s">
        <v>405</v>
      </c>
      <c r="E45" s="18" t="s">
        <v>615</v>
      </c>
      <c r="F45" s="19" t="s">
        <v>546</v>
      </c>
      <c r="G45" s="20">
        <f>CHOOSE(MATCH($F45,{"PAP";"ACP";"AMP";"ALP"},0),1,2,3,4)</f>
        <v>4</v>
      </c>
      <c r="H45" s="20">
        <v>52</v>
      </c>
      <c r="I45" s="20">
        <f>CHOOSE(MATCH($H45,{1;4;52;"&gt;52"},0),4,3,2,1)</f>
        <v>2</v>
      </c>
      <c r="J45" s="9">
        <f t="shared" si="0"/>
        <v>8</v>
      </c>
      <c r="K45" s="22" t="s">
        <v>65</v>
      </c>
      <c r="L45" s="23" t="s">
        <v>406</v>
      </c>
      <c r="M45" s="24" t="s">
        <v>52</v>
      </c>
      <c r="N45" s="5">
        <v>2</v>
      </c>
      <c r="O45" s="25" t="s">
        <v>66</v>
      </c>
      <c r="P45" s="13" t="s">
        <v>45</v>
      </c>
      <c r="Q45" s="26"/>
      <c r="R45" s="26"/>
    </row>
    <row r="46" spans="1:18" ht="16.2" thickBot="1" x14ac:dyDescent="0.35">
      <c r="A46" s="14" t="s">
        <v>396</v>
      </c>
      <c r="B46" s="13" t="s">
        <v>179</v>
      </c>
      <c r="C46" s="16" t="s">
        <v>401</v>
      </c>
      <c r="D46" s="17" t="s">
        <v>408</v>
      </c>
      <c r="E46" s="18" t="s">
        <v>409</v>
      </c>
      <c r="F46" s="19" t="s">
        <v>546</v>
      </c>
      <c r="G46" s="20">
        <f>CHOOSE(MATCH($F46,{"PAP";"ACP";"AMP";"ALP"},0),1,2,3,4)</f>
        <v>4</v>
      </c>
      <c r="H46" s="20" t="s">
        <v>659</v>
      </c>
      <c r="I46" s="20">
        <f>CHOOSE(MATCH($H46,{1;4;52;"&gt;52"},0),4,3,2,1)</f>
        <v>1</v>
      </c>
      <c r="J46" s="9">
        <f t="shared" si="0"/>
        <v>4</v>
      </c>
      <c r="K46" s="22" t="s">
        <v>65</v>
      </c>
      <c r="L46" s="23" t="s">
        <v>218</v>
      </c>
      <c r="M46" s="24" t="s">
        <v>52</v>
      </c>
      <c r="N46" s="5">
        <v>1</v>
      </c>
      <c r="O46" s="25" t="s">
        <v>66</v>
      </c>
      <c r="P46" s="13" t="s">
        <v>45</v>
      </c>
      <c r="Q46" s="26"/>
      <c r="R46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R44"/>
  <sheetViews>
    <sheetView tabSelected="1" topLeftCell="E1" workbookViewId="0">
      <selection activeCell="I6" sqref="I6"/>
    </sheetView>
  </sheetViews>
  <sheetFormatPr baseColWidth="10" defaultRowHeight="14.4" x14ac:dyDescent="0.3"/>
  <cols>
    <col min="1" max="1" width="35.33203125" customWidth="1"/>
    <col min="2" max="2" width="53" customWidth="1"/>
    <col min="3" max="3" width="78.88671875" customWidth="1"/>
    <col min="4" max="4" width="63.6640625" customWidth="1"/>
    <col min="5" max="5" width="85.88671875" customWidth="1"/>
    <col min="6" max="6" width="32.6640625" customWidth="1"/>
    <col min="7" max="7" width="12.33203125" customWidth="1"/>
    <col min="8" max="8" width="20.77734375" bestFit="1" customWidth="1"/>
    <col min="9" max="9" width="12.6640625" customWidth="1"/>
    <col min="10" max="10" width="12.109375" customWidth="1"/>
    <col min="11" max="11" width="18.33203125" customWidth="1"/>
    <col min="12" max="12" width="88.88671875" customWidth="1"/>
    <col min="13" max="13" width="15.44140625" customWidth="1"/>
    <col min="14" max="14" width="19.5546875" customWidth="1"/>
    <col min="15" max="15" width="75" customWidth="1"/>
    <col min="16" max="16" width="17.109375" customWidth="1"/>
    <col min="18" max="18" width="22.109375" customWidth="1"/>
    <col min="19" max="23" width="11.44140625" customWidth="1"/>
  </cols>
  <sheetData>
    <row r="4" spans="1:18" ht="11.25" customHeight="1" thickBot="1" x14ac:dyDescent="0.35"/>
    <row r="5" spans="1:18" ht="27" customHeight="1" thickBot="1" x14ac:dyDescent="0.35">
      <c r="A5" s="41" t="s">
        <v>17</v>
      </c>
      <c r="B5" s="41" t="s">
        <v>18</v>
      </c>
      <c r="C5" s="41" t="s">
        <v>21</v>
      </c>
      <c r="D5" s="15" t="s">
        <v>23</v>
      </c>
      <c r="E5" s="15" t="s">
        <v>25</v>
      </c>
      <c r="F5" s="15" t="s">
        <v>403</v>
      </c>
      <c r="G5" s="15" t="s">
        <v>26</v>
      </c>
      <c r="H5" s="15" t="s">
        <v>658</v>
      </c>
      <c r="I5" s="15" t="s">
        <v>27</v>
      </c>
      <c r="J5" s="15" t="s">
        <v>28</v>
      </c>
      <c r="K5" s="15" t="s">
        <v>29</v>
      </c>
      <c r="L5" s="15" t="s">
        <v>71</v>
      </c>
      <c r="M5" s="15" t="s">
        <v>35</v>
      </c>
      <c r="N5" s="15" t="s">
        <v>30</v>
      </c>
      <c r="O5" s="15" t="s">
        <v>31</v>
      </c>
      <c r="P5" s="15" t="s">
        <v>32</v>
      </c>
      <c r="Q5" s="15" t="s">
        <v>19</v>
      </c>
      <c r="R5" s="15" t="s">
        <v>20</v>
      </c>
    </row>
    <row r="6" spans="1:18" ht="16.2" thickBot="1" x14ac:dyDescent="0.35">
      <c r="A6" s="14" t="s">
        <v>396</v>
      </c>
      <c r="B6" s="13" t="s">
        <v>180</v>
      </c>
      <c r="C6" s="16" t="s">
        <v>402</v>
      </c>
      <c r="D6" s="17" t="s">
        <v>181</v>
      </c>
      <c r="E6" s="18" t="s">
        <v>253</v>
      </c>
      <c r="F6" s="19" t="s">
        <v>544</v>
      </c>
      <c r="G6" s="20">
        <f>CHOOSE(MATCH($F6,{"PAP";"ACP";"AMP";"ALP"},0),1,2,3,4)</f>
        <v>2</v>
      </c>
      <c r="H6" s="20">
        <v>52</v>
      </c>
      <c r="I6" s="20">
        <f>CHOOSE(MATCH($H6,{1;4;52;"&gt;52"},0),4,3,2,1)</f>
        <v>2</v>
      </c>
      <c r="J6" s="9">
        <v>4</v>
      </c>
      <c r="K6" s="22" t="s">
        <v>36</v>
      </c>
      <c r="L6" s="23" t="s">
        <v>410</v>
      </c>
      <c r="M6" s="24" t="s">
        <v>61</v>
      </c>
      <c r="N6" s="5">
        <v>2</v>
      </c>
      <c r="O6" s="25" t="s">
        <v>220</v>
      </c>
      <c r="P6" s="13" t="s">
        <v>39</v>
      </c>
      <c r="Q6" s="43"/>
      <c r="R6" s="43"/>
    </row>
    <row r="7" spans="1:18" ht="16.2" thickBot="1" x14ac:dyDescent="0.35">
      <c r="A7" s="14" t="s">
        <v>396</v>
      </c>
      <c r="B7" s="13" t="s">
        <v>413</v>
      </c>
      <c r="C7" s="16" t="s">
        <v>411</v>
      </c>
      <c r="D7" s="17" t="s">
        <v>412</v>
      </c>
      <c r="E7" s="18" t="s">
        <v>414</v>
      </c>
      <c r="F7" s="19" t="s">
        <v>546</v>
      </c>
      <c r="G7" s="20">
        <f>CHOOSE(MATCH($F7,{"PAP";"ACP";"AMP";"ALP"},0),1,2,3,4)</f>
        <v>4</v>
      </c>
      <c r="H7" s="20">
        <v>52</v>
      </c>
      <c r="I7" s="20">
        <f>CHOOSE(MATCH($H7,{1;4;52;"&gt;52"},0),4,3,2,1)</f>
        <v>2</v>
      </c>
      <c r="J7" s="27">
        <v>8</v>
      </c>
      <c r="K7" s="22" t="s">
        <v>60</v>
      </c>
      <c r="L7" s="23" t="s">
        <v>416</v>
      </c>
      <c r="M7" s="24" t="s">
        <v>61</v>
      </c>
      <c r="N7" s="5">
        <v>2</v>
      </c>
      <c r="O7" s="25" t="s">
        <v>415</v>
      </c>
      <c r="P7" s="13" t="s">
        <v>45</v>
      </c>
      <c r="Q7" s="39"/>
      <c r="R7" s="39"/>
    </row>
    <row r="8" spans="1:18" ht="16.2" thickBot="1" x14ac:dyDescent="0.35">
      <c r="A8" s="14" t="s">
        <v>396</v>
      </c>
      <c r="B8" s="13" t="s">
        <v>398</v>
      </c>
      <c r="C8" s="16" t="s">
        <v>417</v>
      </c>
      <c r="D8" s="17" t="s">
        <v>418</v>
      </c>
      <c r="E8" s="18" t="s">
        <v>419</v>
      </c>
      <c r="F8" s="19" t="s">
        <v>547</v>
      </c>
      <c r="G8" s="20">
        <f>CHOOSE(MATCH($F8,{"PAP";"ACP";"AMP";"ALP"},0),1,2,3,4)</f>
        <v>3</v>
      </c>
      <c r="H8" s="20" t="s">
        <v>659</v>
      </c>
      <c r="I8" s="20">
        <f>CHOOSE(MATCH($H8,{1;4;52;"&gt;52"},0),4,3,2,1)</f>
        <v>1</v>
      </c>
      <c r="J8" s="9">
        <v>3</v>
      </c>
      <c r="K8" s="22" t="s">
        <v>60</v>
      </c>
      <c r="L8" s="23" t="s">
        <v>420</v>
      </c>
      <c r="M8" s="24" t="s">
        <v>52</v>
      </c>
      <c r="N8" s="5">
        <v>2</v>
      </c>
      <c r="O8" s="25" t="s">
        <v>421</v>
      </c>
      <c r="P8" s="13" t="s">
        <v>39</v>
      </c>
      <c r="Q8" s="43"/>
      <c r="R8" s="43"/>
    </row>
    <row r="9" spans="1:18" ht="16.2" thickBot="1" x14ac:dyDescent="0.35">
      <c r="A9" s="14" t="s">
        <v>396</v>
      </c>
      <c r="B9" s="13" t="s">
        <v>398</v>
      </c>
      <c r="C9" s="16" t="s">
        <v>417</v>
      </c>
      <c r="D9" s="17" t="s">
        <v>418</v>
      </c>
      <c r="E9" s="18" t="s">
        <v>419</v>
      </c>
      <c r="F9" s="19" t="s">
        <v>544</v>
      </c>
      <c r="G9" s="20">
        <f>CHOOSE(MATCH($F9,{"PAP";"ACP";"AMP";"ALP"},0),1,2,3,4)</f>
        <v>2</v>
      </c>
      <c r="H9" s="20">
        <v>52</v>
      </c>
      <c r="I9" s="20">
        <f>CHOOSE(MATCH($H9,{1;4;52;"&gt;52"},0),4,3,2,1)</f>
        <v>2</v>
      </c>
      <c r="J9" s="9">
        <v>4</v>
      </c>
      <c r="K9" s="22" t="s">
        <v>60</v>
      </c>
      <c r="L9" s="23" t="s">
        <v>422</v>
      </c>
      <c r="M9" s="24" t="s">
        <v>52</v>
      </c>
      <c r="N9" s="5">
        <v>2</v>
      </c>
      <c r="O9" s="25" t="s">
        <v>423</v>
      </c>
      <c r="P9" s="13" t="s">
        <v>39</v>
      </c>
      <c r="Q9" s="39"/>
      <c r="R9" s="39"/>
    </row>
    <row r="10" spans="1:18" ht="16.2" thickBot="1" x14ac:dyDescent="0.35">
      <c r="A10" s="14" t="s">
        <v>424</v>
      </c>
      <c r="B10" s="13" t="s">
        <v>425</v>
      </c>
      <c r="C10" s="16" t="s">
        <v>426</v>
      </c>
      <c r="D10" s="17" t="s">
        <v>427</v>
      </c>
      <c r="E10" s="18" t="s">
        <v>390</v>
      </c>
      <c r="F10" s="19" t="s">
        <v>546</v>
      </c>
      <c r="G10" s="20">
        <f>CHOOSE(MATCH($F10,{"PAP";"ACP";"AMP";"ALP"},0),1,2,3,4)</f>
        <v>4</v>
      </c>
      <c r="H10" s="20" t="s">
        <v>659</v>
      </c>
      <c r="I10" s="20">
        <f>CHOOSE(MATCH($H10,{1;4;52;"&gt;52"},0),4,3,2,1)</f>
        <v>1</v>
      </c>
      <c r="J10" s="27">
        <v>8</v>
      </c>
      <c r="K10" s="22" t="s">
        <v>43</v>
      </c>
      <c r="L10" s="23" t="s">
        <v>428</v>
      </c>
      <c r="M10" s="24" t="s">
        <v>108</v>
      </c>
      <c r="N10" s="5">
        <v>2</v>
      </c>
      <c r="O10" s="25" t="s">
        <v>91</v>
      </c>
      <c r="P10" s="13" t="s">
        <v>45</v>
      </c>
      <c r="Q10" s="43"/>
      <c r="R10" s="43"/>
    </row>
    <row r="11" spans="1:18" ht="16.2" thickBot="1" x14ac:dyDescent="0.35">
      <c r="A11" s="14" t="s">
        <v>424</v>
      </c>
      <c r="B11" s="13" t="s">
        <v>429</v>
      </c>
      <c r="C11" s="16" t="s">
        <v>430</v>
      </c>
      <c r="D11" s="17" t="s">
        <v>418</v>
      </c>
      <c r="E11" s="18" t="s">
        <v>419</v>
      </c>
      <c r="F11" s="19" t="s">
        <v>547</v>
      </c>
      <c r="G11" s="20">
        <f>CHOOSE(MATCH($F11,{"PAP";"ACP";"AMP";"ALP"},0),1,2,3,4)</f>
        <v>3</v>
      </c>
      <c r="H11" s="20" t="s">
        <v>659</v>
      </c>
      <c r="I11" s="20">
        <f>CHOOSE(MATCH($H11,{1;4;52;"&gt;52"},0),4,3,2,1)</f>
        <v>1</v>
      </c>
      <c r="J11" s="9">
        <v>3</v>
      </c>
      <c r="K11" s="22" t="s">
        <v>36</v>
      </c>
      <c r="L11" s="23" t="s">
        <v>420</v>
      </c>
      <c r="M11" s="24" t="s">
        <v>61</v>
      </c>
      <c r="N11" s="5">
        <v>1</v>
      </c>
      <c r="O11" s="25" t="s">
        <v>421</v>
      </c>
      <c r="P11" s="13" t="s">
        <v>45</v>
      </c>
      <c r="Q11" s="39"/>
      <c r="R11" s="39"/>
    </row>
    <row r="12" spans="1:18" ht="16.2" thickBot="1" x14ac:dyDescent="0.35">
      <c r="A12" s="14" t="s">
        <v>424</v>
      </c>
      <c r="B12" s="13" t="s">
        <v>431</v>
      </c>
      <c r="C12" s="16" t="s">
        <v>430</v>
      </c>
      <c r="D12" s="17" t="s">
        <v>418</v>
      </c>
      <c r="E12" s="18" t="s">
        <v>432</v>
      </c>
      <c r="F12" s="19" t="s">
        <v>544</v>
      </c>
      <c r="G12" s="20">
        <f>CHOOSE(MATCH($F12,{"PAP";"ACP";"AMP";"ALP"},0),1,2,3,4)</f>
        <v>2</v>
      </c>
      <c r="H12" s="20">
        <v>52</v>
      </c>
      <c r="I12" s="20">
        <f>CHOOSE(MATCH($H12,{1;4;52;"&gt;52"},0),4,3,2,1)</f>
        <v>2</v>
      </c>
      <c r="J12" s="9">
        <v>4</v>
      </c>
      <c r="K12" s="22" t="s">
        <v>94</v>
      </c>
      <c r="L12" s="23" t="s">
        <v>438</v>
      </c>
      <c r="M12" s="24" t="s">
        <v>52</v>
      </c>
      <c r="N12" s="5">
        <v>2</v>
      </c>
      <c r="O12" s="25" t="s">
        <v>528</v>
      </c>
      <c r="P12" s="13" t="s">
        <v>39</v>
      </c>
      <c r="Q12" s="43"/>
      <c r="R12" s="43"/>
    </row>
    <row r="13" spans="1:18" ht="16.2" thickBot="1" x14ac:dyDescent="0.35">
      <c r="A13" s="14" t="s">
        <v>399</v>
      </c>
      <c r="B13" s="13" t="s">
        <v>441</v>
      </c>
      <c r="C13" s="16" t="s">
        <v>433</v>
      </c>
      <c r="D13" s="17" t="s">
        <v>175</v>
      </c>
      <c r="E13" s="18" t="s">
        <v>437</v>
      </c>
      <c r="F13" s="19" t="s">
        <v>546</v>
      </c>
      <c r="G13" s="20">
        <f>CHOOSE(MATCH($F13,{"PAP";"ACP";"AMP";"ALP"},0),1,2,3,4)</f>
        <v>4</v>
      </c>
      <c r="H13" s="20">
        <v>52</v>
      </c>
      <c r="I13" s="20">
        <f>CHOOSE(MATCH($H13,{1;4;52;"&gt;52"},0),4,3,2,1)</f>
        <v>2</v>
      </c>
      <c r="J13" s="27">
        <v>8</v>
      </c>
      <c r="K13" s="22" t="s">
        <v>65</v>
      </c>
      <c r="L13" s="23" t="s">
        <v>440</v>
      </c>
      <c r="M13" s="24" t="s">
        <v>52</v>
      </c>
      <c r="N13" s="5">
        <v>2</v>
      </c>
      <c r="O13" s="25" t="s">
        <v>439</v>
      </c>
      <c r="P13" s="13" t="s">
        <v>45</v>
      </c>
      <c r="Q13" s="39"/>
      <c r="R13" s="39"/>
    </row>
    <row r="14" spans="1:18" ht="16.2" thickBot="1" x14ac:dyDescent="0.35">
      <c r="A14" s="14" t="s">
        <v>399</v>
      </c>
      <c r="B14" s="13" t="s">
        <v>179</v>
      </c>
      <c r="C14" s="16" t="s">
        <v>617</v>
      </c>
      <c r="D14" s="17" t="s">
        <v>449</v>
      </c>
      <c r="E14" s="18" t="s">
        <v>615</v>
      </c>
      <c r="F14" s="19" t="s">
        <v>546</v>
      </c>
      <c r="G14" s="20">
        <f>CHOOSE(MATCH($F14,{"PAP";"ACP";"AMP";"ALP"},0),1,2,3,4)</f>
        <v>4</v>
      </c>
      <c r="H14" s="20">
        <v>52</v>
      </c>
      <c r="I14" s="20">
        <f>CHOOSE(MATCH($H14,{1;4;52;"&gt;52"},0),4,3,2,1)</f>
        <v>2</v>
      </c>
      <c r="J14" s="27">
        <v>8</v>
      </c>
      <c r="K14" s="22" t="s">
        <v>65</v>
      </c>
      <c r="L14" s="23" t="s">
        <v>384</v>
      </c>
      <c r="M14" s="24" t="s">
        <v>52</v>
      </c>
      <c r="N14" s="5">
        <v>2</v>
      </c>
      <c r="O14" s="25" t="s">
        <v>66</v>
      </c>
      <c r="P14" s="13" t="s">
        <v>45</v>
      </c>
      <c r="Q14" s="43"/>
      <c r="R14" s="43"/>
    </row>
    <row r="15" spans="1:18" ht="16.2" thickBot="1" x14ac:dyDescent="0.35">
      <c r="A15" s="14" t="s">
        <v>399</v>
      </c>
      <c r="B15" s="13" t="s">
        <v>176</v>
      </c>
      <c r="C15" s="16" t="s">
        <v>616</v>
      </c>
      <c r="D15" s="17" t="s">
        <v>618</v>
      </c>
      <c r="E15" s="18" t="s">
        <v>619</v>
      </c>
      <c r="F15" s="19" t="s">
        <v>546</v>
      </c>
      <c r="G15" s="20">
        <f>CHOOSE(MATCH($F15,{"PAP";"ACP";"AMP";"ALP"},0),1,2,3,4)</f>
        <v>4</v>
      </c>
      <c r="H15" s="20" t="s">
        <v>659</v>
      </c>
      <c r="I15" s="20">
        <f>CHOOSE(MATCH($H15,{1;4;52;"&gt;52"},0),4,3,2,1)</f>
        <v>1</v>
      </c>
      <c r="J15" s="9">
        <v>4</v>
      </c>
      <c r="K15" s="22" t="s">
        <v>94</v>
      </c>
      <c r="L15" s="23" t="s">
        <v>495</v>
      </c>
      <c r="M15" s="24" t="s">
        <v>61</v>
      </c>
      <c r="N15" s="5">
        <v>1</v>
      </c>
      <c r="O15" s="25" t="s">
        <v>66</v>
      </c>
      <c r="P15" s="13" t="s">
        <v>39</v>
      </c>
      <c r="Q15" s="39"/>
      <c r="R15" s="39"/>
    </row>
    <row r="16" spans="1:18" ht="16.2" thickBot="1" x14ac:dyDescent="0.35">
      <c r="A16" s="14" t="s">
        <v>399</v>
      </c>
      <c r="B16" s="13" t="s">
        <v>441</v>
      </c>
      <c r="C16" s="16" t="s">
        <v>442</v>
      </c>
      <c r="D16" s="17" t="s">
        <v>175</v>
      </c>
      <c r="E16" s="18" t="s">
        <v>437</v>
      </c>
      <c r="F16" s="19" t="s">
        <v>546</v>
      </c>
      <c r="G16" s="20">
        <f>CHOOSE(MATCH($F16,{"PAP";"ACP";"AMP";"ALP"},0),1,2,3,4)</f>
        <v>4</v>
      </c>
      <c r="H16" s="20">
        <v>52</v>
      </c>
      <c r="I16" s="20">
        <f>CHOOSE(MATCH($H16,{1;4;52;"&gt;52"},0),4,3,2,1)</f>
        <v>2</v>
      </c>
      <c r="J16" s="27">
        <v>8</v>
      </c>
      <c r="K16" s="22" t="s">
        <v>65</v>
      </c>
      <c r="L16" s="23" t="s">
        <v>481</v>
      </c>
      <c r="M16" s="24" t="s">
        <v>52</v>
      </c>
      <c r="N16" s="5">
        <v>2</v>
      </c>
      <c r="O16" s="25"/>
      <c r="P16" s="13" t="s">
        <v>39</v>
      </c>
      <c r="Q16" s="43"/>
      <c r="R16" s="43"/>
    </row>
    <row r="17" spans="1:18" ht="16.2" thickBot="1" x14ac:dyDescent="0.35">
      <c r="A17" s="14" t="s">
        <v>399</v>
      </c>
      <c r="B17" s="13" t="s">
        <v>398</v>
      </c>
      <c r="C17" s="16" t="s">
        <v>651</v>
      </c>
      <c r="D17" s="17" t="s">
        <v>418</v>
      </c>
      <c r="E17" s="18" t="s">
        <v>215</v>
      </c>
      <c r="F17" s="19" t="s">
        <v>547</v>
      </c>
      <c r="G17" s="20">
        <f>CHOOSE(MATCH($F17,{"PAP";"ACP";"AMP";"ALP"},0),1,2,3,4)</f>
        <v>3</v>
      </c>
      <c r="H17" s="20" t="s">
        <v>659</v>
      </c>
      <c r="I17" s="20">
        <f>CHOOSE(MATCH($H17,{1;4;52;"&gt;52"},0),4,3,2,1)</f>
        <v>1</v>
      </c>
      <c r="J17" s="9">
        <v>3</v>
      </c>
      <c r="K17" s="22" t="s">
        <v>60</v>
      </c>
      <c r="L17" s="23" t="s">
        <v>420</v>
      </c>
      <c r="M17" s="24" t="s">
        <v>52</v>
      </c>
      <c r="N17" s="5">
        <v>1</v>
      </c>
      <c r="O17" s="25" t="s">
        <v>421</v>
      </c>
      <c r="P17" s="13" t="s">
        <v>45</v>
      </c>
      <c r="Q17" s="39"/>
      <c r="R17" s="39"/>
    </row>
    <row r="18" spans="1:18" ht="16.2" thickBot="1" x14ac:dyDescent="0.35">
      <c r="A18" s="14" t="s">
        <v>399</v>
      </c>
      <c r="B18" s="13" t="s">
        <v>398</v>
      </c>
      <c r="C18" s="16" t="s">
        <v>650</v>
      </c>
      <c r="D18" s="17" t="s">
        <v>418</v>
      </c>
      <c r="E18" s="18" t="s">
        <v>432</v>
      </c>
      <c r="F18" s="19" t="s">
        <v>544</v>
      </c>
      <c r="G18" s="20">
        <f>CHOOSE(MATCH($F18,{"PAP";"ACP";"AMP";"ALP"},0),1,2,3,4)</f>
        <v>2</v>
      </c>
      <c r="H18" s="20">
        <v>52</v>
      </c>
      <c r="I18" s="20">
        <f>CHOOSE(MATCH($H18,{1;4;52;"&gt;52"},0),4,3,2,1)</f>
        <v>2</v>
      </c>
      <c r="J18" s="9">
        <v>4</v>
      </c>
      <c r="K18" s="22" t="s">
        <v>65</v>
      </c>
      <c r="L18" s="23" t="s">
        <v>447</v>
      </c>
      <c r="M18" s="24" t="s">
        <v>52</v>
      </c>
      <c r="N18" s="5">
        <v>2</v>
      </c>
      <c r="O18" s="25" t="s">
        <v>448</v>
      </c>
      <c r="P18" s="13" t="s">
        <v>45</v>
      </c>
      <c r="Q18" s="43"/>
      <c r="R18" s="43"/>
    </row>
    <row r="19" spans="1:18" ht="16.2" thickBot="1" x14ac:dyDescent="0.35">
      <c r="A19" s="14" t="s">
        <v>399</v>
      </c>
      <c r="B19" s="13" t="s">
        <v>443</v>
      </c>
      <c r="C19" s="16" t="s">
        <v>649</v>
      </c>
      <c r="D19" s="17" t="s">
        <v>444</v>
      </c>
      <c r="E19" s="18" t="s">
        <v>379</v>
      </c>
      <c r="F19" s="19" t="s">
        <v>544</v>
      </c>
      <c r="G19" s="20">
        <f>CHOOSE(MATCH($F19,{"PAP";"ACP";"AMP";"ALP"},0),1,2,3,4)</f>
        <v>2</v>
      </c>
      <c r="H19" s="20" t="s">
        <v>659</v>
      </c>
      <c r="I19" s="20">
        <f>CHOOSE(MATCH($H19,{1;4;52;"&gt;52"},0),4,3,2,1)</f>
        <v>1</v>
      </c>
      <c r="J19" s="5">
        <v>2</v>
      </c>
      <c r="K19" s="22" t="s">
        <v>60</v>
      </c>
      <c r="L19" s="23" t="s">
        <v>445</v>
      </c>
      <c r="M19" s="24" t="s">
        <v>52</v>
      </c>
      <c r="N19" s="5">
        <v>1</v>
      </c>
      <c r="O19" s="25" t="s">
        <v>446</v>
      </c>
      <c r="P19" s="13" t="s">
        <v>39</v>
      </c>
      <c r="Q19" s="39"/>
      <c r="R19" s="39"/>
    </row>
    <row r="20" spans="1:18" ht="16.2" thickBot="1" x14ac:dyDescent="0.35">
      <c r="A20" s="14" t="s">
        <v>399</v>
      </c>
      <c r="B20" s="13" t="s">
        <v>456</v>
      </c>
      <c r="C20" s="16" t="s">
        <v>478</v>
      </c>
      <c r="D20" s="17" t="s">
        <v>458</v>
      </c>
      <c r="E20" s="18" t="s">
        <v>480</v>
      </c>
      <c r="F20" s="19" t="s">
        <v>547</v>
      </c>
      <c r="G20" s="20">
        <f>CHOOSE(MATCH($F20,{"PAP";"ACP";"AMP";"ALP"},0),1,2,3,4)</f>
        <v>3</v>
      </c>
      <c r="H20" s="20">
        <v>4</v>
      </c>
      <c r="I20" s="20">
        <f>CHOOSE(MATCH($H20,{1;4;52;"&gt;52"},0),4,3,2,1)</f>
        <v>3</v>
      </c>
      <c r="J20" s="35">
        <v>9</v>
      </c>
      <c r="K20" s="22" t="s">
        <v>65</v>
      </c>
      <c r="L20" s="23" t="s">
        <v>460</v>
      </c>
      <c r="M20" s="24" t="s">
        <v>52</v>
      </c>
      <c r="N20" s="9">
        <v>3</v>
      </c>
      <c r="O20" s="25" t="s">
        <v>457</v>
      </c>
      <c r="P20" s="13" t="s">
        <v>45</v>
      </c>
      <c r="Q20" s="43"/>
      <c r="R20" s="43"/>
    </row>
    <row r="21" spans="1:18" ht="16.2" thickBot="1" x14ac:dyDescent="0.35">
      <c r="A21" s="14" t="s">
        <v>399</v>
      </c>
      <c r="B21" s="13" t="s">
        <v>450</v>
      </c>
      <c r="C21" s="16" t="s">
        <v>451</v>
      </c>
      <c r="D21" s="17" t="s">
        <v>474</v>
      </c>
      <c r="E21" s="18" t="s">
        <v>419</v>
      </c>
      <c r="F21" s="19" t="s">
        <v>547</v>
      </c>
      <c r="G21" s="20">
        <f>CHOOSE(MATCH($F21,{"PAP";"ACP";"AMP";"ALP"},0),1,2,3,4)</f>
        <v>3</v>
      </c>
      <c r="H21" s="20" t="s">
        <v>659</v>
      </c>
      <c r="I21" s="20">
        <f>CHOOSE(MATCH($H21,{1;4;52;"&gt;52"},0),4,3,2,1)</f>
        <v>1</v>
      </c>
      <c r="J21" s="9">
        <v>3</v>
      </c>
      <c r="K21" s="22" t="s">
        <v>475</v>
      </c>
      <c r="L21" s="23" t="s">
        <v>476</v>
      </c>
      <c r="M21" s="24" t="s">
        <v>61</v>
      </c>
      <c r="N21" s="5">
        <v>1</v>
      </c>
      <c r="O21" s="25" t="s">
        <v>421</v>
      </c>
      <c r="P21" s="13" t="s">
        <v>45</v>
      </c>
      <c r="Q21" s="39"/>
      <c r="R21" s="39"/>
    </row>
    <row r="22" spans="1:18" ht="16.2" thickBot="1" x14ac:dyDescent="0.35">
      <c r="A22" s="14" t="s">
        <v>399</v>
      </c>
      <c r="B22" s="13" t="s">
        <v>452</v>
      </c>
      <c r="C22" s="16" t="s">
        <v>466</v>
      </c>
      <c r="D22" s="17" t="s">
        <v>197</v>
      </c>
      <c r="E22" s="18" t="s">
        <v>477</v>
      </c>
      <c r="F22" s="19" t="s">
        <v>547</v>
      </c>
      <c r="G22" s="20">
        <f>CHOOSE(MATCH($F22,{"PAP";"ACP";"AMP";"ALP"},0),1,2,3,4)</f>
        <v>3</v>
      </c>
      <c r="H22" s="20">
        <v>52</v>
      </c>
      <c r="I22" s="20">
        <f>CHOOSE(MATCH($H22,{1;4;52;"&gt;52"},0),4,3,2,1)</f>
        <v>2</v>
      </c>
      <c r="J22" s="27">
        <v>6</v>
      </c>
      <c r="K22" s="22" t="s">
        <v>60</v>
      </c>
      <c r="L22" s="23" t="s">
        <v>461</v>
      </c>
      <c r="M22" s="24" t="s">
        <v>61</v>
      </c>
      <c r="N22" s="9">
        <v>3</v>
      </c>
      <c r="O22" s="25" t="s">
        <v>479</v>
      </c>
      <c r="P22" s="13" t="s">
        <v>45</v>
      </c>
      <c r="Q22" s="43"/>
      <c r="R22" s="43"/>
    </row>
    <row r="23" spans="1:18" ht="16.2" thickBot="1" x14ac:dyDescent="0.35">
      <c r="A23" s="14" t="s">
        <v>453</v>
      </c>
      <c r="B23" s="13" t="s">
        <v>454</v>
      </c>
      <c r="C23" s="16" t="s">
        <v>467</v>
      </c>
      <c r="D23" s="17" t="s">
        <v>471</v>
      </c>
      <c r="E23" s="18" t="s">
        <v>468</v>
      </c>
      <c r="F23" s="19" t="s">
        <v>546</v>
      </c>
      <c r="G23" s="20">
        <f>CHOOSE(MATCH($F23,{"PAP";"ACP";"AMP";"ALP"},0),1,2,3,4)</f>
        <v>4</v>
      </c>
      <c r="H23" s="20" t="s">
        <v>659</v>
      </c>
      <c r="I23" s="20">
        <f>CHOOSE(MATCH($H23,{1;4;52;"&gt;52"},0),4,3,2,1)</f>
        <v>1</v>
      </c>
      <c r="J23" s="27">
        <v>4</v>
      </c>
      <c r="K23" s="22" t="s">
        <v>60</v>
      </c>
      <c r="L23" s="23" t="s">
        <v>469</v>
      </c>
      <c r="M23" s="24" t="s">
        <v>52</v>
      </c>
      <c r="N23" s="5">
        <v>1</v>
      </c>
      <c r="O23" s="25" t="s">
        <v>470</v>
      </c>
      <c r="P23" s="13" t="s">
        <v>45</v>
      </c>
      <c r="Q23" s="39"/>
      <c r="R23" s="39"/>
    </row>
    <row r="24" spans="1:18" ht="16.2" thickBot="1" x14ac:dyDescent="0.35">
      <c r="A24" s="14" t="s">
        <v>453</v>
      </c>
      <c r="B24" s="13" t="s">
        <v>176</v>
      </c>
      <c r="C24" s="16" t="s">
        <v>463</v>
      </c>
      <c r="D24" s="17" t="s">
        <v>464</v>
      </c>
      <c r="E24" s="18" t="s">
        <v>465</v>
      </c>
      <c r="F24" s="19" t="s">
        <v>544</v>
      </c>
      <c r="G24" s="20">
        <f>CHOOSE(MATCH($F24,{"PAP";"ACP";"AMP";"ALP"},0),1,2,3,4)</f>
        <v>2</v>
      </c>
      <c r="H24" s="20">
        <v>52</v>
      </c>
      <c r="I24" s="20">
        <f>CHOOSE(MATCH($H24,{1;4;52;"&gt;52"},0),4,3,2,1)</f>
        <v>2</v>
      </c>
      <c r="J24" s="9">
        <v>4</v>
      </c>
      <c r="K24" s="22" t="s">
        <v>65</v>
      </c>
      <c r="L24" s="23" t="s">
        <v>384</v>
      </c>
      <c r="M24" s="24" t="s">
        <v>61</v>
      </c>
      <c r="N24" s="5">
        <v>2</v>
      </c>
      <c r="O24" s="25" t="s">
        <v>66</v>
      </c>
      <c r="P24" s="13" t="s">
        <v>45</v>
      </c>
      <c r="Q24" s="43"/>
      <c r="R24" s="43"/>
    </row>
    <row r="25" spans="1:18" ht="16.2" thickBot="1" x14ac:dyDescent="0.35">
      <c r="A25" s="14" t="s">
        <v>453</v>
      </c>
      <c r="B25" s="13" t="s">
        <v>176</v>
      </c>
      <c r="C25" s="16" t="s">
        <v>463</v>
      </c>
      <c r="D25" s="17" t="s">
        <v>464</v>
      </c>
      <c r="E25" s="18" t="s">
        <v>93</v>
      </c>
      <c r="F25" s="19" t="s">
        <v>546</v>
      </c>
      <c r="G25" s="20">
        <f>CHOOSE(MATCH($F25,{"PAP";"ACP";"AMP";"ALP"},0),1,2,3,4)</f>
        <v>4</v>
      </c>
      <c r="H25" s="20" t="s">
        <v>659</v>
      </c>
      <c r="I25" s="20">
        <f>CHOOSE(MATCH($H25,{1;4;52;"&gt;52"},0),4,3,2,1)</f>
        <v>1</v>
      </c>
      <c r="J25" s="9">
        <v>4</v>
      </c>
      <c r="K25" s="22" t="s">
        <v>94</v>
      </c>
      <c r="L25" s="23" t="s">
        <v>495</v>
      </c>
      <c r="M25" s="24" t="s">
        <v>52</v>
      </c>
      <c r="N25" s="5">
        <v>1</v>
      </c>
      <c r="O25" s="25" t="s">
        <v>66</v>
      </c>
      <c r="P25" s="13" t="s">
        <v>45</v>
      </c>
      <c r="Q25" s="39"/>
      <c r="R25" s="39"/>
    </row>
    <row r="26" spans="1:18" ht="16.2" thickBot="1" x14ac:dyDescent="0.35">
      <c r="A26" s="14" t="s">
        <v>453</v>
      </c>
      <c r="B26" s="13" t="s">
        <v>456</v>
      </c>
      <c r="C26" s="16" t="s">
        <v>402</v>
      </c>
      <c r="D26" s="17" t="s">
        <v>197</v>
      </c>
      <c r="E26" s="18" t="s">
        <v>490</v>
      </c>
      <c r="F26" s="19" t="s">
        <v>546</v>
      </c>
      <c r="G26" s="20">
        <f>CHOOSE(MATCH($F26,{"PAP";"ACP";"AMP";"ALP"},0),1,2,3,4)</f>
        <v>4</v>
      </c>
      <c r="H26" s="20">
        <v>52</v>
      </c>
      <c r="I26" s="20">
        <f>CHOOSE(MATCH($H26,{1;4;52;"&gt;52"},0),4,3,2,1)</f>
        <v>2</v>
      </c>
      <c r="J26" s="27">
        <v>8</v>
      </c>
      <c r="K26" s="22" t="s">
        <v>94</v>
      </c>
      <c r="L26" s="23" t="s">
        <v>460</v>
      </c>
      <c r="M26" s="24" t="s">
        <v>52</v>
      </c>
      <c r="N26" s="5">
        <v>2</v>
      </c>
      <c r="O26" s="25" t="s">
        <v>457</v>
      </c>
      <c r="P26" s="13" t="s">
        <v>45</v>
      </c>
      <c r="Q26" s="43"/>
      <c r="R26" s="43"/>
    </row>
    <row r="27" spans="1:18" ht="16.2" thickBot="1" x14ac:dyDescent="0.35">
      <c r="A27" s="14" t="s">
        <v>453</v>
      </c>
      <c r="B27" s="13" t="s">
        <v>472</v>
      </c>
      <c r="C27" s="16" t="s">
        <v>473</v>
      </c>
      <c r="D27" s="17" t="s">
        <v>105</v>
      </c>
      <c r="E27" s="18" t="s">
        <v>89</v>
      </c>
      <c r="F27" s="19" t="s">
        <v>546</v>
      </c>
      <c r="G27" s="20">
        <f>CHOOSE(MATCH($F27,{"PAP";"ACP";"AMP";"ALP"},0),1,2,3,4)</f>
        <v>4</v>
      </c>
      <c r="H27" s="20">
        <v>52</v>
      </c>
      <c r="I27" s="20">
        <f>CHOOSE(MATCH($H27,{1;4;52;"&gt;52"},0),4,3,2,1)</f>
        <v>2</v>
      </c>
      <c r="J27" s="27">
        <v>8</v>
      </c>
      <c r="K27" s="22" t="s">
        <v>65</v>
      </c>
      <c r="L27" s="23" t="s">
        <v>542</v>
      </c>
      <c r="M27" s="24" t="s">
        <v>52</v>
      </c>
      <c r="N27" s="5">
        <v>2</v>
      </c>
      <c r="O27" s="25" t="s">
        <v>91</v>
      </c>
      <c r="P27" s="13" t="s">
        <v>45</v>
      </c>
      <c r="Q27" s="39"/>
      <c r="R27" s="39"/>
    </row>
    <row r="28" spans="1:18" ht="16.2" thickBot="1" x14ac:dyDescent="0.35">
      <c r="A28" s="14" t="s">
        <v>453</v>
      </c>
      <c r="B28" s="13" t="s">
        <v>452</v>
      </c>
      <c r="C28" s="16" t="s">
        <v>486</v>
      </c>
      <c r="D28" s="17" t="s">
        <v>458</v>
      </c>
      <c r="E28" s="18" t="s">
        <v>459</v>
      </c>
      <c r="F28" s="19" t="s">
        <v>547</v>
      </c>
      <c r="G28" s="20">
        <f>CHOOSE(MATCH($F28,{"PAP";"ACP";"AMP";"ALP"},0),1,2,3,4)</f>
        <v>3</v>
      </c>
      <c r="H28" s="20">
        <v>52</v>
      </c>
      <c r="I28" s="20">
        <f>CHOOSE(MATCH($H28,{1;4;52;"&gt;52"},0),4,3,2,1)</f>
        <v>2</v>
      </c>
      <c r="J28" s="27">
        <v>6</v>
      </c>
      <c r="K28" s="22" t="s">
        <v>36</v>
      </c>
      <c r="L28" s="23" t="s">
        <v>461</v>
      </c>
      <c r="M28" s="24" t="s">
        <v>52</v>
      </c>
      <c r="N28" s="5">
        <v>2</v>
      </c>
      <c r="O28" s="25" t="s">
        <v>462</v>
      </c>
      <c r="P28" s="13" t="s">
        <v>45</v>
      </c>
      <c r="Q28" s="43"/>
      <c r="R28" s="43"/>
    </row>
    <row r="29" spans="1:18" ht="16.2" thickBot="1" x14ac:dyDescent="0.35">
      <c r="A29" s="14" t="s">
        <v>455</v>
      </c>
      <c r="B29" s="13" t="s">
        <v>487</v>
      </c>
      <c r="C29" s="16" t="s">
        <v>488</v>
      </c>
      <c r="D29" s="17" t="s">
        <v>340</v>
      </c>
      <c r="E29" s="18" t="s">
        <v>489</v>
      </c>
      <c r="F29" s="19" t="s">
        <v>544</v>
      </c>
      <c r="G29" s="20">
        <f>CHOOSE(MATCH($F29,{"PAP";"ACP";"AMP";"ALP"},0),1,2,3,4)</f>
        <v>2</v>
      </c>
      <c r="H29" s="20" t="s">
        <v>659</v>
      </c>
      <c r="I29" s="20">
        <f>CHOOSE(MATCH($H29,{1;4;52;"&gt;52"},0),4,3,2,1)</f>
        <v>1</v>
      </c>
      <c r="J29" s="27">
        <v>8</v>
      </c>
      <c r="K29" s="22" t="s">
        <v>65</v>
      </c>
      <c r="L29" s="23" t="s">
        <v>491</v>
      </c>
      <c r="M29" s="24" t="s">
        <v>52</v>
      </c>
      <c r="N29" s="9">
        <v>4</v>
      </c>
      <c r="O29" s="25"/>
      <c r="P29" s="13" t="s">
        <v>39</v>
      </c>
      <c r="Q29" s="39"/>
      <c r="R29" s="39"/>
    </row>
    <row r="30" spans="1:18" ht="16.2" thickBot="1" x14ac:dyDescent="0.35">
      <c r="A30" s="14" t="s">
        <v>455</v>
      </c>
      <c r="B30" s="13" t="s">
        <v>482</v>
      </c>
      <c r="C30" s="16" t="s">
        <v>401</v>
      </c>
      <c r="D30" s="17" t="s">
        <v>464</v>
      </c>
      <c r="E30" s="18" t="s">
        <v>492</v>
      </c>
      <c r="F30" s="19" t="s">
        <v>546</v>
      </c>
      <c r="G30" s="20">
        <f>CHOOSE(MATCH($F30,{"PAP";"ACP";"AMP";"ALP"},0),1,2,3,4)</f>
        <v>4</v>
      </c>
      <c r="H30" s="20">
        <v>52</v>
      </c>
      <c r="I30" s="20">
        <f>CHOOSE(MATCH($H30,{1;4;52;"&gt;52"},0),4,3,2,1)</f>
        <v>2</v>
      </c>
      <c r="J30" s="27">
        <v>8</v>
      </c>
      <c r="K30" s="22" t="s">
        <v>65</v>
      </c>
      <c r="L30" s="23" t="s">
        <v>496</v>
      </c>
      <c r="M30" s="24" t="s">
        <v>52</v>
      </c>
      <c r="N30" s="5">
        <v>2</v>
      </c>
      <c r="O30" s="25" t="s">
        <v>66</v>
      </c>
      <c r="P30" s="13" t="s">
        <v>39</v>
      </c>
      <c r="Q30" s="43"/>
      <c r="R30" s="43"/>
    </row>
    <row r="31" spans="1:18" ht="16.2" thickBot="1" x14ac:dyDescent="0.35">
      <c r="A31" s="14" t="s">
        <v>455</v>
      </c>
      <c r="B31" s="13" t="s">
        <v>482</v>
      </c>
      <c r="C31" s="16" t="s">
        <v>493</v>
      </c>
      <c r="D31" s="17" t="s">
        <v>464</v>
      </c>
      <c r="E31" s="18" t="s">
        <v>494</v>
      </c>
      <c r="F31" s="19" t="s">
        <v>546</v>
      </c>
      <c r="G31" s="20">
        <f>CHOOSE(MATCH($F31,{"PAP";"ACP";"AMP";"ALP"},0),1,2,3,4)</f>
        <v>4</v>
      </c>
      <c r="H31" s="20" t="s">
        <v>659</v>
      </c>
      <c r="I31" s="20">
        <f>CHOOSE(MATCH($H31,{1;4;52;"&gt;52"},0),4,3,2,1)</f>
        <v>1</v>
      </c>
      <c r="J31" s="9">
        <v>4</v>
      </c>
      <c r="K31" s="22" t="s">
        <v>65</v>
      </c>
      <c r="L31" s="23" t="s">
        <v>495</v>
      </c>
      <c r="M31" s="24" t="s">
        <v>52</v>
      </c>
      <c r="N31" s="5">
        <v>1</v>
      </c>
      <c r="O31" s="25" t="s">
        <v>66</v>
      </c>
      <c r="P31" s="13" t="s">
        <v>39</v>
      </c>
      <c r="Q31" s="39"/>
      <c r="R31" s="39"/>
    </row>
    <row r="32" spans="1:18" ht="16.2" thickBot="1" x14ac:dyDescent="0.35">
      <c r="A32" s="14" t="s">
        <v>455</v>
      </c>
      <c r="B32" s="13" t="s">
        <v>483</v>
      </c>
      <c r="C32" s="16" t="s">
        <v>497</v>
      </c>
      <c r="D32" s="17" t="s">
        <v>197</v>
      </c>
      <c r="E32" s="18" t="s">
        <v>498</v>
      </c>
      <c r="F32" s="19" t="s">
        <v>546</v>
      </c>
      <c r="G32" s="20">
        <f>CHOOSE(MATCH($F32,{"PAP";"ACP";"AMP";"ALP"},0),1,2,3,4)</f>
        <v>4</v>
      </c>
      <c r="H32" s="20" t="s">
        <v>659</v>
      </c>
      <c r="I32" s="20">
        <f>CHOOSE(MATCH($H32,{1;4;52;"&gt;52"},0),4,3,2,1)</f>
        <v>1</v>
      </c>
      <c r="J32" s="9">
        <v>4</v>
      </c>
      <c r="K32" s="22" t="s">
        <v>65</v>
      </c>
      <c r="L32" s="23" t="s">
        <v>499</v>
      </c>
      <c r="M32" s="24" t="s">
        <v>52</v>
      </c>
      <c r="N32" s="5">
        <v>1</v>
      </c>
      <c r="O32" s="25" t="s">
        <v>500</v>
      </c>
      <c r="P32" s="13" t="s">
        <v>45</v>
      </c>
      <c r="Q32" s="43"/>
      <c r="R32" s="43"/>
    </row>
    <row r="33" spans="1:18" ht="16.2" thickBot="1" x14ac:dyDescent="0.35">
      <c r="A33" s="14" t="s">
        <v>455</v>
      </c>
      <c r="B33" s="13" t="s">
        <v>484</v>
      </c>
      <c r="C33" s="16" t="s">
        <v>503</v>
      </c>
      <c r="D33" s="17" t="s">
        <v>105</v>
      </c>
      <c r="E33" s="18" t="s">
        <v>489</v>
      </c>
      <c r="F33" s="19" t="s">
        <v>547</v>
      </c>
      <c r="G33" s="20">
        <f>CHOOSE(MATCH($F33,{"PAP";"ACP";"AMP";"ALP"},0),1,2,3,4)</f>
        <v>3</v>
      </c>
      <c r="H33" s="20" t="s">
        <v>659</v>
      </c>
      <c r="I33" s="20">
        <f>CHOOSE(MATCH($H33,{1;4;52;"&gt;52"},0),4,3,2,1)</f>
        <v>1</v>
      </c>
      <c r="J33" s="9">
        <v>3</v>
      </c>
      <c r="K33" s="22" t="s">
        <v>60</v>
      </c>
      <c r="L33" s="23" t="s">
        <v>501</v>
      </c>
      <c r="M33" s="24" t="s">
        <v>52</v>
      </c>
      <c r="N33" s="5">
        <v>1</v>
      </c>
      <c r="O33" s="25" t="s">
        <v>502</v>
      </c>
      <c r="P33" s="13" t="s">
        <v>39</v>
      </c>
      <c r="Q33" s="39"/>
      <c r="R33" s="39"/>
    </row>
    <row r="34" spans="1:18" ht="16.2" thickBot="1" x14ac:dyDescent="0.35">
      <c r="A34" s="14" t="s">
        <v>455</v>
      </c>
      <c r="B34" s="13" t="s">
        <v>485</v>
      </c>
      <c r="C34" s="16" t="s">
        <v>503</v>
      </c>
      <c r="D34" s="17" t="s">
        <v>504</v>
      </c>
      <c r="E34" s="18" t="s">
        <v>489</v>
      </c>
      <c r="F34" s="19" t="s">
        <v>547</v>
      </c>
      <c r="G34" s="20">
        <f>CHOOSE(MATCH($F34,{"PAP";"ACP";"AMP";"ALP"},0),1,2,3,4)</f>
        <v>3</v>
      </c>
      <c r="H34" s="20" t="s">
        <v>659</v>
      </c>
      <c r="I34" s="20">
        <f>CHOOSE(MATCH($H34,{1;4;52;"&gt;52"},0),4,3,2,1)</f>
        <v>1</v>
      </c>
      <c r="J34" s="9">
        <v>3</v>
      </c>
      <c r="K34" s="22" t="s">
        <v>60</v>
      </c>
      <c r="L34" s="23" t="s">
        <v>505</v>
      </c>
      <c r="M34" s="24" t="s">
        <v>61</v>
      </c>
      <c r="N34" s="5">
        <v>1</v>
      </c>
      <c r="O34" s="25" t="s">
        <v>506</v>
      </c>
      <c r="P34" s="13" t="s">
        <v>39</v>
      </c>
      <c r="Q34" s="43"/>
      <c r="R34" s="43"/>
    </row>
    <row r="35" spans="1:18" ht="16.2" thickBot="1" x14ac:dyDescent="0.35">
      <c r="A35" s="14" t="s">
        <v>507</v>
      </c>
      <c r="B35" s="13" t="s">
        <v>508</v>
      </c>
      <c r="C35" s="16" t="s">
        <v>509</v>
      </c>
      <c r="D35" s="17" t="s">
        <v>510</v>
      </c>
      <c r="E35" s="18" t="s">
        <v>204</v>
      </c>
      <c r="F35" s="19" t="s">
        <v>546</v>
      </c>
      <c r="G35" s="20">
        <f>CHOOSE(MATCH($F35,{"PAP";"ACP";"AMP";"ALP"},0),1,2,3,4)</f>
        <v>4</v>
      </c>
      <c r="H35" s="20">
        <v>52</v>
      </c>
      <c r="I35" s="20">
        <f>CHOOSE(MATCH($H35,{1;4;52;"&gt;52"},0),4,3,2,1)</f>
        <v>2</v>
      </c>
      <c r="J35" s="27">
        <v>8</v>
      </c>
      <c r="K35" s="22" t="s">
        <v>36</v>
      </c>
      <c r="L35" s="23" t="s">
        <v>75</v>
      </c>
      <c r="M35" s="24" t="s">
        <v>52</v>
      </c>
      <c r="N35" s="5">
        <v>2</v>
      </c>
      <c r="O35" s="25" t="s">
        <v>76</v>
      </c>
      <c r="P35" s="13" t="s">
        <v>39</v>
      </c>
      <c r="Q35" s="39"/>
      <c r="R35" s="39"/>
    </row>
    <row r="36" spans="1:18" ht="16.2" thickBot="1" x14ac:dyDescent="0.35">
      <c r="A36" s="14" t="s">
        <v>507</v>
      </c>
      <c r="B36" s="13" t="s">
        <v>508</v>
      </c>
      <c r="C36" s="16" t="s">
        <v>509</v>
      </c>
      <c r="D36" s="17" t="s">
        <v>511</v>
      </c>
      <c r="E36" s="18" t="s">
        <v>512</v>
      </c>
      <c r="F36" s="19" t="s">
        <v>547</v>
      </c>
      <c r="G36" s="20">
        <f>CHOOSE(MATCH($F36,{"PAP";"ACP";"AMP";"ALP"},0),1,2,3,4)</f>
        <v>3</v>
      </c>
      <c r="H36" s="20">
        <v>52</v>
      </c>
      <c r="I36" s="20">
        <f>CHOOSE(MATCH($H36,{1;4;52;"&gt;52"},0),4,3,2,1)</f>
        <v>2</v>
      </c>
      <c r="J36" s="27">
        <v>6</v>
      </c>
      <c r="K36" s="22" t="s">
        <v>65</v>
      </c>
      <c r="L36" s="23" t="s">
        <v>513</v>
      </c>
      <c r="M36" s="24" t="s">
        <v>61</v>
      </c>
      <c r="N36" s="5">
        <v>2</v>
      </c>
      <c r="O36" s="25"/>
      <c r="P36" s="13" t="s">
        <v>45</v>
      </c>
      <c r="Q36" s="43"/>
      <c r="R36" s="43"/>
    </row>
    <row r="37" spans="1:18" ht="16.2" thickBot="1" x14ac:dyDescent="0.35">
      <c r="A37" s="14" t="s">
        <v>507</v>
      </c>
      <c r="B37" s="13" t="s">
        <v>508</v>
      </c>
      <c r="C37" s="16" t="s">
        <v>509</v>
      </c>
      <c r="D37" s="17" t="s">
        <v>511</v>
      </c>
      <c r="E37" s="18" t="s">
        <v>514</v>
      </c>
      <c r="F37" s="19" t="s">
        <v>547</v>
      </c>
      <c r="G37" s="20">
        <f>CHOOSE(MATCH($F37,{"PAP";"ACP";"AMP";"ALP"},0),1,2,3,4)</f>
        <v>3</v>
      </c>
      <c r="H37" s="20" t="s">
        <v>659</v>
      </c>
      <c r="I37" s="20">
        <f>CHOOSE(MATCH($H37,{1;4;52;"&gt;52"},0),4,3,2,1)</f>
        <v>1</v>
      </c>
      <c r="J37" s="9">
        <v>3</v>
      </c>
      <c r="K37" s="22" t="s">
        <v>36</v>
      </c>
      <c r="L37" s="23" t="s">
        <v>515</v>
      </c>
      <c r="M37" s="24" t="s">
        <v>52</v>
      </c>
      <c r="N37" s="5">
        <v>1</v>
      </c>
      <c r="O37" s="25" t="s">
        <v>516</v>
      </c>
      <c r="P37" s="13" t="s">
        <v>45</v>
      </c>
      <c r="Q37" s="39"/>
      <c r="R37" s="39"/>
    </row>
    <row r="38" spans="1:18" ht="16.2" thickBot="1" x14ac:dyDescent="0.35">
      <c r="A38" s="14" t="s">
        <v>507</v>
      </c>
      <c r="B38" s="13" t="s">
        <v>508</v>
      </c>
      <c r="C38" s="16" t="s">
        <v>509</v>
      </c>
      <c r="D38" s="17" t="s">
        <v>511</v>
      </c>
      <c r="E38" s="18" t="s">
        <v>517</v>
      </c>
      <c r="F38" s="19" t="s">
        <v>547</v>
      </c>
      <c r="G38" s="20">
        <f>CHOOSE(MATCH($F38,{"PAP";"ACP";"AMP";"ALP"},0),1,2,3,4)</f>
        <v>3</v>
      </c>
      <c r="H38" s="20" t="s">
        <v>659</v>
      </c>
      <c r="I38" s="20">
        <f>CHOOSE(MATCH($H38,{1;4;52;"&gt;52"},0),4,3,2,1)</f>
        <v>1</v>
      </c>
      <c r="J38" s="9">
        <v>3</v>
      </c>
      <c r="K38" s="22" t="s">
        <v>60</v>
      </c>
      <c r="L38" s="23" t="s">
        <v>518</v>
      </c>
      <c r="M38" s="24" t="s">
        <v>52</v>
      </c>
      <c r="N38" s="5">
        <v>1</v>
      </c>
      <c r="O38" s="25" t="s">
        <v>519</v>
      </c>
      <c r="P38" s="13" t="s">
        <v>45</v>
      </c>
      <c r="Q38" s="43"/>
      <c r="R38" s="43"/>
    </row>
    <row r="39" spans="1:18" ht="16.2" thickBot="1" x14ac:dyDescent="0.35">
      <c r="A39" s="14" t="s">
        <v>507</v>
      </c>
      <c r="B39" s="13" t="s">
        <v>508</v>
      </c>
      <c r="C39" s="16" t="s">
        <v>509</v>
      </c>
      <c r="D39" s="17" t="s">
        <v>511</v>
      </c>
      <c r="E39" s="18" t="s">
        <v>520</v>
      </c>
      <c r="F39" s="19" t="s">
        <v>547</v>
      </c>
      <c r="G39" s="20">
        <f>CHOOSE(MATCH($F39,{"PAP";"ACP";"AMP";"ALP"},0),1,2,3,4)</f>
        <v>3</v>
      </c>
      <c r="H39" s="20" t="s">
        <v>659</v>
      </c>
      <c r="I39" s="20">
        <f>CHOOSE(MATCH($H39,{1;4;52;"&gt;52"},0),4,3,2,1)</f>
        <v>1</v>
      </c>
      <c r="J39" s="9">
        <v>3</v>
      </c>
      <c r="K39" s="22" t="s">
        <v>60</v>
      </c>
      <c r="L39" s="23" t="s">
        <v>521</v>
      </c>
      <c r="M39" s="24" t="s">
        <v>52</v>
      </c>
      <c r="N39" s="5">
        <v>1</v>
      </c>
      <c r="O39" s="25" t="s">
        <v>522</v>
      </c>
      <c r="P39" s="13" t="s">
        <v>45</v>
      </c>
      <c r="Q39" s="39"/>
      <c r="R39" s="39"/>
    </row>
    <row r="40" spans="1:18" ht="16.2" thickBot="1" x14ac:dyDescent="0.35">
      <c r="A40" s="14" t="s">
        <v>507</v>
      </c>
      <c r="B40" s="13" t="s">
        <v>508</v>
      </c>
      <c r="C40" s="16" t="s">
        <v>509</v>
      </c>
      <c r="D40" s="17" t="s">
        <v>523</v>
      </c>
      <c r="E40" s="18" t="s">
        <v>524</v>
      </c>
      <c r="F40" s="19" t="s">
        <v>546</v>
      </c>
      <c r="G40" s="20">
        <f>CHOOSE(MATCH($F40,{"PAP";"ACP";"AMP";"ALP"},0),1,2,3,4)</f>
        <v>4</v>
      </c>
      <c r="H40" s="20" t="s">
        <v>659</v>
      </c>
      <c r="I40" s="20">
        <f>CHOOSE(MATCH($H40,{1;4;52;"&gt;52"},0),4,3,2,1)</f>
        <v>1</v>
      </c>
      <c r="J40" s="9">
        <v>4</v>
      </c>
      <c r="K40" s="22" t="s">
        <v>60</v>
      </c>
      <c r="L40" s="23" t="s">
        <v>525</v>
      </c>
      <c r="M40" s="24" t="s">
        <v>61</v>
      </c>
      <c r="N40" s="5">
        <v>1</v>
      </c>
      <c r="O40" s="25" t="s">
        <v>526</v>
      </c>
      <c r="P40" s="13" t="s">
        <v>39</v>
      </c>
      <c r="Q40" s="43"/>
      <c r="R40" s="43"/>
    </row>
    <row r="41" spans="1:18" ht="16.2" thickBot="1" x14ac:dyDescent="0.35">
      <c r="A41" s="14" t="s">
        <v>507</v>
      </c>
      <c r="B41" s="13" t="s">
        <v>508</v>
      </c>
      <c r="C41" s="16" t="s">
        <v>509</v>
      </c>
      <c r="D41" s="17" t="s">
        <v>530</v>
      </c>
      <c r="E41" s="18" t="s">
        <v>531</v>
      </c>
      <c r="F41" s="19" t="s">
        <v>547</v>
      </c>
      <c r="G41" s="20">
        <f>CHOOSE(MATCH($F41,{"PAP";"ACP";"AMP";"ALP"},0),1,2,3,4)</f>
        <v>3</v>
      </c>
      <c r="H41" s="20" t="s">
        <v>659</v>
      </c>
      <c r="I41" s="20">
        <f>CHOOSE(MATCH($H41,{1;4;52;"&gt;52"},0),4,3,2,1)</f>
        <v>1</v>
      </c>
      <c r="J41" s="9">
        <v>3</v>
      </c>
      <c r="K41" s="22" t="s">
        <v>94</v>
      </c>
      <c r="L41" s="23" t="s">
        <v>642</v>
      </c>
      <c r="M41" s="24" t="s">
        <v>61</v>
      </c>
      <c r="N41" s="5">
        <v>1</v>
      </c>
      <c r="O41" s="25"/>
      <c r="P41" s="13" t="s">
        <v>45</v>
      </c>
      <c r="Q41" s="39"/>
      <c r="R41" s="39"/>
    </row>
    <row r="42" spans="1:18" ht="16.2" thickBot="1" x14ac:dyDescent="0.35">
      <c r="A42" s="14" t="s">
        <v>527</v>
      </c>
      <c r="B42" s="13" t="s">
        <v>508</v>
      </c>
      <c r="C42" s="16" t="s">
        <v>509</v>
      </c>
      <c r="D42" s="17" t="s">
        <v>511</v>
      </c>
      <c r="E42" s="18" t="s">
        <v>520</v>
      </c>
      <c r="F42" s="19" t="s">
        <v>547</v>
      </c>
      <c r="G42" s="20">
        <f>CHOOSE(MATCH($F42,{"PAP";"ACP";"AMP";"ALP"},0),1,2,3,4)</f>
        <v>3</v>
      </c>
      <c r="H42" s="20" t="s">
        <v>659</v>
      </c>
      <c r="I42" s="20">
        <f>CHOOSE(MATCH($H42,{1;4;52;"&gt;52"},0),4,3,2,1)</f>
        <v>1</v>
      </c>
      <c r="J42" s="9">
        <v>3</v>
      </c>
      <c r="K42" s="22" t="s">
        <v>36</v>
      </c>
      <c r="L42" s="23" t="s">
        <v>521</v>
      </c>
      <c r="M42" s="24" t="s">
        <v>52</v>
      </c>
      <c r="N42" s="5">
        <v>1</v>
      </c>
      <c r="O42" s="25" t="s">
        <v>522</v>
      </c>
      <c r="P42" s="13" t="s">
        <v>39</v>
      </c>
      <c r="Q42" s="43"/>
      <c r="R42" s="43"/>
    </row>
    <row r="43" spans="1:18" ht="16.2" thickBot="1" x14ac:dyDescent="0.35">
      <c r="A43" s="14" t="s">
        <v>527</v>
      </c>
      <c r="B43" s="13" t="s">
        <v>508</v>
      </c>
      <c r="C43" s="16" t="s">
        <v>509</v>
      </c>
      <c r="D43" s="17" t="s">
        <v>532</v>
      </c>
      <c r="E43" s="18" t="s">
        <v>533</v>
      </c>
      <c r="F43" s="19" t="s">
        <v>546</v>
      </c>
      <c r="G43" s="20">
        <f>CHOOSE(MATCH($F43,{"PAP";"ACP";"AMP";"ALP"},0),1,2,3,4)</f>
        <v>4</v>
      </c>
      <c r="H43" s="20">
        <v>52</v>
      </c>
      <c r="I43" s="20">
        <f>CHOOSE(MATCH($H43,{1;4;52;"&gt;52"},0),4,3,2,1)</f>
        <v>2</v>
      </c>
      <c r="J43" s="27">
        <v>8</v>
      </c>
      <c r="K43" s="22" t="s">
        <v>36</v>
      </c>
      <c r="L43" s="23" t="s">
        <v>534</v>
      </c>
      <c r="M43" s="24" t="s">
        <v>44</v>
      </c>
      <c r="N43" s="5">
        <v>2</v>
      </c>
      <c r="O43" s="25" t="s">
        <v>535</v>
      </c>
      <c r="P43" s="13" t="s">
        <v>45</v>
      </c>
      <c r="Q43" s="39"/>
      <c r="R43" s="39"/>
    </row>
    <row r="44" spans="1:18" ht="16.2" thickBot="1" x14ac:dyDescent="0.35">
      <c r="A44" s="14" t="s">
        <v>527</v>
      </c>
      <c r="B44" s="13" t="s">
        <v>508</v>
      </c>
      <c r="C44" s="16" t="s">
        <v>509</v>
      </c>
      <c r="D44" s="17" t="s">
        <v>536</v>
      </c>
      <c r="E44" s="18" t="s">
        <v>215</v>
      </c>
      <c r="F44" s="19" t="s">
        <v>547</v>
      </c>
      <c r="G44" s="20">
        <f>CHOOSE(MATCH($F44,{"PAP";"ACP";"AMP";"ALP"},0),1,2,3,4)</f>
        <v>3</v>
      </c>
      <c r="H44" s="20" t="s">
        <v>659</v>
      </c>
      <c r="I44" s="20">
        <f>CHOOSE(MATCH($H44,{1;4;52;"&gt;52"},0),4,3,2,1)</f>
        <v>1</v>
      </c>
      <c r="J44" s="9">
        <v>3</v>
      </c>
      <c r="K44" s="22" t="s">
        <v>36</v>
      </c>
      <c r="L44" s="23" t="s">
        <v>537</v>
      </c>
      <c r="M44" s="24" t="s">
        <v>61</v>
      </c>
      <c r="N44" s="5">
        <v>1</v>
      </c>
      <c r="O44" s="25" t="s">
        <v>538</v>
      </c>
      <c r="P44" s="13" t="s">
        <v>39</v>
      </c>
      <c r="Q44" s="43"/>
      <c r="R44" s="4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41"/>
  <sheetViews>
    <sheetView topLeftCell="B1" workbookViewId="0">
      <selection activeCell="C19" sqref="C19"/>
    </sheetView>
  </sheetViews>
  <sheetFormatPr baseColWidth="10" defaultRowHeight="14.4" x14ac:dyDescent="0.3"/>
  <cols>
    <col min="1" max="1" width="49.44140625" customWidth="1"/>
    <col min="2" max="2" width="78.33203125" customWidth="1"/>
    <col min="3" max="3" width="60.44140625" customWidth="1"/>
  </cols>
  <sheetData>
    <row r="2" spans="1:6" ht="15" thickBot="1" x14ac:dyDescent="0.35"/>
    <row r="3" spans="1:6" ht="30" customHeight="1" thickBot="1" x14ac:dyDescent="0.35">
      <c r="A3" s="3" t="s">
        <v>17</v>
      </c>
      <c r="B3" s="4" t="s">
        <v>548</v>
      </c>
      <c r="C3" s="5" t="s">
        <v>549</v>
      </c>
      <c r="D3" s="5" t="s">
        <v>550</v>
      </c>
      <c r="E3" s="5" t="s">
        <v>551</v>
      </c>
      <c r="F3" s="5" t="s">
        <v>553</v>
      </c>
    </row>
    <row r="4" spans="1:6" ht="16.2" thickBot="1" x14ac:dyDescent="0.35">
      <c r="A4" s="1" t="s">
        <v>654</v>
      </c>
      <c r="B4" s="6" t="s">
        <v>434</v>
      </c>
      <c r="C4" s="7" t="s">
        <v>552</v>
      </c>
      <c r="D4" s="9" t="s">
        <v>554</v>
      </c>
      <c r="E4" s="8"/>
      <c r="F4" s="8"/>
    </row>
    <row r="5" spans="1:6" ht="16.2" thickBot="1" x14ac:dyDescent="0.35">
      <c r="A5" s="1" t="s">
        <v>654</v>
      </c>
      <c r="B5" s="6" t="s">
        <v>40</v>
      </c>
      <c r="C5" s="7" t="s">
        <v>555</v>
      </c>
      <c r="D5" s="9"/>
      <c r="E5" s="9" t="s">
        <v>556</v>
      </c>
      <c r="F5" s="9"/>
    </row>
    <row r="6" spans="1:6" ht="16.2" thickBot="1" x14ac:dyDescent="0.35">
      <c r="A6" s="1" t="s">
        <v>654</v>
      </c>
      <c r="B6" s="6" t="s">
        <v>40</v>
      </c>
      <c r="C6" s="7" t="s">
        <v>557</v>
      </c>
      <c r="D6" s="9"/>
      <c r="E6" s="9"/>
      <c r="F6" s="9" t="s">
        <v>556</v>
      </c>
    </row>
    <row r="7" spans="1:6" ht="16.2" thickBot="1" x14ac:dyDescent="0.35">
      <c r="A7" s="1" t="s">
        <v>654</v>
      </c>
      <c r="B7" s="6" t="s">
        <v>50</v>
      </c>
      <c r="C7" s="7" t="s">
        <v>558</v>
      </c>
      <c r="D7" s="9"/>
      <c r="E7" s="9" t="s">
        <v>556</v>
      </c>
      <c r="F7" s="9"/>
    </row>
    <row r="8" spans="1:6" ht="16.2" thickBot="1" x14ac:dyDescent="0.35">
      <c r="A8" s="1" t="s">
        <v>56</v>
      </c>
      <c r="B8" s="6" t="s">
        <v>435</v>
      </c>
      <c r="C8" s="7" t="s">
        <v>559</v>
      </c>
      <c r="D8" s="9"/>
      <c r="E8" s="9" t="s">
        <v>556</v>
      </c>
      <c r="F8" s="9"/>
    </row>
    <row r="9" spans="1:6" ht="16.2" thickBot="1" x14ac:dyDescent="0.35">
      <c r="A9" s="1" t="s">
        <v>56</v>
      </c>
      <c r="B9" s="6" t="s">
        <v>62</v>
      </c>
      <c r="C9" s="7" t="s">
        <v>560</v>
      </c>
      <c r="D9" s="9"/>
      <c r="E9" s="9" t="s">
        <v>556</v>
      </c>
      <c r="F9" s="9"/>
    </row>
    <row r="10" spans="1:6" ht="16.2" thickBot="1" x14ac:dyDescent="0.35">
      <c r="A10" s="1" t="s">
        <v>56</v>
      </c>
      <c r="B10" s="6" t="s">
        <v>62</v>
      </c>
      <c r="C10" s="7" t="s">
        <v>495</v>
      </c>
      <c r="D10" s="9"/>
      <c r="E10" s="9"/>
      <c r="F10" s="9" t="s">
        <v>556</v>
      </c>
    </row>
    <row r="11" spans="1:6" ht="16.2" thickBot="1" x14ac:dyDescent="0.35">
      <c r="A11" s="1" t="s">
        <v>56</v>
      </c>
      <c r="B11" s="10" t="s">
        <v>78</v>
      </c>
      <c r="C11" s="7" t="s">
        <v>561</v>
      </c>
      <c r="D11" s="9"/>
      <c r="E11" s="9" t="s">
        <v>556</v>
      </c>
      <c r="F11" s="9"/>
    </row>
    <row r="12" spans="1:6" ht="16.2" thickBot="1" x14ac:dyDescent="0.35">
      <c r="A12" s="1" t="s">
        <v>56</v>
      </c>
      <c r="B12" s="6" t="s">
        <v>77</v>
      </c>
      <c r="C12" s="7" t="s">
        <v>562</v>
      </c>
      <c r="D12" s="9"/>
      <c r="E12" s="9" t="s">
        <v>556</v>
      </c>
      <c r="F12" s="9"/>
    </row>
    <row r="13" spans="1:6" ht="16.2" thickBot="1" x14ac:dyDescent="0.35">
      <c r="A13" s="1" t="s">
        <v>56</v>
      </c>
      <c r="B13" s="6" t="s">
        <v>83</v>
      </c>
      <c r="C13" s="7" t="s">
        <v>559</v>
      </c>
      <c r="D13" s="9"/>
      <c r="E13" s="9" t="s">
        <v>556</v>
      </c>
      <c r="F13" s="9"/>
    </row>
    <row r="14" spans="1:6" ht="16.2" thickBot="1" x14ac:dyDescent="0.35">
      <c r="A14" s="1" t="s">
        <v>56</v>
      </c>
      <c r="B14" s="6" t="s">
        <v>436</v>
      </c>
      <c r="C14" s="7" t="s">
        <v>555</v>
      </c>
      <c r="D14" s="9"/>
      <c r="E14" s="9" t="s">
        <v>556</v>
      </c>
      <c r="F14" s="9"/>
    </row>
    <row r="15" spans="1:6" ht="16.2" thickBot="1" x14ac:dyDescent="0.35">
      <c r="A15" s="1" t="s">
        <v>98</v>
      </c>
      <c r="B15" s="6" t="s">
        <v>99</v>
      </c>
      <c r="C15" s="7" t="s">
        <v>563</v>
      </c>
      <c r="D15" s="9" t="s">
        <v>556</v>
      </c>
      <c r="E15" s="9"/>
      <c r="F15" s="9"/>
    </row>
    <row r="16" spans="1:6" ht="16.2" thickBot="1" x14ac:dyDescent="0.35">
      <c r="A16" s="1" t="s">
        <v>98</v>
      </c>
      <c r="B16" s="6" t="s">
        <v>103</v>
      </c>
      <c r="C16" s="7" t="s">
        <v>564</v>
      </c>
      <c r="D16" s="9"/>
      <c r="E16" s="9" t="s">
        <v>556</v>
      </c>
      <c r="F16" s="9"/>
    </row>
    <row r="17" spans="1:6" ht="16.2" thickBot="1" x14ac:dyDescent="0.35">
      <c r="A17" s="1" t="s">
        <v>98</v>
      </c>
      <c r="B17" s="6" t="s">
        <v>110</v>
      </c>
      <c r="C17" s="7" t="s">
        <v>565</v>
      </c>
      <c r="D17" s="9"/>
      <c r="E17" s="9" t="s">
        <v>556</v>
      </c>
      <c r="F17" s="9"/>
    </row>
    <row r="18" spans="1:6" ht="16.2" thickBot="1" x14ac:dyDescent="0.35">
      <c r="A18" s="1" t="s">
        <v>98</v>
      </c>
      <c r="B18" s="11" t="s">
        <v>115</v>
      </c>
      <c r="C18" s="7" t="s">
        <v>559</v>
      </c>
      <c r="D18" s="9"/>
      <c r="E18" s="9" t="s">
        <v>556</v>
      </c>
      <c r="F18" s="9"/>
    </row>
    <row r="19" spans="1:6" ht="16.2" thickBot="1" x14ac:dyDescent="0.35">
      <c r="A19" s="1" t="s">
        <v>98</v>
      </c>
      <c r="B19" s="6" t="s">
        <v>120</v>
      </c>
      <c r="C19" s="7" t="s">
        <v>560</v>
      </c>
      <c r="D19" s="9"/>
      <c r="E19" s="9" t="s">
        <v>556</v>
      </c>
      <c r="F19" s="9"/>
    </row>
    <row r="20" spans="1:6" ht="16.2" thickBot="1" x14ac:dyDescent="0.35">
      <c r="A20" s="1" t="s">
        <v>98</v>
      </c>
      <c r="B20" s="6" t="s">
        <v>120</v>
      </c>
      <c r="C20" s="7" t="s">
        <v>495</v>
      </c>
      <c r="D20" s="9"/>
      <c r="E20" s="9"/>
      <c r="F20" s="9" t="s">
        <v>556</v>
      </c>
    </row>
    <row r="21" spans="1:6" ht="16.2" thickBot="1" x14ac:dyDescent="0.35">
      <c r="A21" s="1" t="s">
        <v>164</v>
      </c>
      <c r="B21" s="6" t="s">
        <v>125</v>
      </c>
      <c r="C21" s="7" t="s">
        <v>566</v>
      </c>
      <c r="D21" s="9"/>
      <c r="E21" s="9" t="s">
        <v>556</v>
      </c>
      <c r="F21" s="9"/>
    </row>
    <row r="22" spans="1:6" ht="16.2" thickBot="1" x14ac:dyDescent="0.35">
      <c r="A22" s="1" t="s">
        <v>164</v>
      </c>
      <c r="B22" s="6" t="s">
        <v>145</v>
      </c>
      <c r="C22" s="7" t="s">
        <v>652</v>
      </c>
      <c r="D22" s="9" t="s">
        <v>556</v>
      </c>
      <c r="E22" s="9"/>
      <c r="F22" s="9"/>
    </row>
    <row r="23" spans="1:6" ht="16.2" thickBot="1" x14ac:dyDescent="0.35">
      <c r="A23" s="1" t="s">
        <v>164</v>
      </c>
      <c r="B23" s="6" t="s">
        <v>235</v>
      </c>
      <c r="C23" s="7" t="s">
        <v>567</v>
      </c>
      <c r="D23" s="9" t="s">
        <v>556</v>
      </c>
      <c r="E23" s="9"/>
      <c r="F23" s="9"/>
    </row>
    <row r="24" spans="1:6" ht="16.2" thickBot="1" x14ac:dyDescent="0.35">
      <c r="A24" s="1" t="s">
        <v>139</v>
      </c>
      <c r="B24" s="6" t="s">
        <v>146</v>
      </c>
      <c r="C24" s="7" t="s">
        <v>568</v>
      </c>
      <c r="D24" s="9" t="s">
        <v>556</v>
      </c>
      <c r="E24" s="9"/>
      <c r="F24" s="9"/>
    </row>
    <row r="25" spans="1:6" ht="16.2" thickBot="1" x14ac:dyDescent="0.35">
      <c r="A25" s="1" t="s">
        <v>139</v>
      </c>
      <c r="B25" s="6" t="s">
        <v>147</v>
      </c>
      <c r="C25" s="7" t="s">
        <v>569</v>
      </c>
      <c r="D25" s="9"/>
      <c r="E25" s="9" t="s">
        <v>556</v>
      </c>
      <c r="F25" s="9"/>
    </row>
    <row r="26" spans="1:6" ht="16.2" thickBot="1" x14ac:dyDescent="0.35">
      <c r="A26" s="1" t="s">
        <v>139</v>
      </c>
      <c r="B26" s="6" t="s">
        <v>153</v>
      </c>
      <c r="C26" s="7" t="s">
        <v>570</v>
      </c>
      <c r="D26" s="9"/>
      <c r="E26" s="9" t="s">
        <v>556</v>
      </c>
      <c r="F26" s="9"/>
    </row>
    <row r="27" spans="1:6" ht="16.2" thickBot="1" x14ac:dyDescent="0.35">
      <c r="A27" s="1" t="s">
        <v>122</v>
      </c>
      <c r="B27" s="6" t="s">
        <v>159</v>
      </c>
      <c r="C27" s="7" t="s">
        <v>559</v>
      </c>
      <c r="D27" s="9"/>
      <c r="E27" s="9" t="s">
        <v>556</v>
      </c>
      <c r="F27" s="9"/>
    </row>
    <row r="28" spans="1:6" ht="16.2" thickBot="1" x14ac:dyDescent="0.35">
      <c r="A28" s="1" t="s">
        <v>139</v>
      </c>
      <c r="B28" s="6" t="s">
        <v>165</v>
      </c>
      <c r="C28" s="7" t="s">
        <v>555</v>
      </c>
      <c r="D28" s="9"/>
      <c r="E28" s="9" t="s">
        <v>556</v>
      </c>
      <c r="F28" s="9"/>
    </row>
    <row r="29" spans="1:6" ht="16.2" thickBot="1" x14ac:dyDescent="0.35">
      <c r="A29" s="1" t="s">
        <v>168</v>
      </c>
      <c r="B29" s="6" t="s">
        <v>239</v>
      </c>
      <c r="C29" s="7" t="s">
        <v>559</v>
      </c>
      <c r="D29" s="9"/>
      <c r="E29" s="9" t="s">
        <v>556</v>
      </c>
      <c r="F29" s="9"/>
    </row>
    <row r="30" spans="1:6" ht="16.2" thickBot="1" x14ac:dyDescent="0.35">
      <c r="A30" s="1" t="s">
        <v>168</v>
      </c>
      <c r="B30" s="6" t="s">
        <v>173</v>
      </c>
      <c r="C30" s="7" t="s">
        <v>571</v>
      </c>
      <c r="D30" s="9"/>
      <c r="E30" s="9" t="s">
        <v>556</v>
      </c>
      <c r="F30" s="9"/>
    </row>
    <row r="31" spans="1:6" ht="16.2" thickBot="1" x14ac:dyDescent="0.35">
      <c r="A31" s="1" t="s">
        <v>168</v>
      </c>
      <c r="B31" s="6" t="s">
        <v>176</v>
      </c>
      <c r="C31" s="7" t="s">
        <v>560</v>
      </c>
      <c r="D31" s="9"/>
      <c r="E31" s="9" t="s">
        <v>556</v>
      </c>
      <c r="F31" s="9"/>
    </row>
    <row r="32" spans="1:6" ht="16.2" thickBot="1" x14ac:dyDescent="0.35">
      <c r="A32" s="1" t="s">
        <v>168</v>
      </c>
      <c r="B32" s="6" t="s">
        <v>179</v>
      </c>
      <c r="C32" s="7" t="s">
        <v>495</v>
      </c>
      <c r="D32" s="9"/>
      <c r="E32" s="9"/>
      <c r="F32" s="9" t="s">
        <v>556</v>
      </c>
    </row>
    <row r="33" spans="1:6" ht="16.2" thickBot="1" x14ac:dyDescent="0.35">
      <c r="A33" s="1" t="s">
        <v>168</v>
      </c>
      <c r="B33" s="6" t="s">
        <v>180</v>
      </c>
      <c r="C33" s="7" t="s">
        <v>572</v>
      </c>
      <c r="D33" s="9"/>
      <c r="E33" s="9" t="s">
        <v>556</v>
      </c>
      <c r="F33" s="9"/>
    </row>
    <row r="34" spans="1:6" ht="16.2" thickBot="1" x14ac:dyDescent="0.35">
      <c r="A34" s="1" t="s">
        <v>168</v>
      </c>
      <c r="B34" s="6" t="s">
        <v>184</v>
      </c>
      <c r="C34" s="7" t="s">
        <v>573</v>
      </c>
      <c r="D34" s="9"/>
      <c r="E34" s="9" t="s">
        <v>556</v>
      </c>
      <c r="F34" s="9"/>
    </row>
    <row r="35" spans="1:6" ht="16.2" thickBot="1" x14ac:dyDescent="0.35">
      <c r="A35" s="1" t="s">
        <v>188</v>
      </c>
      <c r="B35" s="6" t="s">
        <v>189</v>
      </c>
      <c r="C35" s="7" t="s">
        <v>555</v>
      </c>
      <c r="D35" s="9"/>
      <c r="E35" s="9" t="s">
        <v>556</v>
      </c>
      <c r="F35" s="9"/>
    </row>
    <row r="36" spans="1:6" ht="16.2" thickBot="1" x14ac:dyDescent="0.35">
      <c r="A36" s="1" t="s">
        <v>188</v>
      </c>
      <c r="B36" s="6" t="s">
        <v>192</v>
      </c>
      <c r="C36" s="7" t="s">
        <v>574</v>
      </c>
      <c r="D36" s="9"/>
      <c r="E36" s="9" t="s">
        <v>556</v>
      </c>
      <c r="F36" s="9"/>
    </row>
    <row r="37" spans="1:6" ht="16.2" thickBot="1" x14ac:dyDescent="0.35">
      <c r="A37" s="1" t="s">
        <v>194</v>
      </c>
      <c r="B37" s="6" t="s">
        <v>195</v>
      </c>
      <c r="C37" s="7" t="s">
        <v>566</v>
      </c>
      <c r="D37" s="9"/>
      <c r="E37" s="9" t="s">
        <v>556</v>
      </c>
      <c r="F37" s="9"/>
    </row>
    <row r="38" spans="1:6" ht="16.2" thickBot="1" x14ac:dyDescent="0.35">
      <c r="A38" s="1" t="s">
        <v>198</v>
      </c>
      <c r="B38" s="6" t="s">
        <v>199</v>
      </c>
      <c r="C38" s="7" t="s">
        <v>559</v>
      </c>
      <c r="D38" s="9"/>
      <c r="E38" s="9" t="s">
        <v>556</v>
      </c>
      <c r="F38" s="9"/>
    </row>
    <row r="39" spans="1:6" ht="16.2" thickBot="1" x14ac:dyDescent="0.35">
      <c r="A39" s="1" t="s">
        <v>198</v>
      </c>
      <c r="B39" s="6" t="s">
        <v>236</v>
      </c>
      <c r="C39" s="7" t="s">
        <v>575</v>
      </c>
      <c r="D39" s="9"/>
      <c r="E39" s="9" t="s">
        <v>556</v>
      </c>
      <c r="F39" s="9"/>
    </row>
    <row r="40" spans="1:6" ht="16.2" thickBot="1" x14ac:dyDescent="0.35">
      <c r="A40" s="1" t="s">
        <v>198</v>
      </c>
      <c r="B40" s="6" t="s">
        <v>237</v>
      </c>
      <c r="C40" s="7" t="s">
        <v>576</v>
      </c>
      <c r="D40" s="9"/>
      <c r="E40" s="9" t="s">
        <v>556</v>
      </c>
      <c r="F40" s="9"/>
    </row>
    <row r="41" spans="1:6" ht="16.2" thickBot="1" x14ac:dyDescent="0.35">
      <c r="A41" s="1" t="s">
        <v>198</v>
      </c>
      <c r="B41" s="6" t="s">
        <v>238</v>
      </c>
      <c r="C41" s="7" t="s">
        <v>577</v>
      </c>
      <c r="D41" s="9"/>
      <c r="E41" s="9" t="s">
        <v>556</v>
      </c>
      <c r="F41" s="9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F42"/>
  <sheetViews>
    <sheetView workbookViewId="0">
      <selection activeCell="A5" sqref="A5"/>
    </sheetView>
  </sheetViews>
  <sheetFormatPr baseColWidth="10" defaultRowHeight="14.4" x14ac:dyDescent="0.3"/>
  <cols>
    <col min="1" max="1" width="44.5546875" customWidth="1"/>
    <col min="2" max="2" width="72.5546875" customWidth="1"/>
    <col min="3" max="3" width="53.33203125" customWidth="1"/>
  </cols>
  <sheetData>
    <row r="3" spans="1:6" ht="15" thickBot="1" x14ac:dyDescent="0.35"/>
    <row r="4" spans="1:6" ht="30.75" customHeight="1" thickBot="1" x14ac:dyDescent="0.35">
      <c r="A4" s="12" t="s">
        <v>609</v>
      </c>
      <c r="B4" s="5" t="s">
        <v>548</v>
      </c>
      <c r="C4" s="5" t="s">
        <v>549</v>
      </c>
      <c r="D4" s="5" t="s">
        <v>550</v>
      </c>
      <c r="E4" s="5" t="s">
        <v>551</v>
      </c>
      <c r="F4" s="5" t="s">
        <v>553</v>
      </c>
    </row>
    <row r="5" spans="1:6" ht="16.2" thickBot="1" x14ac:dyDescent="0.35">
      <c r="A5" s="2" t="s">
        <v>198</v>
      </c>
      <c r="B5" s="13" t="s">
        <v>210</v>
      </c>
      <c r="C5" s="7" t="s">
        <v>578</v>
      </c>
      <c r="D5" s="9"/>
      <c r="E5" s="9" t="s">
        <v>556</v>
      </c>
      <c r="F5" s="9"/>
    </row>
    <row r="6" spans="1:6" ht="16.2" thickBot="1" x14ac:dyDescent="0.35">
      <c r="A6" s="2" t="s">
        <v>198</v>
      </c>
      <c r="B6" s="13" t="s">
        <v>120</v>
      </c>
      <c r="C6" s="7" t="s">
        <v>579</v>
      </c>
      <c r="D6" s="9"/>
      <c r="E6" s="9" t="s">
        <v>556</v>
      </c>
      <c r="F6" s="9"/>
    </row>
    <row r="7" spans="1:6" ht="16.2" thickBot="1" x14ac:dyDescent="0.35">
      <c r="A7" s="2" t="s">
        <v>610</v>
      </c>
      <c r="B7" s="13" t="s">
        <v>120</v>
      </c>
      <c r="C7" s="7" t="s">
        <v>495</v>
      </c>
      <c r="D7" s="9"/>
      <c r="E7" s="9"/>
      <c r="F7" s="9" t="s">
        <v>556</v>
      </c>
    </row>
    <row r="8" spans="1:6" ht="16.2" thickBot="1" x14ac:dyDescent="0.35">
      <c r="A8" s="2" t="s">
        <v>240</v>
      </c>
      <c r="B8" s="13" t="s">
        <v>241</v>
      </c>
      <c r="C8" s="7" t="s">
        <v>580</v>
      </c>
      <c r="D8" s="9" t="s">
        <v>556</v>
      </c>
      <c r="E8" s="9"/>
      <c r="F8" s="9"/>
    </row>
    <row r="9" spans="1:6" ht="16.2" thickBot="1" x14ac:dyDescent="0.35">
      <c r="A9" s="2" t="s">
        <v>240</v>
      </c>
      <c r="B9" s="13" t="s">
        <v>241</v>
      </c>
      <c r="C9" s="7" t="s">
        <v>581</v>
      </c>
      <c r="D9" s="9" t="s">
        <v>556</v>
      </c>
      <c r="E9" s="9"/>
      <c r="F9" s="9"/>
    </row>
    <row r="10" spans="1:6" ht="16.2" thickBot="1" x14ac:dyDescent="0.35">
      <c r="A10" s="2" t="s">
        <v>240</v>
      </c>
      <c r="B10" s="13" t="s">
        <v>250</v>
      </c>
      <c r="C10" s="7" t="s">
        <v>582</v>
      </c>
      <c r="D10" s="9" t="s">
        <v>556</v>
      </c>
      <c r="E10" s="9"/>
      <c r="F10" s="9"/>
    </row>
    <row r="11" spans="1:6" ht="16.2" thickBot="1" x14ac:dyDescent="0.35">
      <c r="A11" s="2" t="s">
        <v>240</v>
      </c>
      <c r="B11" s="13" t="s">
        <v>256</v>
      </c>
      <c r="C11" s="7" t="s">
        <v>583</v>
      </c>
      <c r="D11" s="9"/>
      <c r="E11" s="9" t="s">
        <v>556</v>
      </c>
      <c r="F11" s="9"/>
    </row>
    <row r="12" spans="1:6" ht="16.2" thickBot="1" x14ac:dyDescent="0.35">
      <c r="A12" s="2" t="s">
        <v>259</v>
      </c>
      <c r="B12" s="13" t="s">
        <v>249</v>
      </c>
      <c r="C12" s="7" t="s">
        <v>263</v>
      </c>
      <c r="D12" s="9"/>
      <c r="E12" s="9" t="s">
        <v>556</v>
      </c>
      <c r="F12" s="9"/>
    </row>
    <row r="13" spans="1:6" ht="16.2" thickBot="1" x14ac:dyDescent="0.35">
      <c r="A13" s="2" t="s">
        <v>259</v>
      </c>
      <c r="B13" s="13" t="s">
        <v>249</v>
      </c>
      <c r="C13" s="7" t="s">
        <v>585</v>
      </c>
      <c r="D13" s="9" t="s">
        <v>556</v>
      </c>
      <c r="E13" s="9"/>
      <c r="F13" s="9"/>
    </row>
    <row r="14" spans="1:6" ht="16.2" thickBot="1" x14ac:dyDescent="0.35">
      <c r="A14" s="2" t="s">
        <v>259</v>
      </c>
      <c r="B14" s="13" t="s">
        <v>249</v>
      </c>
      <c r="C14" s="7" t="s">
        <v>584</v>
      </c>
      <c r="D14" s="9"/>
      <c r="E14" s="9" t="s">
        <v>556</v>
      </c>
      <c r="F14" s="9"/>
    </row>
    <row r="15" spans="1:6" ht="16.2" thickBot="1" x14ac:dyDescent="0.35">
      <c r="A15" s="2" t="s">
        <v>259</v>
      </c>
      <c r="B15" s="13" t="s">
        <v>277</v>
      </c>
      <c r="C15" s="7" t="s">
        <v>586</v>
      </c>
      <c r="D15" s="9" t="s">
        <v>556</v>
      </c>
      <c r="E15" s="9"/>
      <c r="F15" s="9"/>
    </row>
    <row r="16" spans="1:6" ht="16.2" thickBot="1" x14ac:dyDescent="0.35">
      <c r="A16" s="2" t="s">
        <v>259</v>
      </c>
      <c r="B16" s="13" t="s">
        <v>281</v>
      </c>
      <c r="C16" s="7" t="s">
        <v>587</v>
      </c>
      <c r="D16" s="9"/>
      <c r="E16" s="9" t="s">
        <v>556</v>
      </c>
      <c r="F16" s="9"/>
    </row>
    <row r="17" spans="1:6" ht="16.2" thickBot="1" x14ac:dyDescent="0.35">
      <c r="A17" s="2" t="s">
        <v>259</v>
      </c>
      <c r="B17" s="13" t="s">
        <v>281</v>
      </c>
      <c r="C17" s="7" t="s">
        <v>588</v>
      </c>
      <c r="D17" s="9" t="s">
        <v>556</v>
      </c>
      <c r="E17" s="9"/>
      <c r="F17" s="9"/>
    </row>
    <row r="18" spans="1:6" ht="16.2" thickBot="1" x14ac:dyDescent="0.35">
      <c r="A18" s="2" t="s">
        <v>259</v>
      </c>
      <c r="B18" s="13" t="s">
        <v>292</v>
      </c>
      <c r="C18" s="7" t="s">
        <v>590</v>
      </c>
      <c r="D18" s="9"/>
      <c r="E18" s="9" t="s">
        <v>556</v>
      </c>
      <c r="F18" s="9"/>
    </row>
    <row r="19" spans="1:6" ht="16.2" thickBot="1" x14ac:dyDescent="0.35">
      <c r="A19" s="2" t="s">
        <v>259</v>
      </c>
      <c r="B19" s="13" t="s">
        <v>292</v>
      </c>
      <c r="C19" s="7" t="s">
        <v>591</v>
      </c>
      <c r="D19" s="9"/>
      <c r="E19" s="9" t="s">
        <v>556</v>
      </c>
      <c r="F19" s="9"/>
    </row>
    <row r="20" spans="1:6" ht="16.2" thickBot="1" x14ac:dyDescent="0.35">
      <c r="A20" s="2" t="s">
        <v>259</v>
      </c>
      <c r="B20" s="13" t="s">
        <v>300</v>
      </c>
      <c r="C20" s="7" t="s">
        <v>592</v>
      </c>
      <c r="D20" s="9"/>
      <c r="E20" s="9" t="s">
        <v>556</v>
      </c>
      <c r="F20" s="9"/>
    </row>
    <row r="21" spans="1:6" ht="16.2" thickBot="1" x14ac:dyDescent="0.35">
      <c r="A21" s="2" t="s">
        <v>259</v>
      </c>
      <c r="B21" s="13" t="s">
        <v>304</v>
      </c>
      <c r="C21" s="7" t="s">
        <v>593</v>
      </c>
      <c r="D21" s="9"/>
      <c r="E21" s="9" t="s">
        <v>556</v>
      </c>
      <c r="F21" s="9"/>
    </row>
    <row r="22" spans="1:6" ht="16.2" thickBot="1" x14ac:dyDescent="0.35">
      <c r="A22" s="2" t="s">
        <v>259</v>
      </c>
      <c r="B22" s="13" t="s">
        <v>309</v>
      </c>
      <c r="C22" s="7" t="s">
        <v>595</v>
      </c>
      <c r="D22" s="9"/>
      <c r="E22" s="9" t="s">
        <v>556</v>
      </c>
      <c r="F22" s="9"/>
    </row>
    <row r="23" spans="1:6" ht="16.2" thickBot="1" x14ac:dyDescent="0.35">
      <c r="A23" s="2" t="s">
        <v>259</v>
      </c>
      <c r="B23" s="13" t="s">
        <v>314</v>
      </c>
      <c r="C23" s="7" t="s">
        <v>596</v>
      </c>
      <c r="D23" s="9"/>
      <c r="E23" s="9" t="s">
        <v>556</v>
      </c>
      <c r="F23" s="9"/>
    </row>
    <row r="24" spans="1:6" ht="16.2" thickBot="1" x14ac:dyDescent="0.35">
      <c r="A24" s="2" t="s">
        <v>259</v>
      </c>
      <c r="B24" s="13" t="s">
        <v>159</v>
      </c>
      <c r="C24" s="7" t="s">
        <v>597</v>
      </c>
      <c r="D24" s="9"/>
      <c r="E24" s="9" t="s">
        <v>556</v>
      </c>
      <c r="F24" s="9"/>
    </row>
    <row r="25" spans="1:6" ht="16.2" thickBot="1" x14ac:dyDescent="0.35">
      <c r="A25" s="2" t="s">
        <v>259</v>
      </c>
      <c r="B25" s="13" t="s">
        <v>323</v>
      </c>
      <c r="C25" s="7" t="s">
        <v>598</v>
      </c>
      <c r="D25" s="9"/>
      <c r="E25" s="9" t="s">
        <v>556</v>
      </c>
      <c r="F25" s="9"/>
    </row>
    <row r="26" spans="1:6" ht="16.2" thickBot="1" x14ac:dyDescent="0.35">
      <c r="A26" s="2" t="s">
        <v>259</v>
      </c>
      <c r="B26" s="13" t="s">
        <v>330</v>
      </c>
      <c r="C26" s="7" t="s">
        <v>580</v>
      </c>
      <c r="D26" s="9" t="s">
        <v>556</v>
      </c>
      <c r="E26" s="9"/>
      <c r="F26" s="9"/>
    </row>
    <row r="27" spans="1:6" ht="16.2" thickBot="1" x14ac:dyDescent="0.35">
      <c r="A27" s="2" t="s">
        <v>259</v>
      </c>
      <c r="B27" s="13" t="s">
        <v>331</v>
      </c>
      <c r="C27" s="7" t="s">
        <v>599</v>
      </c>
      <c r="D27" s="9"/>
      <c r="E27" s="9"/>
      <c r="F27" s="9"/>
    </row>
    <row r="28" spans="1:6" ht="16.2" thickBot="1" x14ac:dyDescent="0.35">
      <c r="A28" s="2" t="s">
        <v>259</v>
      </c>
      <c r="B28" s="13" t="s">
        <v>346</v>
      </c>
      <c r="C28" s="7" t="s">
        <v>600</v>
      </c>
      <c r="D28" s="9" t="s">
        <v>556</v>
      </c>
      <c r="E28" s="9"/>
      <c r="F28" s="9"/>
    </row>
    <row r="29" spans="1:6" ht="16.2" thickBot="1" x14ac:dyDescent="0.35">
      <c r="A29" s="2" t="s">
        <v>259</v>
      </c>
      <c r="B29" s="13" t="s">
        <v>345</v>
      </c>
      <c r="C29" s="7" t="s">
        <v>601</v>
      </c>
      <c r="D29" s="9"/>
      <c r="E29" s="9" t="s">
        <v>556</v>
      </c>
      <c r="F29" s="9"/>
    </row>
    <row r="30" spans="1:6" ht="16.2" thickBot="1" x14ac:dyDescent="0.35">
      <c r="A30" s="2" t="s">
        <v>259</v>
      </c>
      <c r="B30" s="13" t="s">
        <v>304</v>
      </c>
      <c r="C30" s="7" t="s">
        <v>601</v>
      </c>
      <c r="D30" s="9"/>
      <c r="E30" s="9" t="s">
        <v>556</v>
      </c>
      <c r="F30" s="9"/>
    </row>
    <row r="31" spans="1:6" ht="16.2" thickBot="1" x14ac:dyDescent="0.35">
      <c r="A31" s="2" t="s">
        <v>335</v>
      </c>
      <c r="B31" s="13" t="s">
        <v>594</v>
      </c>
      <c r="C31" s="7" t="s">
        <v>602</v>
      </c>
      <c r="D31" s="9" t="s">
        <v>556</v>
      </c>
      <c r="E31" s="9"/>
      <c r="F31" s="9"/>
    </row>
    <row r="32" spans="1:6" ht="16.2" thickBot="1" x14ac:dyDescent="0.35">
      <c r="A32" s="2" t="s">
        <v>335</v>
      </c>
      <c r="B32" s="13" t="s">
        <v>336</v>
      </c>
      <c r="C32" s="7" t="s">
        <v>603</v>
      </c>
      <c r="D32" s="9" t="s">
        <v>556</v>
      </c>
      <c r="E32" s="9"/>
      <c r="F32" s="9"/>
    </row>
    <row r="33" spans="1:6" ht="16.2" thickBot="1" x14ac:dyDescent="0.35">
      <c r="A33" s="2" t="s">
        <v>335</v>
      </c>
      <c r="B33" s="13" t="s">
        <v>337</v>
      </c>
      <c r="C33" s="7" t="s">
        <v>604</v>
      </c>
      <c r="D33" s="9"/>
      <c r="E33" s="9" t="s">
        <v>556</v>
      </c>
      <c r="F33" s="9"/>
    </row>
    <row r="34" spans="1:6" ht="16.2" thickBot="1" x14ac:dyDescent="0.35">
      <c r="A34" s="2" t="s">
        <v>338</v>
      </c>
      <c r="B34" s="13" t="s">
        <v>339</v>
      </c>
      <c r="C34" s="7" t="s">
        <v>597</v>
      </c>
      <c r="D34" s="9"/>
      <c r="E34" s="9" t="s">
        <v>556</v>
      </c>
      <c r="F34" s="9"/>
    </row>
    <row r="35" spans="1:6" ht="16.2" thickBot="1" x14ac:dyDescent="0.35">
      <c r="A35" s="2" t="s">
        <v>338</v>
      </c>
      <c r="B35" s="13" t="s">
        <v>179</v>
      </c>
      <c r="C35" s="7" t="s">
        <v>605</v>
      </c>
      <c r="D35" s="9"/>
      <c r="E35" s="9" t="s">
        <v>556</v>
      </c>
      <c r="F35" s="9"/>
    </row>
    <row r="36" spans="1:6" ht="16.2" thickBot="1" x14ac:dyDescent="0.35">
      <c r="A36" s="2" t="s">
        <v>338</v>
      </c>
      <c r="B36" s="13" t="s">
        <v>179</v>
      </c>
      <c r="C36" s="7" t="s">
        <v>495</v>
      </c>
      <c r="D36" s="9"/>
      <c r="E36" s="9"/>
      <c r="F36" s="9" t="s">
        <v>556</v>
      </c>
    </row>
    <row r="37" spans="1:6" ht="16.2" thickBot="1" x14ac:dyDescent="0.35">
      <c r="A37" s="2" t="s">
        <v>338</v>
      </c>
      <c r="B37" s="13" t="s">
        <v>385</v>
      </c>
      <c r="C37" s="7" t="s">
        <v>606</v>
      </c>
      <c r="D37" s="9"/>
      <c r="E37" s="9" t="s">
        <v>556</v>
      </c>
      <c r="F37" s="9"/>
    </row>
    <row r="38" spans="1:6" ht="16.2" thickBot="1" x14ac:dyDescent="0.35">
      <c r="A38" s="2" t="s">
        <v>338</v>
      </c>
      <c r="B38" s="13" t="s">
        <v>389</v>
      </c>
      <c r="C38" s="7" t="s">
        <v>608</v>
      </c>
      <c r="D38" s="9"/>
      <c r="E38" s="9" t="s">
        <v>556</v>
      </c>
      <c r="F38" s="9"/>
    </row>
    <row r="39" spans="1:6" ht="16.2" thickBot="1" x14ac:dyDescent="0.35">
      <c r="A39" s="2" t="s">
        <v>338</v>
      </c>
      <c r="B39" s="13" t="s">
        <v>392</v>
      </c>
      <c r="C39" s="7" t="s">
        <v>607</v>
      </c>
      <c r="D39" s="9"/>
      <c r="E39" s="9" t="s">
        <v>556</v>
      </c>
      <c r="F39" s="9"/>
    </row>
    <row r="40" spans="1:6" ht="16.2" thickBot="1" x14ac:dyDescent="0.35">
      <c r="A40" s="2" t="s">
        <v>396</v>
      </c>
      <c r="B40" s="13" t="s">
        <v>397</v>
      </c>
      <c r="C40" s="7" t="s">
        <v>590</v>
      </c>
      <c r="D40" s="9"/>
      <c r="E40" s="9"/>
      <c r="F40" s="9"/>
    </row>
    <row r="41" spans="1:6" ht="16.2" thickBot="1" x14ac:dyDescent="0.35">
      <c r="A41" s="2" t="s">
        <v>396</v>
      </c>
      <c r="B41" s="13" t="s">
        <v>179</v>
      </c>
      <c r="C41" s="7" t="s">
        <v>579</v>
      </c>
      <c r="D41" s="9"/>
      <c r="E41" s="9" t="s">
        <v>556</v>
      </c>
      <c r="F41" s="9"/>
    </row>
    <row r="42" spans="1:6" ht="16.2" thickBot="1" x14ac:dyDescent="0.35">
      <c r="A42" s="2" t="s">
        <v>396</v>
      </c>
      <c r="B42" s="13" t="s">
        <v>179</v>
      </c>
      <c r="C42" s="7" t="s">
        <v>495</v>
      </c>
      <c r="D42" s="9"/>
      <c r="E42" s="9"/>
      <c r="F42" s="9" t="s">
        <v>556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F41"/>
  <sheetViews>
    <sheetView topLeftCell="B1" workbookViewId="0">
      <selection activeCell="A5" sqref="A5"/>
    </sheetView>
  </sheetViews>
  <sheetFormatPr baseColWidth="10" defaultRowHeight="14.4" x14ac:dyDescent="0.3"/>
  <cols>
    <col min="1" max="1" width="43.33203125" customWidth="1"/>
    <col min="2" max="2" width="55.88671875" customWidth="1"/>
    <col min="3" max="3" width="59.44140625" customWidth="1"/>
  </cols>
  <sheetData>
    <row r="3" spans="1:6" ht="15" thickBot="1" x14ac:dyDescent="0.35"/>
    <row r="4" spans="1:6" ht="29.25" customHeight="1" thickBot="1" x14ac:dyDescent="0.35">
      <c r="A4" s="12" t="s">
        <v>609</v>
      </c>
      <c r="B4" s="5" t="s">
        <v>548</v>
      </c>
      <c r="C4" s="5" t="s">
        <v>549</v>
      </c>
      <c r="D4" s="5" t="s">
        <v>550</v>
      </c>
      <c r="E4" s="5" t="s">
        <v>551</v>
      </c>
      <c r="F4" s="5" t="s">
        <v>553</v>
      </c>
    </row>
    <row r="5" spans="1:6" ht="16.2" thickBot="1" x14ac:dyDescent="0.35">
      <c r="A5" s="14" t="s">
        <v>396</v>
      </c>
      <c r="B5" s="13" t="s">
        <v>180</v>
      </c>
      <c r="C5" s="7" t="s">
        <v>620</v>
      </c>
      <c r="D5" s="9"/>
      <c r="E5" s="9" t="s">
        <v>556</v>
      </c>
      <c r="F5" s="9"/>
    </row>
    <row r="6" spans="1:6" ht="16.2" thickBot="1" x14ac:dyDescent="0.35">
      <c r="A6" s="14" t="s">
        <v>396</v>
      </c>
      <c r="B6" s="13" t="s">
        <v>413</v>
      </c>
      <c r="C6" s="7" t="s">
        <v>621</v>
      </c>
      <c r="D6" s="9"/>
      <c r="E6" s="9" t="s">
        <v>556</v>
      </c>
      <c r="F6" s="9"/>
    </row>
    <row r="7" spans="1:6" ht="16.2" thickBot="1" x14ac:dyDescent="0.35">
      <c r="A7" s="14" t="s">
        <v>396</v>
      </c>
      <c r="B7" s="13" t="s">
        <v>398</v>
      </c>
      <c r="C7" s="7" t="s">
        <v>622</v>
      </c>
      <c r="D7" s="9" t="s">
        <v>556</v>
      </c>
      <c r="E7" s="9"/>
      <c r="F7" s="9"/>
    </row>
    <row r="8" spans="1:6" ht="16.2" thickBot="1" x14ac:dyDescent="0.35">
      <c r="A8" s="14" t="s">
        <v>396</v>
      </c>
      <c r="B8" s="13" t="s">
        <v>398</v>
      </c>
      <c r="C8" s="7" t="s">
        <v>623</v>
      </c>
      <c r="D8" s="9" t="s">
        <v>556</v>
      </c>
      <c r="E8" s="9"/>
      <c r="F8" s="9"/>
    </row>
    <row r="9" spans="1:6" ht="16.2" thickBot="1" x14ac:dyDescent="0.35">
      <c r="A9" s="14" t="s">
        <v>424</v>
      </c>
      <c r="B9" s="13" t="s">
        <v>425</v>
      </c>
      <c r="C9" s="7" t="s">
        <v>624</v>
      </c>
      <c r="D9" s="9"/>
      <c r="E9" s="9" t="s">
        <v>556</v>
      </c>
      <c r="F9" s="9"/>
    </row>
    <row r="10" spans="1:6" ht="16.2" thickBot="1" x14ac:dyDescent="0.35">
      <c r="A10" s="14" t="s">
        <v>424</v>
      </c>
      <c r="B10" s="13" t="s">
        <v>429</v>
      </c>
      <c r="C10" s="7" t="s">
        <v>622</v>
      </c>
      <c r="D10" s="9" t="s">
        <v>556</v>
      </c>
      <c r="E10" s="9"/>
      <c r="F10" s="9"/>
    </row>
    <row r="11" spans="1:6" ht="16.2" thickBot="1" x14ac:dyDescent="0.35">
      <c r="A11" s="14" t="s">
        <v>424</v>
      </c>
      <c r="B11" s="13" t="s">
        <v>431</v>
      </c>
      <c r="C11" s="7" t="s">
        <v>623</v>
      </c>
      <c r="D11" s="9"/>
      <c r="E11" s="9" t="s">
        <v>556</v>
      </c>
      <c r="F11" s="9"/>
    </row>
    <row r="12" spans="1:6" ht="16.2" thickBot="1" x14ac:dyDescent="0.35">
      <c r="A12" s="14" t="s">
        <v>399</v>
      </c>
      <c r="B12" s="13" t="s">
        <v>441</v>
      </c>
      <c r="C12" s="7" t="s">
        <v>559</v>
      </c>
      <c r="D12" s="9"/>
      <c r="E12" s="9" t="s">
        <v>556</v>
      </c>
      <c r="F12" s="9"/>
    </row>
    <row r="13" spans="1:6" ht="16.2" thickBot="1" x14ac:dyDescent="0.35">
      <c r="A13" s="14" t="s">
        <v>399</v>
      </c>
      <c r="B13" s="13" t="s">
        <v>179</v>
      </c>
      <c r="C13" s="7" t="s">
        <v>625</v>
      </c>
      <c r="D13" s="9"/>
      <c r="E13" s="9" t="s">
        <v>556</v>
      </c>
      <c r="F13" s="9"/>
    </row>
    <row r="14" spans="1:6" ht="16.2" thickBot="1" x14ac:dyDescent="0.35">
      <c r="A14" s="14" t="s">
        <v>399</v>
      </c>
      <c r="B14" s="13" t="s">
        <v>179</v>
      </c>
      <c r="C14" s="7" t="s">
        <v>495</v>
      </c>
      <c r="D14" s="9"/>
      <c r="E14" s="9"/>
      <c r="F14" s="9" t="s">
        <v>556</v>
      </c>
    </row>
    <row r="15" spans="1:6" ht="16.2" thickBot="1" x14ac:dyDescent="0.35">
      <c r="A15" s="14" t="s">
        <v>399</v>
      </c>
      <c r="B15" s="13" t="s">
        <v>441</v>
      </c>
      <c r="C15" s="7" t="s">
        <v>559</v>
      </c>
      <c r="D15" s="9"/>
      <c r="E15" s="9" t="s">
        <v>556</v>
      </c>
      <c r="F15" s="9"/>
    </row>
    <row r="16" spans="1:6" ht="16.2" thickBot="1" x14ac:dyDescent="0.35">
      <c r="A16" s="14" t="s">
        <v>399</v>
      </c>
      <c r="B16" s="13" t="s">
        <v>398</v>
      </c>
      <c r="C16" s="7" t="s">
        <v>622</v>
      </c>
      <c r="D16" s="9" t="s">
        <v>556</v>
      </c>
      <c r="E16" s="9"/>
      <c r="F16" s="9"/>
    </row>
    <row r="17" spans="1:6" ht="16.2" thickBot="1" x14ac:dyDescent="0.35">
      <c r="A17" s="14" t="s">
        <v>399</v>
      </c>
      <c r="B17" s="13" t="s">
        <v>398</v>
      </c>
      <c r="C17" s="7" t="s">
        <v>623</v>
      </c>
      <c r="D17" s="9"/>
      <c r="E17" s="9" t="s">
        <v>556</v>
      </c>
      <c r="F17" s="9"/>
    </row>
    <row r="18" spans="1:6" ht="16.2" thickBot="1" x14ac:dyDescent="0.35">
      <c r="A18" s="14" t="s">
        <v>399</v>
      </c>
      <c r="B18" s="13" t="s">
        <v>443</v>
      </c>
      <c r="C18" s="7" t="s">
        <v>626</v>
      </c>
      <c r="D18" s="9"/>
      <c r="E18" s="9" t="s">
        <v>556</v>
      </c>
      <c r="F18" s="9"/>
    </row>
    <row r="19" spans="1:6" ht="16.2" thickBot="1" x14ac:dyDescent="0.35">
      <c r="A19" s="14" t="s">
        <v>399</v>
      </c>
      <c r="B19" s="13" t="s">
        <v>456</v>
      </c>
      <c r="C19" s="7" t="s">
        <v>647</v>
      </c>
      <c r="D19" s="9"/>
      <c r="E19" s="9" t="s">
        <v>556</v>
      </c>
      <c r="F19" s="9"/>
    </row>
    <row r="20" spans="1:6" ht="16.2" thickBot="1" x14ac:dyDescent="0.35">
      <c r="A20" s="14" t="s">
        <v>399</v>
      </c>
      <c r="B20" s="13" t="s">
        <v>450</v>
      </c>
      <c r="C20" s="7" t="s">
        <v>622</v>
      </c>
      <c r="D20" s="9" t="s">
        <v>556</v>
      </c>
      <c r="E20" s="9"/>
      <c r="F20" s="9"/>
    </row>
    <row r="21" spans="1:6" ht="16.2" thickBot="1" x14ac:dyDescent="0.35">
      <c r="A21" s="14" t="s">
        <v>399</v>
      </c>
      <c r="B21" s="13" t="s">
        <v>452</v>
      </c>
      <c r="C21" s="7" t="s">
        <v>627</v>
      </c>
      <c r="D21" s="9"/>
      <c r="E21" s="9" t="s">
        <v>556</v>
      </c>
      <c r="F21" s="9"/>
    </row>
    <row r="22" spans="1:6" ht="16.2" thickBot="1" x14ac:dyDescent="0.35">
      <c r="A22" s="14" t="s">
        <v>453</v>
      </c>
      <c r="B22" s="13" t="s">
        <v>454</v>
      </c>
      <c r="C22" s="7" t="s">
        <v>628</v>
      </c>
      <c r="D22" s="9"/>
      <c r="E22" s="9" t="s">
        <v>556</v>
      </c>
      <c r="F22" s="9"/>
    </row>
    <row r="23" spans="1:6" ht="16.2" thickBot="1" x14ac:dyDescent="0.35">
      <c r="A23" s="14" t="s">
        <v>453</v>
      </c>
      <c r="B23" s="13" t="s">
        <v>176</v>
      </c>
      <c r="C23" s="7" t="s">
        <v>605</v>
      </c>
      <c r="D23" s="9"/>
      <c r="E23" s="9" t="s">
        <v>556</v>
      </c>
      <c r="F23" s="9"/>
    </row>
    <row r="24" spans="1:6" ht="16.2" thickBot="1" x14ac:dyDescent="0.35">
      <c r="A24" s="14" t="s">
        <v>453</v>
      </c>
      <c r="B24" s="13" t="s">
        <v>176</v>
      </c>
      <c r="C24" s="7" t="s">
        <v>495</v>
      </c>
      <c r="D24" s="9"/>
      <c r="E24" s="9"/>
      <c r="F24" s="9" t="s">
        <v>556</v>
      </c>
    </row>
    <row r="25" spans="1:6" ht="16.2" thickBot="1" x14ac:dyDescent="0.35">
      <c r="A25" s="14" t="s">
        <v>453</v>
      </c>
      <c r="B25" s="13" t="s">
        <v>456</v>
      </c>
      <c r="C25" s="7" t="s">
        <v>629</v>
      </c>
      <c r="D25" s="9"/>
      <c r="E25" s="9" t="s">
        <v>556</v>
      </c>
      <c r="F25" s="9"/>
    </row>
    <row r="26" spans="1:6" ht="16.2" thickBot="1" x14ac:dyDescent="0.35">
      <c r="A26" s="14" t="s">
        <v>453</v>
      </c>
      <c r="B26" s="13" t="s">
        <v>472</v>
      </c>
      <c r="C26" s="7" t="s">
        <v>630</v>
      </c>
      <c r="D26" s="9" t="s">
        <v>556</v>
      </c>
      <c r="E26" s="9"/>
      <c r="F26" s="9"/>
    </row>
    <row r="27" spans="1:6" ht="16.2" thickBot="1" x14ac:dyDescent="0.35">
      <c r="A27" s="14" t="s">
        <v>453</v>
      </c>
      <c r="B27" s="13" t="s">
        <v>452</v>
      </c>
      <c r="C27" s="7" t="s">
        <v>648</v>
      </c>
      <c r="D27" s="9"/>
      <c r="E27" s="9" t="s">
        <v>556</v>
      </c>
      <c r="F27" s="9"/>
    </row>
    <row r="28" spans="1:6" ht="16.2" thickBot="1" x14ac:dyDescent="0.35">
      <c r="A28" s="14" t="s">
        <v>455</v>
      </c>
      <c r="B28" s="13" t="s">
        <v>487</v>
      </c>
      <c r="C28" s="7" t="s">
        <v>590</v>
      </c>
      <c r="D28" s="9"/>
      <c r="E28" s="9" t="s">
        <v>556</v>
      </c>
      <c r="F28" s="9"/>
    </row>
    <row r="29" spans="1:6" ht="16.2" thickBot="1" x14ac:dyDescent="0.35">
      <c r="A29" s="14" t="s">
        <v>455</v>
      </c>
      <c r="B29" s="13" t="s">
        <v>482</v>
      </c>
      <c r="C29" s="7" t="s">
        <v>625</v>
      </c>
      <c r="D29" s="9"/>
      <c r="E29" s="9" t="s">
        <v>556</v>
      </c>
      <c r="F29" s="9"/>
    </row>
    <row r="30" spans="1:6" ht="16.2" thickBot="1" x14ac:dyDescent="0.35">
      <c r="A30" s="14" t="s">
        <v>455</v>
      </c>
      <c r="B30" s="13" t="s">
        <v>482</v>
      </c>
      <c r="C30" s="7" t="s">
        <v>495</v>
      </c>
      <c r="D30" s="9"/>
      <c r="E30" s="9"/>
      <c r="F30" s="9" t="s">
        <v>556</v>
      </c>
    </row>
    <row r="31" spans="1:6" ht="16.2" thickBot="1" x14ac:dyDescent="0.35">
      <c r="A31" s="14" t="s">
        <v>455</v>
      </c>
      <c r="B31" s="13" t="s">
        <v>483</v>
      </c>
      <c r="C31" s="7" t="s">
        <v>621</v>
      </c>
      <c r="D31" s="9"/>
      <c r="E31" s="9" t="s">
        <v>556</v>
      </c>
      <c r="F31" s="9"/>
    </row>
    <row r="32" spans="1:6" ht="16.2" thickBot="1" x14ac:dyDescent="0.35">
      <c r="A32" s="14" t="s">
        <v>455</v>
      </c>
      <c r="B32" s="13" t="s">
        <v>484</v>
      </c>
      <c r="C32" s="7" t="s">
        <v>631</v>
      </c>
      <c r="D32" s="9"/>
      <c r="E32" s="9" t="s">
        <v>556</v>
      </c>
      <c r="F32" s="9"/>
    </row>
    <row r="33" spans="1:6" ht="16.2" thickBot="1" x14ac:dyDescent="0.35">
      <c r="A33" s="14" t="s">
        <v>455</v>
      </c>
      <c r="B33" s="13" t="s">
        <v>485</v>
      </c>
      <c r="C33" s="7" t="s">
        <v>632</v>
      </c>
      <c r="D33" s="9"/>
      <c r="E33" s="9" t="s">
        <v>556</v>
      </c>
      <c r="F33" s="9"/>
    </row>
    <row r="34" spans="1:6" ht="16.2" thickBot="1" x14ac:dyDescent="0.35">
      <c r="A34" s="14" t="s">
        <v>507</v>
      </c>
      <c r="B34" s="13" t="s">
        <v>633</v>
      </c>
      <c r="C34" s="7" t="s">
        <v>634</v>
      </c>
      <c r="D34" s="9" t="s">
        <v>556</v>
      </c>
      <c r="E34" s="9"/>
      <c r="F34" s="9"/>
    </row>
    <row r="35" spans="1:6" ht="16.2" thickBot="1" x14ac:dyDescent="0.35">
      <c r="A35" s="14" t="s">
        <v>507</v>
      </c>
      <c r="B35" s="13" t="s">
        <v>635</v>
      </c>
      <c r="C35" s="7" t="s">
        <v>636</v>
      </c>
      <c r="D35" s="9" t="s">
        <v>556</v>
      </c>
      <c r="E35" s="9"/>
      <c r="F35" s="9"/>
    </row>
    <row r="36" spans="1:6" ht="16.2" thickBot="1" x14ac:dyDescent="0.35">
      <c r="A36" s="14" t="s">
        <v>507</v>
      </c>
      <c r="B36" s="13" t="s">
        <v>637</v>
      </c>
      <c r="C36" s="7" t="s">
        <v>638</v>
      </c>
      <c r="D36" s="9" t="s">
        <v>556</v>
      </c>
      <c r="E36" s="9"/>
      <c r="F36" s="9"/>
    </row>
    <row r="37" spans="1:6" ht="16.2" thickBot="1" x14ac:dyDescent="0.35">
      <c r="A37" s="14" t="s">
        <v>507</v>
      </c>
      <c r="B37" s="13" t="s">
        <v>639</v>
      </c>
      <c r="C37" s="7" t="s">
        <v>638</v>
      </c>
      <c r="D37" s="9" t="s">
        <v>556</v>
      </c>
      <c r="E37" s="9"/>
      <c r="F37" s="9"/>
    </row>
    <row r="38" spans="1:6" ht="16.2" thickBot="1" x14ac:dyDescent="0.35">
      <c r="A38" s="14" t="s">
        <v>507</v>
      </c>
      <c r="B38" s="13" t="s">
        <v>641</v>
      </c>
      <c r="C38" s="7" t="s">
        <v>640</v>
      </c>
      <c r="D38" s="9" t="s">
        <v>556</v>
      </c>
      <c r="E38" s="9"/>
      <c r="F38" s="9"/>
    </row>
    <row r="39" spans="1:6" ht="16.2" thickBot="1" x14ac:dyDescent="0.35">
      <c r="A39" s="14" t="s">
        <v>507</v>
      </c>
      <c r="B39" s="13" t="s">
        <v>643</v>
      </c>
      <c r="C39" s="7" t="s">
        <v>644</v>
      </c>
      <c r="D39" s="9" t="s">
        <v>556</v>
      </c>
      <c r="E39" s="9"/>
      <c r="F39" s="9"/>
    </row>
    <row r="40" spans="1:6" ht="16.2" thickBot="1" x14ac:dyDescent="0.35">
      <c r="A40" s="14" t="s">
        <v>507</v>
      </c>
      <c r="B40" s="13" t="s">
        <v>655</v>
      </c>
      <c r="C40" s="7" t="s">
        <v>645</v>
      </c>
      <c r="D40" s="9" t="s">
        <v>556</v>
      </c>
      <c r="E40" s="9"/>
      <c r="F40" s="9"/>
    </row>
    <row r="41" spans="1:6" ht="16.2" thickBot="1" x14ac:dyDescent="0.35">
      <c r="A41" s="14" t="s">
        <v>527</v>
      </c>
      <c r="B41" s="13" t="s">
        <v>646</v>
      </c>
      <c r="C41" s="7" t="s">
        <v>597</v>
      </c>
      <c r="D41" s="9" t="s">
        <v>556</v>
      </c>
      <c r="E41" s="9"/>
      <c r="F41" s="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5" sqref="C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feuil5</vt:lpstr>
      <vt:lpstr>Feuil2</vt:lpstr>
      <vt:lpstr>Feuil3</vt:lpstr>
      <vt:lpstr>Feuil4</vt:lpstr>
      <vt:lpstr>Feuil6</vt:lpstr>
      <vt:lpstr>Feuil7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USERADMIN</dc:creator>
  <cp:lastModifiedBy>mdo100</cp:lastModifiedBy>
  <dcterms:created xsi:type="dcterms:W3CDTF">2017-06-01T21:54:27Z</dcterms:created>
  <dcterms:modified xsi:type="dcterms:W3CDTF">2017-08-20T18:36:03Z</dcterms:modified>
</cp:coreProperties>
</file>