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400" yWindow="3048" windowWidth="21600" windowHeight="11388"/>
  </bookViews>
  <sheets>
    <sheet name="SocGen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8" i="1"/>
  <c r="K9" i="1"/>
  <c r="K10" i="1"/>
  <c r="K11" i="1"/>
  <c r="K12" i="1"/>
  <c r="K13" i="1"/>
  <c r="K14" i="1"/>
  <c r="K15" i="1"/>
  <c r="K16" i="1"/>
  <c r="E17" i="1"/>
  <c r="E18" i="1"/>
  <c r="E19" i="1"/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E8" i="1"/>
  <c r="E9" i="1"/>
  <c r="E10" i="1"/>
  <c r="E11" i="1"/>
  <c r="E12" i="1"/>
  <c r="E13" i="1"/>
  <c r="E14" i="1"/>
  <c r="E15" i="1"/>
  <c r="E16" i="1"/>
  <c r="E20" i="1"/>
  <c r="E21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7" i="1"/>
  <c r="I7" i="1"/>
  <c r="G7" i="1"/>
  <c r="E7" i="1"/>
  <c r="I17" i="1"/>
  <c r="I18" i="1"/>
  <c r="I19" i="1"/>
  <c r="I20" i="1"/>
  <c r="I21" i="1"/>
  <c r="I8" i="1"/>
  <c r="I9" i="1"/>
  <c r="I10" i="1"/>
  <c r="I11" i="1"/>
  <c r="I12" i="1"/>
  <c r="I13" i="1"/>
  <c r="I14" i="1"/>
  <c r="I15" i="1"/>
  <c r="I1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7" i="1"/>
  <c r="D8" i="1"/>
  <c r="D9" i="1"/>
  <c r="D10" i="1"/>
  <c r="D11" i="1"/>
  <c r="D12" i="1"/>
  <c r="D13" i="1"/>
  <c r="D14" i="1"/>
  <c r="D15" i="1"/>
  <c r="D16" i="1"/>
  <c r="D18" i="1"/>
  <c r="D19" i="1"/>
  <c r="D20" i="1"/>
  <c r="D21" i="1"/>
  <c r="D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8" i="1"/>
  <c r="G2" i="1" l="1"/>
  <c r="G4" i="1"/>
</calcChain>
</file>

<file path=xl/sharedStrings.xml><?xml version="1.0" encoding="utf-8"?>
<sst xmlns="http://schemas.openxmlformats.org/spreadsheetml/2006/main" count="15" uniqueCount="14">
  <si>
    <t>Taux annuel</t>
  </si>
  <si>
    <t>Durée en années</t>
  </si>
  <si>
    <t>Durée en trimestres</t>
  </si>
  <si>
    <t>Période</t>
  </si>
  <si>
    <t>Nb de périodes restantes</t>
  </si>
  <si>
    <t>Principal restant à rembourser</t>
  </si>
  <si>
    <t>Intérêts de la période</t>
  </si>
  <si>
    <t>Intérêts (Formule)</t>
  </si>
  <si>
    <t>Principal de la période</t>
  </si>
  <si>
    <t>Principal (Formule)</t>
  </si>
  <si>
    <t>Mensualité</t>
  </si>
  <si>
    <t>Mensualité (formule)</t>
  </si>
  <si>
    <t>VPM</t>
  </si>
  <si>
    <t>ISPMT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</si>
</sst>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_ ;[Red]\-#,##0.00\ "/>
    <numFmt numFmtId="165" formatCode="#,##0.00\ &quot;€&quot;;[Red]\-#,##0.00\ &quot;€&quot;;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1"/>
      <color theme="0"/>
      <name val="Arial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2" fillId="3" borderId="0" xfId="0" applyFont="1" applyFill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/>
    <xf numFmtId="10" fontId="5" fillId="3" borderId="0" xfId="1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0" fontId="5" fillId="3" borderId="0" xfId="1" applyNumberFormat="1" applyFont="1" applyFill="1" applyBorder="1" applyAlignment="1">
      <alignment horizontal="center" vertical="center"/>
    </xf>
    <xf numFmtId="8" fontId="0" fillId="0" borderId="6" xfId="0" applyNumberFormat="1" applyBorder="1"/>
    <xf numFmtId="10" fontId="0" fillId="0" borderId="0" xfId="0" applyNumberFormat="1"/>
    <xf numFmtId="8" fontId="0" fillId="0" borderId="0" xfId="0" applyNumberFormat="1"/>
    <xf numFmtId="2" fontId="0" fillId="0" borderId="8" xfId="0" applyNumberFormat="1" applyBorder="1"/>
    <xf numFmtId="2" fontId="0" fillId="0" borderId="0" xfId="0" applyNumberFormat="1"/>
    <xf numFmtId="2" fontId="0" fillId="0" borderId="6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6" fillId="0" borderId="0" xfId="2"/>
    <xf numFmtId="0" fontId="5" fillId="3" borderId="0" xfId="0" applyFont="1" applyFill="1" applyBorder="1" applyAlignment="1">
      <alignment horizontal="center" vertical="center"/>
    </xf>
    <xf numFmtId="165" fontId="0" fillId="0" borderId="6" xfId="0" applyNumberFormat="1" applyBorder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2D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M12" sqref="M12"/>
    </sheetView>
  </sheetViews>
  <sheetFormatPr baseColWidth="10" defaultRowHeight="14.4" x14ac:dyDescent="0.3"/>
  <cols>
    <col min="1" max="1" width="9.5546875" customWidth="1"/>
    <col min="2" max="2" width="16.109375" customWidth="1"/>
    <col min="3" max="3" width="15" customWidth="1"/>
    <col min="4" max="4" width="14.88671875" customWidth="1"/>
    <col min="5" max="5" width="14.5546875" customWidth="1"/>
    <col min="6" max="6" width="13.109375" customWidth="1"/>
    <col min="7" max="7" width="14.6640625" customWidth="1"/>
    <col min="8" max="8" width="12.44140625" customWidth="1"/>
    <col min="9" max="9" width="12.6640625" customWidth="1"/>
    <col min="10" max="10" width="10.33203125" bestFit="1" customWidth="1"/>
    <col min="11" max="11" width="9.33203125" bestFit="1" customWidth="1"/>
  </cols>
  <sheetData>
    <row r="1" spans="1:14" s="3" customFormat="1" ht="7.5" customHeight="1" x14ac:dyDescent="0.3">
      <c r="A1" s="6"/>
      <c r="B1" s="6"/>
      <c r="C1" s="7"/>
      <c r="D1" s="6"/>
      <c r="E1" s="6"/>
      <c r="F1" s="6"/>
      <c r="G1" s="6"/>
      <c r="H1" s="4"/>
      <c r="I1" s="4"/>
      <c r="J1" s="4"/>
      <c r="K1" s="4"/>
    </row>
    <row r="2" spans="1:14" s="3" customFormat="1" x14ac:dyDescent="0.3">
      <c r="A2" s="34" t="s">
        <v>0</v>
      </c>
      <c r="B2" s="34"/>
      <c r="C2" s="24">
        <v>0.05</v>
      </c>
      <c r="D2" s="8"/>
      <c r="E2" s="34" t="s">
        <v>0</v>
      </c>
      <c r="F2" s="34"/>
      <c r="G2" s="9">
        <f>(1+C2)^(1/4)-1</f>
        <v>1.2272234429039353E-2</v>
      </c>
      <c r="H2" s="5"/>
      <c r="I2" s="4"/>
      <c r="J2" s="4"/>
      <c r="K2" s="4"/>
    </row>
    <row r="3" spans="1:14" s="3" customFormat="1" ht="7.5" customHeight="1" x14ac:dyDescent="0.3">
      <c r="A3" s="8"/>
      <c r="B3" s="8"/>
      <c r="C3" s="8"/>
      <c r="D3" s="8"/>
      <c r="E3" s="8"/>
      <c r="F3" s="8"/>
      <c r="G3" s="8"/>
      <c r="H3" s="5"/>
      <c r="I3" s="4"/>
      <c r="J3" s="4"/>
      <c r="K3" s="4"/>
    </row>
    <row r="4" spans="1:14" s="3" customFormat="1" x14ac:dyDescent="0.3">
      <c r="A4" s="34" t="s">
        <v>1</v>
      </c>
      <c r="B4" s="34"/>
      <c r="C4" s="10">
        <v>2</v>
      </c>
      <c r="D4" s="8"/>
      <c r="E4" s="34" t="s">
        <v>2</v>
      </c>
      <c r="F4" s="34"/>
      <c r="G4" s="10">
        <f>C4*4</f>
        <v>8</v>
      </c>
      <c r="H4" s="5"/>
      <c r="I4" s="4"/>
      <c r="J4" s="4"/>
      <c r="K4" s="4"/>
    </row>
    <row r="5" spans="1:14" ht="6.75" customHeight="1" x14ac:dyDescent="0.3"/>
    <row r="6" spans="1:14" ht="63" customHeight="1" x14ac:dyDescent="0.3">
      <c r="A6" s="11" t="s">
        <v>3</v>
      </c>
      <c r="B6" s="12" t="s">
        <v>4</v>
      </c>
      <c r="C6" s="13" t="s">
        <v>5</v>
      </c>
      <c r="D6" s="14" t="s">
        <v>6</v>
      </c>
      <c r="E6" s="15" t="s">
        <v>7</v>
      </c>
      <c r="F6" s="16" t="s">
        <v>8</v>
      </c>
      <c r="G6" s="16" t="s">
        <v>9</v>
      </c>
      <c r="H6" s="13" t="s">
        <v>10</v>
      </c>
      <c r="I6" s="13" t="s">
        <v>11</v>
      </c>
      <c r="J6" s="12" t="s">
        <v>12</v>
      </c>
      <c r="K6" s="13" t="s">
        <v>13</v>
      </c>
      <c r="L6" s="17"/>
    </row>
    <row r="7" spans="1:14" x14ac:dyDescent="0.3">
      <c r="A7" s="18">
        <v>1</v>
      </c>
      <c r="B7" s="19"/>
      <c r="C7" s="19">
        <v>100000</v>
      </c>
      <c r="D7" s="25">
        <f>IFERROR(-IPMT((1+$C$2)^(1/4)-1,A7,$C$4*4,$C$7),"")</f>
        <v>1227.2234429039352</v>
      </c>
      <c r="E7" s="25">
        <f>D7</f>
        <v>1227.2234429039352</v>
      </c>
      <c r="F7" s="25">
        <f>IFERROR(-PPMT((1+$C$2)^(1/4)-1,A7,$C$4*4,$C$7),"")</f>
        <v>11972.911638087087</v>
      </c>
      <c r="G7" s="25">
        <f>F7</f>
        <v>11972.911638087087</v>
      </c>
      <c r="H7" s="30">
        <f>I7</f>
        <v>13200.135080991024</v>
      </c>
      <c r="I7" s="31">
        <f>IFERROR(-PMT((1+$C$2)^(1/4)-1,$C$4*4,$C$7),"")</f>
        <v>13200.135080991024</v>
      </c>
      <c r="J7" s="31">
        <f>I7</f>
        <v>13200.135080991024</v>
      </c>
      <c r="K7" s="32">
        <f>D7</f>
        <v>1227.2234429039352</v>
      </c>
      <c r="M7" s="26"/>
    </row>
    <row r="8" spans="1:14" x14ac:dyDescent="0.3">
      <c r="A8" s="20">
        <v>2</v>
      </c>
      <c r="B8" s="21"/>
      <c r="C8" s="28">
        <f>IFERROR($C$7+CUMPRINC((1+$C$2)^(1/4)-1,$C$4*4,$C$7,1,A7,0),"")</f>
        <v>88027.088361912916</v>
      </c>
      <c r="D8" s="25">
        <f t="shared" ref="D8:D21" si="0">IFERROR(-IPMT((1+$C$2)^(1/4)-1,A8,$C$4*4,$C$7),"")</f>
        <v>1080.2890644831571</v>
      </c>
      <c r="E8" s="25">
        <f t="shared" ref="E8:E21" si="1">D8</f>
        <v>1080.2890644831571</v>
      </c>
      <c r="F8" s="25">
        <f t="shared" ref="F8:F21" si="2">IFERROR(-PPMT((1+$C$2)^(1/4)-1,A8,$C$4*4,$C$7),"")</f>
        <v>12119.846016507867</v>
      </c>
      <c r="G8" s="25">
        <f t="shared" ref="G8:G21" si="3">F8</f>
        <v>12119.846016507867</v>
      </c>
      <c r="H8" s="30">
        <f t="shared" ref="H8:H21" si="4">I8</f>
        <v>13200.135080991024</v>
      </c>
      <c r="I8" s="31">
        <f t="shared" ref="I8:I15" si="5">IFERROR(-PMT((1+$C$2)^(1/4)-1,$C$4*4,$C$7),"")</f>
        <v>13200.135080991024</v>
      </c>
      <c r="J8" s="31">
        <f t="shared" ref="J8:J21" si="6">I8</f>
        <v>13200.135080991024</v>
      </c>
      <c r="K8" s="32">
        <f t="shared" ref="K8:K15" si="7">IF(D7="","",ISPMT($G$2,A7,$C$4*4,-$C$7))</f>
        <v>1073.8205125409434</v>
      </c>
      <c r="L8" s="27"/>
    </row>
    <row r="9" spans="1:14" x14ac:dyDescent="0.3">
      <c r="A9" s="1">
        <v>3</v>
      </c>
      <c r="C9" s="28">
        <f t="shared" ref="C9:C21" si="8">IFERROR($C$7+CUMPRINC((1+$C$2)^(1/4)-1,$C$4*4,$C$7,1,A8,0),"")</f>
        <v>75907.242345405044</v>
      </c>
      <c r="D9" s="25">
        <f t="shared" si="0"/>
        <v>931.55147292471361</v>
      </c>
      <c r="E9" s="25">
        <f t="shared" si="1"/>
        <v>931.55147292471361</v>
      </c>
      <c r="F9" s="25">
        <f t="shared" si="2"/>
        <v>12268.58360806631</v>
      </c>
      <c r="G9" s="25">
        <f t="shared" si="3"/>
        <v>12268.58360806631</v>
      </c>
      <c r="H9" s="30">
        <f t="shared" si="4"/>
        <v>13200.135080991024</v>
      </c>
      <c r="I9" s="31">
        <f t="shared" si="5"/>
        <v>13200.135080991024</v>
      </c>
      <c r="J9" s="31">
        <f t="shared" si="6"/>
        <v>13200.135080991024</v>
      </c>
      <c r="K9" s="32">
        <f t="shared" si="7"/>
        <v>920.41758217795143</v>
      </c>
      <c r="L9" s="27"/>
    </row>
    <row r="10" spans="1:14" x14ac:dyDescent="0.3">
      <c r="A10" s="23">
        <v>4</v>
      </c>
      <c r="B10" s="21"/>
      <c r="C10" s="28">
        <f t="shared" si="8"/>
        <v>63638.65873733873</v>
      </c>
      <c r="D10" s="25">
        <f t="shared" si="0"/>
        <v>780.98853877425427</v>
      </c>
      <c r="E10" s="25">
        <f t="shared" si="1"/>
        <v>780.98853877425427</v>
      </c>
      <c r="F10" s="25">
        <f t="shared" si="2"/>
        <v>12419.146542216769</v>
      </c>
      <c r="G10" s="25">
        <f t="shared" si="3"/>
        <v>12419.146542216769</v>
      </c>
      <c r="H10" s="30">
        <f t="shared" si="4"/>
        <v>13200.135080991024</v>
      </c>
      <c r="I10" s="31">
        <f t="shared" si="5"/>
        <v>13200.135080991024</v>
      </c>
      <c r="J10" s="31">
        <f t="shared" si="6"/>
        <v>13200.135080991024</v>
      </c>
      <c r="K10" s="32">
        <f t="shared" si="7"/>
        <v>767.01465181495951</v>
      </c>
      <c r="N10" s="33"/>
    </row>
    <row r="11" spans="1:14" x14ac:dyDescent="0.3">
      <c r="A11" s="23">
        <v>5</v>
      </c>
      <c r="B11" s="21"/>
      <c r="C11" s="28">
        <f t="shared" si="8"/>
        <v>51219.512195121963</v>
      </c>
      <c r="D11" s="25">
        <f t="shared" si="0"/>
        <v>628.57786099957673</v>
      </c>
      <c r="E11" s="25">
        <f t="shared" si="1"/>
        <v>628.57786099957673</v>
      </c>
      <c r="F11" s="25">
        <f t="shared" si="2"/>
        <v>12571.557219991446</v>
      </c>
      <c r="G11" s="25">
        <f t="shared" si="3"/>
        <v>12571.557219991446</v>
      </c>
      <c r="H11" s="30">
        <f t="shared" si="4"/>
        <v>13200.135080991024</v>
      </c>
      <c r="I11" s="31">
        <f t="shared" si="5"/>
        <v>13200.135080991024</v>
      </c>
      <c r="J11" s="31">
        <f t="shared" si="6"/>
        <v>13200.135080991024</v>
      </c>
      <c r="K11" s="32">
        <f t="shared" si="7"/>
        <v>613.61172145196758</v>
      </c>
    </row>
    <row r="12" spans="1:14" x14ac:dyDescent="0.3">
      <c r="A12" s="23">
        <v>6</v>
      </c>
      <c r="B12" s="21"/>
      <c r="C12" s="28">
        <f t="shared" si="8"/>
        <v>38647.954975130517</v>
      </c>
      <c r="D12" s="25">
        <f t="shared" si="0"/>
        <v>474.29676365775936</v>
      </c>
      <c r="E12" s="25">
        <f t="shared" si="1"/>
        <v>474.29676365775936</v>
      </c>
      <c r="F12" s="25">
        <f t="shared" si="2"/>
        <v>12725.838317333262</v>
      </c>
      <c r="G12" s="25">
        <f t="shared" si="3"/>
        <v>12725.838317333262</v>
      </c>
      <c r="H12" s="30">
        <f t="shared" si="4"/>
        <v>13200.135080991024</v>
      </c>
      <c r="I12" s="31">
        <f t="shared" si="5"/>
        <v>13200.135080991024</v>
      </c>
      <c r="J12" s="31">
        <f t="shared" si="6"/>
        <v>13200.135080991024</v>
      </c>
      <c r="K12" s="32">
        <f t="shared" si="7"/>
        <v>460.20879108897572</v>
      </c>
    </row>
    <row r="13" spans="1:14" x14ac:dyDescent="0.3">
      <c r="A13" s="23">
        <v>7</v>
      </c>
      <c r="B13" s="21"/>
      <c r="C13" s="28">
        <f t="shared" si="8"/>
        <v>25922.116657797233</v>
      </c>
      <c r="D13" s="25">
        <f t="shared" si="0"/>
        <v>318.12229252139389</v>
      </c>
      <c r="E13" s="25">
        <f t="shared" si="1"/>
        <v>318.12229252139389</v>
      </c>
      <c r="F13" s="25">
        <f t="shared" si="2"/>
        <v>12882.012788469629</v>
      </c>
      <c r="G13" s="25">
        <f t="shared" si="3"/>
        <v>12882.012788469629</v>
      </c>
      <c r="H13" s="30">
        <f t="shared" si="4"/>
        <v>13200.135080991024</v>
      </c>
      <c r="I13" s="31">
        <f t="shared" si="5"/>
        <v>13200.135080991024</v>
      </c>
      <c r="J13" s="31">
        <f t="shared" si="6"/>
        <v>13200.135080991024</v>
      </c>
      <c r="K13" s="32">
        <f t="shared" si="7"/>
        <v>306.80586072598379</v>
      </c>
    </row>
    <row r="14" spans="1:14" x14ac:dyDescent="0.3">
      <c r="A14" s="23">
        <v>8</v>
      </c>
      <c r="B14" s="21"/>
      <c r="C14" s="28">
        <f t="shared" si="8"/>
        <v>13040.10386932762</v>
      </c>
      <c r="D14" s="25">
        <f t="shared" si="0"/>
        <v>160.0312116634116</v>
      </c>
      <c r="E14" s="25">
        <f t="shared" si="1"/>
        <v>160.0312116634116</v>
      </c>
      <c r="F14" s="25">
        <f t="shared" si="2"/>
        <v>13040.103869327611</v>
      </c>
      <c r="G14" s="25">
        <f t="shared" si="3"/>
        <v>13040.103869327611</v>
      </c>
      <c r="H14" s="30">
        <f t="shared" si="4"/>
        <v>13200.135080991024</v>
      </c>
      <c r="I14" s="31">
        <f t="shared" si="5"/>
        <v>13200.135080991024</v>
      </c>
      <c r="J14" s="31">
        <f t="shared" si="6"/>
        <v>13200.135080991024</v>
      </c>
      <c r="K14" s="32">
        <f t="shared" si="7"/>
        <v>153.4029303629919</v>
      </c>
    </row>
    <row r="15" spans="1:14" x14ac:dyDescent="0.3">
      <c r="A15" s="22">
        <v>9</v>
      </c>
      <c r="B15" s="2"/>
      <c r="C15" s="28">
        <f t="shared" si="8"/>
        <v>1.4551915228366852E-11</v>
      </c>
      <c r="D15" s="25" t="str">
        <f t="shared" si="0"/>
        <v/>
      </c>
      <c r="E15" s="25" t="str">
        <f t="shared" si="1"/>
        <v/>
      </c>
      <c r="F15" s="25" t="str">
        <f t="shared" si="2"/>
        <v/>
      </c>
      <c r="G15" s="25" t="str">
        <f t="shared" si="3"/>
        <v/>
      </c>
      <c r="H15" s="30">
        <f t="shared" si="4"/>
        <v>13200.135080991024</v>
      </c>
      <c r="I15" s="31">
        <f t="shared" si="5"/>
        <v>13200.135080991024</v>
      </c>
      <c r="J15" s="31">
        <f t="shared" si="6"/>
        <v>13200.135080991024</v>
      </c>
      <c r="K15" s="32">
        <f t="shared" si="7"/>
        <v>0</v>
      </c>
    </row>
    <row r="16" spans="1:14" x14ac:dyDescent="0.3">
      <c r="A16" s="23">
        <v>10</v>
      </c>
      <c r="B16" s="21"/>
      <c r="C16" s="28" t="str">
        <f t="shared" si="8"/>
        <v/>
      </c>
      <c r="D16" s="25" t="str">
        <f t="shared" si="0"/>
        <v/>
      </c>
      <c r="E16" s="25" t="str">
        <f t="shared" si="1"/>
        <v/>
      </c>
      <c r="F16" s="25" t="str">
        <f t="shared" si="2"/>
        <v/>
      </c>
      <c r="G16" s="25" t="str">
        <f t="shared" si="3"/>
        <v/>
      </c>
      <c r="H16" s="30" t="str">
        <f t="shared" si="4"/>
        <v/>
      </c>
      <c r="I16" s="31" t="str">
        <f t="shared" ref="I16:I21" si="9">IFERROR(-PMT((1+$C$2)^(1/4)-1,$C$4*4,C16),"")</f>
        <v/>
      </c>
      <c r="J16" s="31" t="str">
        <f t="shared" si="6"/>
        <v/>
      </c>
      <c r="K16" s="32" t="str">
        <f>IF(D15="","",ISPMT($G$2,A15,$C$4*4,-$C$7))</f>
        <v/>
      </c>
    </row>
    <row r="17" spans="1:11" x14ac:dyDescent="0.3">
      <c r="A17" s="23">
        <v>11</v>
      </c>
      <c r="B17" s="21"/>
      <c r="C17" s="28" t="str">
        <f t="shared" si="8"/>
        <v/>
      </c>
      <c r="E17" s="35">
        <f t="shared" si="1"/>
        <v>0</v>
      </c>
      <c r="F17" s="25" t="str">
        <f t="shared" si="2"/>
        <v/>
      </c>
      <c r="G17" s="25" t="str">
        <f t="shared" si="3"/>
        <v/>
      </c>
      <c r="H17" s="30" t="str">
        <f t="shared" si="4"/>
        <v/>
      </c>
      <c r="I17" s="31" t="str">
        <f t="shared" si="9"/>
        <v/>
      </c>
      <c r="J17" s="31" t="str">
        <f t="shared" si="6"/>
        <v/>
      </c>
      <c r="K17" s="32" t="str">
        <f t="shared" ref="K17:K21" si="10">IF(D16="","",ISPMT($G$2,A16,$C$4*4,-$C$7))</f>
        <v/>
      </c>
    </row>
    <row r="18" spans="1:11" x14ac:dyDescent="0.3">
      <c r="A18" s="23">
        <v>12</v>
      </c>
      <c r="B18" s="21"/>
      <c r="C18" s="28" t="str">
        <f t="shared" si="8"/>
        <v/>
      </c>
      <c r="D18" s="25" t="str">
        <f t="shared" si="0"/>
        <v/>
      </c>
      <c r="E18" s="25" t="str">
        <f t="shared" si="1"/>
        <v/>
      </c>
      <c r="F18" s="25" t="str">
        <f t="shared" si="2"/>
        <v/>
      </c>
      <c r="G18" s="25" t="str">
        <f t="shared" si="3"/>
        <v/>
      </c>
      <c r="H18" s="30" t="str">
        <f t="shared" si="4"/>
        <v/>
      </c>
      <c r="I18" s="31" t="str">
        <f t="shared" si="9"/>
        <v/>
      </c>
      <c r="J18" s="31" t="str">
        <f t="shared" si="6"/>
        <v/>
      </c>
      <c r="K18" s="32" t="str">
        <f t="shared" si="10"/>
        <v/>
      </c>
    </row>
    <row r="19" spans="1:11" x14ac:dyDescent="0.3">
      <c r="A19" s="23">
        <v>13</v>
      </c>
      <c r="B19" s="21"/>
      <c r="C19" s="28" t="str">
        <f t="shared" si="8"/>
        <v/>
      </c>
      <c r="D19" s="25" t="str">
        <f t="shared" si="0"/>
        <v/>
      </c>
      <c r="E19" s="25" t="str">
        <f t="shared" si="1"/>
        <v/>
      </c>
      <c r="F19" s="25" t="str">
        <f t="shared" si="2"/>
        <v/>
      </c>
      <c r="G19" s="25" t="str">
        <f t="shared" si="3"/>
        <v/>
      </c>
      <c r="H19" s="30" t="str">
        <f t="shared" si="4"/>
        <v/>
      </c>
      <c r="I19" s="31" t="str">
        <f t="shared" si="9"/>
        <v/>
      </c>
      <c r="J19" s="31" t="str">
        <f t="shared" si="6"/>
        <v/>
      </c>
      <c r="K19" s="32" t="str">
        <f t="shared" si="10"/>
        <v/>
      </c>
    </row>
    <row r="20" spans="1:11" x14ac:dyDescent="0.3">
      <c r="A20" s="23">
        <v>14</v>
      </c>
      <c r="B20" s="21"/>
      <c r="C20" s="28" t="str">
        <f t="shared" si="8"/>
        <v/>
      </c>
      <c r="D20" s="25" t="str">
        <f t="shared" si="0"/>
        <v/>
      </c>
      <c r="E20" s="25" t="str">
        <f t="shared" si="1"/>
        <v/>
      </c>
      <c r="F20" s="25" t="str">
        <f t="shared" si="2"/>
        <v/>
      </c>
      <c r="G20" s="25" t="str">
        <f t="shared" si="3"/>
        <v/>
      </c>
      <c r="H20" s="30" t="str">
        <f t="shared" si="4"/>
        <v/>
      </c>
      <c r="I20" s="31" t="str">
        <f t="shared" si="9"/>
        <v/>
      </c>
      <c r="J20" s="31" t="str">
        <f t="shared" si="6"/>
        <v/>
      </c>
      <c r="K20" s="32" t="str">
        <f t="shared" si="10"/>
        <v/>
      </c>
    </row>
    <row r="21" spans="1:11" x14ac:dyDescent="0.3">
      <c r="A21" s="23">
        <v>15</v>
      </c>
      <c r="B21" s="21"/>
      <c r="C21" s="28" t="str">
        <f t="shared" si="8"/>
        <v/>
      </c>
      <c r="D21" s="25" t="str">
        <f t="shared" si="0"/>
        <v/>
      </c>
      <c r="E21" s="25" t="str">
        <f t="shared" si="1"/>
        <v/>
      </c>
      <c r="F21" s="25" t="str">
        <f t="shared" si="2"/>
        <v/>
      </c>
      <c r="G21" s="25" t="str">
        <f t="shared" si="3"/>
        <v/>
      </c>
      <c r="H21" s="30" t="str">
        <f t="shared" si="4"/>
        <v/>
      </c>
      <c r="I21" s="31" t="str">
        <f t="shared" si="9"/>
        <v/>
      </c>
      <c r="J21" s="31" t="str">
        <f t="shared" si="6"/>
        <v/>
      </c>
      <c r="K21" s="32" t="str">
        <f t="shared" si="10"/>
        <v/>
      </c>
    </row>
    <row r="22" spans="1:11" x14ac:dyDescent="0.3">
      <c r="C22" s="29"/>
    </row>
  </sheetData>
  <mergeCells count="4">
    <mergeCell ref="A2:B2"/>
    <mergeCell ref="A4:B4"/>
    <mergeCell ref="E2:F2"/>
    <mergeCell ref="E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SocGen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mdo100</cp:lastModifiedBy>
  <dcterms:created xsi:type="dcterms:W3CDTF">2019-08-14T09:38:46Z</dcterms:created>
  <dcterms:modified xsi:type="dcterms:W3CDTF">2019-08-19T10:48:35Z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cd2ab6f6-9cd3-47a8-bc9d-fc2a018dc935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