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50" windowWidth="18920" windowHeight="11020"/>
  </bookViews>
  <sheets>
    <sheet name="Inscriptions" sheetId="4" r:id="rId1"/>
    <sheet name="Parties Poules" sheetId="5" r:id="rId2"/>
    <sheet name="Parties finales +16 équipes" sheetId="6" r:id="rId3"/>
    <sheet name="Parties finales 16 équipes" sheetId="7" r:id="rId4"/>
    <sheet name="Mise à zéro" sheetId="3" r:id="rId5"/>
    <sheet name="Exemple" sheetId="2" r:id="rId6"/>
  </sheets>
  <functionGroups builtInGroupCount="17"/>
  <externalReferences>
    <externalReference r:id="rId7"/>
    <externalReference r:id="rId8"/>
  </externalReferences>
  <definedNames>
    <definedName name="_xlnm._FilterDatabase" localSheetId="0" hidden="1">Inscriptions!$R$3:$R$97</definedName>
    <definedName name="BDD" localSheetId="0">OFFSET([1]Recap!$A$1,,,COUNTA([1]Recap!$A$1:$A$1965),COUNTA([1]Recap!$A$1:$C$1))</definedName>
    <definedName name="BDD">OFFSET([2]Recap!$A$1,,,COUNTA([2]Recap!$A$1:$A$65536),COUNTA([2]Recap!$A$1:$IV$1))</definedName>
    <definedName name="Bonus" localSheetId="0">Inscriptions!#REF!</definedName>
    <definedName name="Bonus">#REF!</definedName>
    <definedName name="noms1" localSheetId="0">Inscriptions!$R$3:$R$66</definedName>
    <definedName name="noms1">#REF!</definedName>
    <definedName name="noms2" localSheetId="0">Inscriptions!$R$3:$R$81</definedName>
    <definedName name="noms2">#REF!</definedName>
    <definedName name="orthographe" localSheetId="0">Inscriptions!$R$3:$R$74</definedName>
    <definedName name="orthographe">#REF!</definedName>
    <definedName name="TIRAGE_JOUEURS___F9" localSheetId="0">Inscriptions!#REF!</definedName>
    <definedName name="TIRAGE_JOUEURS___F9">#REF!</definedName>
    <definedName name="_xlnm.Print_Area" localSheetId="1">'Parties Poules'!$A$1:$T$147</definedName>
  </definedNames>
  <calcPr calcId="144525"/>
</workbook>
</file>

<file path=xl/calcChain.xml><?xml version="1.0" encoding="utf-8"?>
<calcChain xmlns="http://schemas.openxmlformats.org/spreadsheetml/2006/main">
  <c r="E145" i="5" l="1"/>
  <c r="E146" i="5"/>
  <c r="E147" i="5"/>
  <c r="E144" i="5"/>
  <c r="J147" i="5"/>
  <c r="O146" i="5"/>
  <c r="J146" i="5"/>
  <c r="J145" i="5"/>
  <c r="S145" i="5" s="1"/>
  <c r="J144" i="5"/>
  <c r="O145" i="5" s="1"/>
  <c r="S146" i="5" l="1"/>
  <c r="E72" i="4"/>
  <c r="E73" i="4"/>
  <c r="E74" i="4"/>
  <c r="E75" i="4"/>
  <c r="E76" i="4"/>
  <c r="E77" i="4"/>
  <c r="E78" i="4"/>
  <c r="E79" i="4"/>
  <c r="E80" i="4"/>
  <c r="E81" i="4"/>
  <c r="E82" i="4"/>
  <c r="E83" i="4"/>
  <c r="B72" i="4"/>
  <c r="B73" i="4"/>
  <c r="B74" i="4"/>
  <c r="B75" i="4"/>
  <c r="B76" i="4"/>
  <c r="B77" i="4"/>
  <c r="B78" i="4"/>
  <c r="B79" i="4"/>
  <c r="B80" i="4"/>
  <c r="B81" i="4"/>
  <c r="B82" i="4"/>
  <c r="S140" i="5" l="1"/>
  <c r="S136" i="5"/>
  <c r="S132" i="5"/>
  <c r="S128" i="5"/>
  <c r="S124" i="5"/>
  <c r="S120" i="5"/>
  <c r="S116" i="5"/>
  <c r="S112" i="5"/>
  <c r="S108" i="5"/>
  <c r="S104" i="5"/>
  <c r="S100" i="5"/>
  <c r="S96" i="5"/>
  <c r="S88" i="5"/>
  <c r="S84" i="5"/>
  <c r="S80" i="5"/>
  <c r="S76" i="5"/>
  <c r="O141" i="5" l="1"/>
  <c r="O140" i="5"/>
  <c r="S141" i="5" s="1"/>
  <c r="O137" i="5"/>
  <c r="O136" i="5"/>
  <c r="S137" i="5" s="1"/>
  <c r="O133" i="5"/>
  <c r="O132" i="5"/>
  <c r="S133" i="5" s="1"/>
  <c r="O129" i="5"/>
  <c r="O128" i="5"/>
  <c r="S129" i="5" s="1"/>
  <c r="O125" i="5"/>
  <c r="O124" i="5"/>
  <c r="S125" i="5" s="1"/>
  <c r="O121" i="5"/>
  <c r="O120" i="5"/>
  <c r="S121" i="5" s="1"/>
  <c r="O117" i="5"/>
  <c r="O116" i="5"/>
  <c r="S117" i="5" s="1"/>
  <c r="O113" i="5"/>
  <c r="O112" i="5"/>
  <c r="S113" i="5" s="1"/>
  <c r="O109" i="5"/>
  <c r="O108" i="5"/>
  <c r="S109" i="5" s="1"/>
  <c r="O105" i="5"/>
  <c r="O104" i="5"/>
  <c r="S105" i="5" s="1"/>
  <c r="O101" i="5"/>
  <c r="O100" i="5"/>
  <c r="S101" i="5" s="1"/>
  <c r="O97" i="5"/>
  <c r="O96" i="5"/>
  <c r="S97" i="5" s="1"/>
  <c r="O89" i="5"/>
  <c r="O88" i="5"/>
  <c r="S89" i="5" s="1"/>
  <c r="O85" i="5"/>
  <c r="O84" i="5"/>
  <c r="S85" i="5" s="1"/>
  <c r="O81" i="5"/>
  <c r="O80" i="5"/>
  <c r="S81" i="5" s="1"/>
  <c r="O77" i="5"/>
  <c r="O76" i="5"/>
  <c r="S77" i="5" s="1"/>
  <c r="E126" i="5" l="1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62" i="4"/>
  <c r="E63" i="4"/>
  <c r="E64" i="4"/>
  <c r="E65" i="4"/>
  <c r="E66" i="4"/>
  <c r="E67" i="4"/>
  <c r="E68" i="4"/>
  <c r="E69" i="4"/>
  <c r="E70" i="4"/>
  <c r="E71" i="4"/>
  <c r="E44" i="5" l="1"/>
  <c r="J43" i="5" s="1"/>
  <c r="O44" i="5" s="1"/>
  <c r="S45" i="5" s="1"/>
  <c r="E45" i="5"/>
  <c r="J46" i="5" s="1"/>
  <c r="E46" i="5"/>
  <c r="J44" i="5" s="1"/>
  <c r="S44" i="5" s="1"/>
  <c r="E47" i="5"/>
  <c r="J47" i="5" s="1"/>
  <c r="O48" i="5" s="1"/>
  <c r="E48" i="5"/>
  <c r="J49" i="5" s="1"/>
  <c r="E49" i="5"/>
  <c r="J48" i="5" s="1"/>
  <c r="S48" i="5" s="1"/>
  <c r="E50" i="5"/>
  <c r="J50" i="5" s="1"/>
  <c r="O49" i="5" s="1"/>
  <c r="S49" i="5" s="1"/>
  <c r="E51" i="5"/>
  <c r="J53" i="5" s="1"/>
  <c r="E52" i="5"/>
  <c r="J51" i="5" s="1"/>
  <c r="S52" i="5" s="1"/>
  <c r="E53" i="5"/>
  <c r="J52" i="5" s="1"/>
  <c r="O52" i="5" s="1"/>
  <c r="E54" i="5"/>
  <c r="J54" i="5" s="1"/>
  <c r="O53" i="5" s="1"/>
  <c r="S53" i="5" s="1"/>
  <c r="E55" i="5"/>
  <c r="J57" i="5" s="1"/>
  <c r="O57" i="5" s="1"/>
  <c r="E56" i="5"/>
  <c r="J55" i="5" s="1"/>
  <c r="O56" i="5" s="1"/>
  <c r="E57" i="5"/>
  <c r="J58" i="5" s="1"/>
  <c r="E58" i="5"/>
  <c r="J56" i="5" s="1"/>
  <c r="S56" i="5" s="1"/>
  <c r="E43" i="5"/>
  <c r="E24" i="5"/>
  <c r="J25" i="5" s="1"/>
  <c r="O25" i="5" s="1"/>
  <c r="S25" i="5" s="1"/>
  <c r="D13" i="6" s="1"/>
  <c r="E25" i="5"/>
  <c r="J24" i="5" s="1"/>
  <c r="O24" i="5" s="1"/>
  <c r="E26" i="5"/>
  <c r="J26" i="5" s="1"/>
  <c r="E27" i="5"/>
  <c r="J27" i="5" s="1"/>
  <c r="O28" i="5" s="1"/>
  <c r="S29" i="5" s="1"/>
  <c r="D7" i="6" s="1"/>
  <c r="E28" i="5"/>
  <c r="J29" i="5" s="1"/>
  <c r="O29" i="5" s="1"/>
  <c r="E29" i="5"/>
  <c r="J30" i="5" s="1"/>
  <c r="E30" i="5"/>
  <c r="J28" i="5" s="1"/>
  <c r="S28" i="5" s="1"/>
  <c r="D20" i="6" s="1"/>
  <c r="E31" i="5"/>
  <c r="J33" i="5" s="1"/>
  <c r="O33" i="5" s="1"/>
  <c r="E32" i="5"/>
  <c r="J31" i="5" s="1"/>
  <c r="S32" i="5" s="1"/>
  <c r="D8" i="6" s="1"/>
  <c r="E33" i="5"/>
  <c r="J32" i="5" s="1"/>
  <c r="O32" i="5" s="1"/>
  <c r="E34" i="5"/>
  <c r="J34" i="5" s="1"/>
  <c r="E35" i="5"/>
  <c r="E36" i="5"/>
  <c r="J35" i="5" s="1"/>
  <c r="O36" i="5" s="1"/>
  <c r="E37" i="5"/>
  <c r="J36" i="5" s="1"/>
  <c r="S36" i="5" s="1"/>
  <c r="D6" i="6" s="1"/>
  <c r="E38" i="5"/>
  <c r="J38" i="5" s="1"/>
  <c r="E23" i="5"/>
  <c r="J23" i="5" s="1"/>
  <c r="S24" i="5" s="1"/>
  <c r="D16" i="6" s="1"/>
  <c r="E8" i="5"/>
  <c r="J9" i="5" s="1"/>
  <c r="O9" i="5" s="1"/>
  <c r="E9" i="5"/>
  <c r="J8" i="5" s="1"/>
  <c r="S8" i="5" s="1"/>
  <c r="E10" i="5"/>
  <c r="J10" i="5" s="1"/>
  <c r="E11" i="5"/>
  <c r="J13" i="5" s="1"/>
  <c r="E12" i="5"/>
  <c r="J11" i="5" s="1"/>
  <c r="S12" i="5" s="1"/>
  <c r="E13" i="5"/>
  <c r="J12" i="5" s="1"/>
  <c r="O12" i="5" s="1"/>
  <c r="S13" i="5" s="1"/>
  <c r="E14" i="5"/>
  <c r="J14" i="5" s="1"/>
  <c r="O13" i="5" s="1"/>
  <c r="E15" i="5"/>
  <c r="J15" i="5" s="1"/>
  <c r="S16" i="5" s="1"/>
  <c r="E16" i="5"/>
  <c r="J17" i="5" s="1"/>
  <c r="O17" i="5" s="1"/>
  <c r="E17" i="5"/>
  <c r="J16" i="5" s="1"/>
  <c r="O16" i="5" s="1"/>
  <c r="S17" i="5" s="1"/>
  <c r="E18" i="5"/>
  <c r="J18" i="5" s="1"/>
  <c r="E19" i="5"/>
  <c r="J21" i="5" s="1"/>
  <c r="O21" i="5" s="1"/>
  <c r="E20" i="5"/>
  <c r="J19" i="5" s="1"/>
  <c r="S20" i="5" s="1"/>
  <c r="E21" i="5"/>
  <c r="J20" i="5" s="1"/>
  <c r="O20" i="5" s="1"/>
  <c r="E22" i="5"/>
  <c r="J22" i="5" s="1"/>
  <c r="E7" i="5"/>
  <c r="J7" i="5" s="1"/>
  <c r="M2" i="5"/>
  <c r="J142" i="5"/>
  <c r="E142" i="5"/>
  <c r="J141" i="5"/>
  <c r="E141" i="5"/>
  <c r="J140" i="5"/>
  <c r="E140" i="5"/>
  <c r="J139" i="5"/>
  <c r="E139" i="5"/>
  <c r="J138" i="5"/>
  <c r="E138" i="5"/>
  <c r="J137" i="5"/>
  <c r="E137" i="5"/>
  <c r="J136" i="5"/>
  <c r="E136" i="5"/>
  <c r="J135" i="5"/>
  <c r="E135" i="5"/>
  <c r="J134" i="5"/>
  <c r="E134" i="5"/>
  <c r="J133" i="5"/>
  <c r="E133" i="5"/>
  <c r="J132" i="5"/>
  <c r="E132" i="5"/>
  <c r="J131" i="5"/>
  <c r="E131" i="5"/>
  <c r="E130" i="5"/>
  <c r="J128" i="5" s="1"/>
  <c r="E129" i="5"/>
  <c r="J130" i="5" s="1"/>
  <c r="E128" i="5"/>
  <c r="J127" i="5"/>
  <c r="E127" i="5"/>
  <c r="J129" i="5" s="1"/>
  <c r="J124" i="5"/>
  <c r="J126" i="5"/>
  <c r="J125" i="5"/>
  <c r="J123" i="5"/>
  <c r="J122" i="5"/>
  <c r="J120" i="5"/>
  <c r="J121" i="5"/>
  <c r="J119" i="5"/>
  <c r="J118" i="5"/>
  <c r="J116" i="5"/>
  <c r="J115" i="5"/>
  <c r="J117" i="5"/>
  <c r="J114" i="5"/>
  <c r="J112" i="5"/>
  <c r="J111" i="5"/>
  <c r="J113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6" i="5"/>
  <c r="J98" i="5"/>
  <c r="J95" i="5"/>
  <c r="J97" i="5"/>
  <c r="J88" i="5"/>
  <c r="J90" i="5"/>
  <c r="J89" i="5"/>
  <c r="J87" i="5"/>
  <c r="J84" i="5"/>
  <c r="J86" i="5"/>
  <c r="J85" i="5"/>
  <c r="J83" i="5"/>
  <c r="J82" i="5"/>
  <c r="J80" i="5"/>
  <c r="J79" i="5"/>
  <c r="J81" i="5"/>
  <c r="J76" i="5"/>
  <c r="J78" i="5"/>
  <c r="J75" i="5"/>
  <c r="J77" i="5"/>
  <c r="J74" i="5"/>
  <c r="J73" i="5"/>
  <c r="O73" i="5" s="1"/>
  <c r="J72" i="5"/>
  <c r="S72" i="5" s="1"/>
  <c r="J71" i="5"/>
  <c r="O72" i="5" s="1"/>
  <c r="J70" i="5"/>
  <c r="O69" i="5" s="1"/>
  <c r="S69" i="5" s="1"/>
  <c r="J69" i="5"/>
  <c r="J68" i="5"/>
  <c r="S68" i="5" s="1"/>
  <c r="J67" i="5"/>
  <c r="O68" i="5" s="1"/>
  <c r="J66" i="5"/>
  <c r="J65" i="5"/>
  <c r="O65" i="5" s="1"/>
  <c r="J64" i="5"/>
  <c r="S64" i="5" s="1"/>
  <c r="J63" i="5"/>
  <c r="O64" i="5" s="1"/>
  <c r="J60" i="5"/>
  <c r="O60" i="5" s="1"/>
  <c r="J62" i="5"/>
  <c r="O61" i="5" s="1"/>
  <c r="J59" i="5"/>
  <c r="S60" i="5" s="1"/>
  <c r="J61" i="5"/>
  <c r="I19" i="6"/>
  <c r="M18" i="6" s="1"/>
  <c r="Q14" i="6" s="1"/>
  <c r="I16" i="6"/>
  <c r="M17" i="6" s="1"/>
  <c r="I12" i="6"/>
  <c r="I8" i="6"/>
  <c r="M9" i="6" s="1"/>
  <c r="Q13" i="6" s="1"/>
  <c r="I7" i="6"/>
  <c r="C5" i="4"/>
  <c r="B8" i="4"/>
  <c r="E8" i="4"/>
  <c r="B9" i="4"/>
  <c r="E9" i="4"/>
  <c r="B10" i="4"/>
  <c r="E10" i="4"/>
  <c r="B11" i="4"/>
  <c r="E11" i="4"/>
  <c r="B12" i="4"/>
  <c r="E12" i="4"/>
  <c r="B13" i="4"/>
  <c r="E13" i="4"/>
  <c r="B14" i="4"/>
  <c r="E14" i="4"/>
  <c r="B15" i="4"/>
  <c r="E15" i="4"/>
  <c r="B16" i="4"/>
  <c r="E16" i="4"/>
  <c r="B17" i="4"/>
  <c r="E17" i="4"/>
  <c r="B18" i="4"/>
  <c r="E18" i="4"/>
  <c r="B19" i="4"/>
  <c r="E19" i="4"/>
  <c r="B20" i="4"/>
  <c r="E20" i="4"/>
  <c r="B21" i="4"/>
  <c r="E21" i="4"/>
  <c r="B22" i="4"/>
  <c r="E22" i="4"/>
  <c r="B23" i="4"/>
  <c r="E23" i="4"/>
  <c r="B24" i="4"/>
  <c r="E24" i="4"/>
  <c r="B25" i="4"/>
  <c r="E25" i="4"/>
  <c r="B26" i="4"/>
  <c r="E26" i="4"/>
  <c r="B27" i="4"/>
  <c r="E27" i="4"/>
  <c r="B28" i="4"/>
  <c r="E28" i="4"/>
  <c r="B29" i="4"/>
  <c r="E29" i="4"/>
  <c r="B30" i="4"/>
  <c r="E30" i="4"/>
  <c r="B31" i="4"/>
  <c r="E31" i="4"/>
  <c r="B32" i="4"/>
  <c r="E32" i="4"/>
  <c r="B33" i="4"/>
  <c r="E33" i="4"/>
  <c r="B34" i="4"/>
  <c r="E34" i="4"/>
  <c r="B35" i="4"/>
  <c r="E35" i="4"/>
  <c r="B36" i="4"/>
  <c r="E36" i="4"/>
  <c r="B37" i="4"/>
  <c r="E37" i="4"/>
  <c r="B38" i="4"/>
  <c r="E38" i="4"/>
  <c r="B39" i="4"/>
  <c r="E39" i="4"/>
  <c r="B40" i="4"/>
  <c r="E40" i="4"/>
  <c r="B41" i="4"/>
  <c r="E41" i="4"/>
  <c r="B42" i="4"/>
  <c r="E42" i="4"/>
  <c r="B43" i="4"/>
  <c r="E43" i="4"/>
  <c r="B44" i="4"/>
  <c r="E44" i="4"/>
  <c r="B45" i="4"/>
  <c r="E45" i="4"/>
  <c r="B46" i="4"/>
  <c r="E46" i="4"/>
  <c r="B47" i="4"/>
  <c r="E47" i="4"/>
  <c r="B48" i="4"/>
  <c r="E48" i="4"/>
  <c r="B49" i="4"/>
  <c r="E49" i="4"/>
  <c r="B50" i="4"/>
  <c r="E50" i="4"/>
  <c r="B51" i="4"/>
  <c r="E51" i="4"/>
  <c r="B52" i="4"/>
  <c r="E52" i="4"/>
  <c r="B53" i="4"/>
  <c r="E53" i="4"/>
  <c r="B54" i="4"/>
  <c r="E54" i="4"/>
  <c r="B55" i="4"/>
  <c r="E55" i="4"/>
  <c r="B56" i="4"/>
  <c r="E56" i="4"/>
  <c r="B57" i="4"/>
  <c r="E57" i="4"/>
  <c r="B58" i="4"/>
  <c r="E58" i="4"/>
  <c r="B59" i="4"/>
  <c r="E59" i="4"/>
  <c r="B60" i="4"/>
  <c r="E60" i="4"/>
  <c r="B61" i="4"/>
  <c r="E61" i="4"/>
  <c r="B62" i="4"/>
  <c r="B63" i="4"/>
  <c r="B64" i="4"/>
  <c r="B65" i="4"/>
  <c r="B66" i="4"/>
  <c r="B67" i="4"/>
  <c r="B68" i="4"/>
  <c r="B69" i="4"/>
  <c r="B70" i="4"/>
  <c r="B71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S21" i="5" l="1"/>
  <c r="S33" i="5"/>
  <c r="D19" i="6" s="1"/>
  <c r="S61" i="5"/>
  <c r="S65" i="5"/>
  <c r="S73" i="5"/>
  <c r="S57" i="5"/>
  <c r="Q20" i="6"/>
  <c r="D11" i="6"/>
  <c r="I11" i="6" s="1"/>
  <c r="M10" i="6" s="1"/>
  <c r="D11" i="7"/>
  <c r="D21" i="6"/>
  <c r="I20" i="6" s="1"/>
  <c r="D13" i="7"/>
  <c r="D12" i="6"/>
  <c r="D10" i="7"/>
  <c r="I10" i="7" s="1"/>
  <c r="D9" i="6"/>
  <c r="D9" i="7"/>
  <c r="D10" i="6"/>
  <c r="D8" i="7"/>
  <c r="I9" i="7" s="1"/>
  <c r="N11" i="7" s="1"/>
  <c r="D14" i="6"/>
  <c r="D12" i="7"/>
  <c r="I13" i="7" s="1"/>
  <c r="N12" i="7" s="1"/>
  <c r="D18" i="6"/>
  <c r="D14" i="7"/>
  <c r="O8" i="5"/>
  <c r="S9" i="5" s="1"/>
  <c r="J37" i="5"/>
  <c r="O37" i="5" s="1"/>
  <c r="S37" i="5" s="1"/>
  <c r="D17" i="6" s="1"/>
  <c r="J45" i="5"/>
  <c r="O45" i="5" s="1"/>
  <c r="N21" i="7" l="1"/>
  <c r="D15" i="6"/>
  <c r="I15" i="6" s="1"/>
  <c r="D15" i="7"/>
  <c r="I14" i="7" s="1"/>
</calcChain>
</file>

<file path=xl/sharedStrings.xml><?xml version="1.0" encoding="utf-8"?>
<sst xmlns="http://schemas.openxmlformats.org/spreadsheetml/2006/main" count="287" uniqueCount="95">
  <si>
    <t>FINALE</t>
  </si>
  <si>
    <t>Club</t>
  </si>
  <si>
    <t>Partie 1</t>
  </si>
  <si>
    <t>UBV</t>
  </si>
  <si>
    <t>1ère PARTIE</t>
  </si>
  <si>
    <t>2ème PARTIE</t>
  </si>
  <si>
    <t>Barrages</t>
  </si>
  <si>
    <t>poules</t>
  </si>
  <si>
    <t>jeux</t>
  </si>
  <si>
    <t>NOM</t>
  </si>
  <si>
    <t>score</t>
  </si>
  <si>
    <t>1/8ème de Finales</t>
  </si>
  <si>
    <t>1/4 de Finales</t>
  </si>
  <si>
    <t>1/2 Finales</t>
  </si>
  <si>
    <t>1er poule 8</t>
  </si>
  <si>
    <t xml:space="preserve"> 2ème poule 6</t>
  </si>
  <si>
    <t>1er poule 7</t>
  </si>
  <si>
    <t xml:space="preserve"> 2ème poule 2</t>
  </si>
  <si>
    <t>1er poule 1</t>
  </si>
  <si>
    <t xml:space="preserve"> 2ème poule 4</t>
  </si>
  <si>
    <t>1er poule 3</t>
  </si>
  <si>
    <t xml:space="preserve"> 2ème poule 5</t>
  </si>
  <si>
    <t>1er poule 4</t>
  </si>
  <si>
    <t xml:space="preserve"> 2ème poule 1</t>
  </si>
  <si>
    <t>1er poule 5</t>
  </si>
  <si>
    <t xml:space="preserve"> 2ème poule 8</t>
  </si>
  <si>
    <t>1er poule 2</t>
  </si>
  <si>
    <t xml:space="preserve"> 2ème poule 7</t>
  </si>
  <si>
    <t>1er poule 6</t>
  </si>
  <si>
    <t xml:space="preserve"> 2ème poule 3</t>
  </si>
  <si>
    <t>GBC</t>
  </si>
  <si>
    <t>VAL</t>
  </si>
  <si>
    <t>AVI</t>
  </si>
  <si>
    <t>COURT</t>
  </si>
  <si>
    <t>ORAN</t>
  </si>
  <si>
    <t>Qualifiés de poules</t>
  </si>
  <si>
    <t>CAMARET S/A</t>
  </si>
  <si>
    <t>CONCOURS par poules</t>
  </si>
  <si>
    <t>CONCOURS 32 EQUIPES PAR POULES</t>
  </si>
  <si>
    <t>Mise à zéro:</t>
  </si>
  <si>
    <t>- dans l'onglet Inscriptions les inscriptions, clubs et le tirage</t>
  </si>
  <si>
    <t>- dans l'onglet parties de poules les scores</t>
  </si>
  <si>
    <t>- dans l'onglet Parties finales les scores</t>
  </si>
  <si>
    <t>C8, D8, F8 et G8 jusquà 100</t>
  </si>
  <si>
    <t>F7, K7 et O7 jusqu'à 86</t>
  </si>
  <si>
    <t>D5 à D20; H6 à H19; L8 à L17; P12 et P13</t>
  </si>
  <si>
    <t>Heures</t>
  </si>
  <si>
    <t>Jeux</t>
  </si>
  <si>
    <t>Noms</t>
  </si>
  <si>
    <t>Scores</t>
  </si>
  <si>
    <t>- dans l'onglet Parties finales 16 équipes les scores</t>
  </si>
  <si>
    <t>E8 à E15, J9 à J14 et O11 et O12</t>
  </si>
  <si>
    <t>CONCOURS 16 EQUIPES PAR POULES</t>
  </si>
  <si>
    <t>PIERRE - UBV</t>
  </si>
  <si>
    <t>VINCENT - STC</t>
  </si>
  <si>
    <t>STC</t>
  </si>
  <si>
    <t>MICHEL + GRI</t>
  </si>
  <si>
    <t>GRI</t>
  </si>
  <si>
    <t>ALAIN + BOU</t>
  </si>
  <si>
    <t>CELINE - NYO</t>
  </si>
  <si>
    <t>NYO</t>
  </si>
  <si>
    <t>SYLVIE - UBV</t>
  </si>
  <si>
    <t>ROBERT - STC</t>
  </si>
  <si>
    <t>CHRISTIAN - STC</t>
  </si>
  <si>
    <t>ROGER - VIS</t>
  </si>
  <si>
    <t>VIS</t>
  </si>
  <si>
    <t>BOU</t>
  </si>
  <si>
    <t>EMILE - VIN</t>
  </si>
  <si>
    <t>VIN</t>
  </si>
  <si>
    <t>PAUL - UBV</t>
  </si>
  <si>
    <t xml:space="preserve">ARTHUR - GBC </t>
  </si>
  <si>
    <t>SYLVIE - VAL</t>
  </si>
  <si>
    <t>ERIC -AVI</t>
  </si>
  <si>
    <t xml:space="preserve">RAYMOND - AVI </t>
  </si>
  <si>
    <t>DANIEL - GBC</t>
  </si>
  <si>
    <t>JEAN - AVI</t>
  </si>
  <si>
    <t>JACQUES - VAL</t>
  </si>
  <si>
    <t xml:space="preserve">BERNARD - STC </t>
  </si>
  <si>
    <t>ANNE - STC</t>
  </si>
  <si>
    <t>STE</t>
  </si>
  <si>
    <t>ANNIE - VIN</t>
  </si>
  <si>
    <t>ANGE - VIS</t>
  </si>
  <si>
    <t>ALBERT - VIS</t>
  </si>
  <si>
    <t>TOTO -COURT</t>
  </si>
  <si>
    <t>LUC - COURT</t>
  </si>
  <si>
    <t>ZOE - GBC</t>
  </si>
  <si>
    <t>ABEL - GBC</t>
  </si>
  <si>
    <t>HENRY - BOU</t>
  </si>
  <si>
    <t>YVES - BOU</t>
  </si>
  <si>
    <t>YVETTE - ORAN</t>
  </si>
  <si>
    <t>CHANTAL - ORAN</t>
  </si>
  <si>
    <t>XAVIER - ORAN</t>
  </si>
  <si>
    <t>CONCOURS 32 équipes par POULES</t>
  </si>
  <si>
    <t>Inscriptions + Clubs</t>
  </si>
  <si>
    <t>Equipes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</si>
</sst>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0"/>
      <name val="Arial Unicode MS"/>
      <family val="2"/>
    </font>
    <font>
      <b/>
      <sz val="18"/>
      <color indexed="10"/>
      <name val="Bodoni MT Black"/>
      <family val="1"/>
    </font>
    <font>
      <b/>
      <sz val="12"/>
      <color indexed="49"/>
      <name val="Bodoni MT Black"/>
      <family val="1"/>
    </font>
    <font>
      <b/>
      <sz val="20"/>
      <color indexed="10"/>
      <name val="Calibri"/>
      <family val="2"/>
    </font>
    <font>
      <b/>
      <u/>
      <sz val="11"/>
      <color indexed="48"/>
      <name val="Calibri"/>
      <family val="2"/>
    </font>
    <font>
      <b/>
      <sz val="14"/>
      <color indexed="10"/>
      <name val="Broadway"/>
      <family val="5"/>
    </font>
    <font>
      <sz val="11"/>
      <color indexed="10"/>
      <name val="Bodoni MT Black"/>
      <family val="1"/>
    </font>
    <font>
      <b/>
      <sz val="14"/>
      <color indexed="10"/>
      <name val="Calibri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</font>
    <font>
      <b/>
      <sz val="11"/>
      <name val="Arial"/>
      <family val="2"/>
    </font>
    <font>
      <b/>
      <sz val="14"/>
      <color rgb="FFC00000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26"/>
      <color rgb="FFC00000"/>
      <name val="Arial Black"/>
      <family val="2"/>
    </font>
    <font>
      <sz val="26"/>
      <name val="Arial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b/>
      <u/>
      <sz val="12"/>
      <color indexed="48"/>
      <name val="Calibri"/>
      <family val="2"/>
    </font>
    <font>
      <sz val="12"/>
      <color indexed="10"/>
      <name val="Arial"/>
      <family val="2"/>
    </font>
    <font>
      <b/>
      <sz val="16"/>
      <color indexed="8"/>
      <name val="Calibri"/>
      <family val="2"/>
    </font>
    <font>
      <b/>
      <sz val="16"/>
      <name val="Calibri"/>
      <family val="2"/>
    </font>
    <font>
      <sz val="10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 diagonalUp="1">
      <left/>
      <right/>
      <top/>
      <bottom/>
      <diagonal style="thin">
        <color indexed="64"/>
      </diagonal>
    </border>
    <border>
      <left/>
      <right/>
      <top/>
      <bottom style="double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theme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4" fillId="21" borderId="3" applyNumberFormat="0" applyFont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0" fontId="13" fillId="22" borderId="0" applyNumberFormat="0" applyBorder="0" applyAlignment="0" applyProtection="0"/>
    <xf numFmtId="0" fontId="31" fillId="0" borderId="0"/>
    <xf numFmtId="0" fontId="4" fillId="0" borderId="0"/>
    <xf numFmtId="0" fontId="1" fillId="0" borderId="0"/>
    <xf numFmtId="0" fontId="4" fillId="0" borderId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6" fillId="0" borderId="8" applyNumberFormat="0" applyFill="0" applyAlignment="0" applyProtection="0"/>
    <xf numFmtId="0" fontId="21" fillId="23" borderId="9" applyNumberFormat="0" applyAlignment="0" applyProtection="0"/>
    <xf numFmtId="0" fontId="1" fillId="0" borderId="0"/>
  </cellStyleXfs>
  <cellXfs count="330">
    <xf numFmtId="0" fontId="0" fillId="0" borderId="0" xfId="0"/>
    <xf numFmtId="0" fontId="4" fillId="0" borderId="0" xfId="35" applyFill="1" applyBorder="1" applyAlignment="1">
      <alignment horizontal="center"/>
    </xf>
    <xf numFmtId="0" fontId="5" fillId="0" borderId="0" xfId="35" applyFont="1" applyBorder="1" applyAlignment="1">
      <alignment horizontal="center"/>
    </xf>
    <xf numFmtId="0" fontId="3" fillId="0" borderId="0" xfId="35" applyFont="1" applyBorder="1"/>
    <xf numFmtId="0" fontId="3" fillId="0" borderId="0" xfId="35" applyFont="1" applyAlignment="1">
      <alignment horizontal="left"/>
    </xf>
    <xf numFmtId="0" fontId="4" fillId="0" borderId="0" xfId="35"/>
    <xf numFmtId="0" fontId="4" fillId="0" borderId="0" xfId="35" applyFill="1" applyBorder="1"/>
    <xf numFmtId="0" fontId="8" fillId="0" borderId="0" xfId="35" applyFont="1" applyFill="1" applyBorder="1" applyAlignment="1">
      <alignment horizontal="center"/>
    </xf>
    <xf numFmtId="0" fontId="3" fillId="0" borderId="0" xfId="35" applyFont="1" applyFill="1" applyBorder="1" applyAlignment="1">
      <alignment horizontal="center"/>
    </xf>
    <xf numFmtId="0" fontId="22" fillId="0" borderId="0" xfId="35" quotePrefix="1" applyFont="1" applyFill="1" applyBorder="1"/>
    <xf numFmtId="0" fontId="4" fillId="0" borderId="0" xfId="35" applyBorder="1"/>
    <xf numFmtId="0" fontId="4" fillId="0" borderId="0" xfId="35" applyFont="1"/>
    <xf numFmtId="0" fontId="23" fillId="0" borderId="0" xfId="35" applyFont="1" applyFill="1" applyBorder="1" applyAlignment="1">
      <alignment horizontal="center"/>
    </xf>
    <xf numFmtId="0" fontId="4" fillId="0" borderId="0" xfId="35" applyFont="1" applyFill="1" applyBorder="1"/>
    <xf numFmtId="0" fontId="24" fillId="0" borderId="0" xfId="35" applyFont="1" applyFill="1" applyBorder="1" applyAlignment="1">
      <alignment horizontal="center"/>
    </xf>
    <xf numFmtId="0" fontId="6" fillId="0" borderId="0" xfId="34" applyFont="1" applyFill="1" applyBorder="1"/>
    <xf numFmtId="0" fontId="1" fillId="0" borderId="0" xfId="34" applyFill="1" applyBorder="1"/>
    <xf numFmtId="14" fontId="25" fillId="0" borderId="0" xfId="35" applyNumberFormat="1" applyFont="1" applyBorder="1" applyAlignment="1">
      <alignment horizontal="center"/>
    </xf>
    <xf numFmtId="0" fontId="8" fillId="0" borderId="0" xfId="34" applyFont="1" applyFill="1" applyBorder="1"/>
    <xf numFmtId="0" fontId="26" fillId="0" borderId="0" xfId="35" applyFont="1" applyFill="1" applyBorder="1"/>
    <xf numFmtId="0" fontId="27" fillId="0" borderId="10" xfId="35" applyFont="1" applyBorder="1" applyAlignment="1">
      <alignment horizontal="center"/>
    </xf>
    <xf numFmtId="0" fontId="28" fillId="0" borderId="11" xfId="35" applyFont="1" applyBorder="1" applyAlignment="1">
      <alignment horizontal="center"/>
    </xf>
    <xf numFmtId="0" fontId="3" fillId="0" borderId="0" xfId="35" applyFont="1" applyBorder="1" applyAlignment="1">
      <alignment horizontal="center"/>
    </xf>
    <xf numFmtId="0" fontId="29" fillId="0" borderId="10" xfId="35" applyFont="1" applyBorder="1" applyAlignment="1">
      <alignment horizontal="center"/>
    </xf>
    <xf numFmtId="0" fontId="4" fillId="0" borderId="0" xfId="35" applyBorder="1" applyAlignment="1">
      <alignment horizontal="center"/>
    </xf>
    <xf numFmtId="0" fontId="1" fillId="0" borderId="0" xfId="34" applyFont="1" applyFill="1" applyBorder="1"/>
    <xf numFmtId="0" fontId="30" fillId="0" borderId="0" xfId="34" applyFont="1" applyBorder="1" applyAlignment="1">
      <alignment horizontal="center"/>
    </xf>
    <xf numFmtId="0" fontId="4" fillId="0" borderId="0" xfId="33" applyBorder="1"/>
    <xf numFmtId="0" fontId="3" fillId="0" borderId="0" xfId="35" applyFont="1" applyBorder="1" applyAlignment="1" applyProtection="1">
      <alignment horizontal="center"/>
      <protection hidden="1"/>
    </xf>
    <xf numFmtId="0" fontId="3" fillId="0" borderId="0" xfId="34" applyFont="1" applyFill="1" applyBorder="1"/>
    <xf numFmtId="0" fontId="4" fillId="0" borderId="0" xfId="33" applyFill="1" applyBorder="1"/>
    <xf numFmtId="0" fontId="8" fillId="0" borderId="0" xfId="35" applyFont="1" applyFill="1" applyBorder="1"/>
    <xf numFmtId="0" fontId="8" fillId="0" borderId="0" xfId="35" applyFont="1" applyBorder="1"/>
    <xf numFmtId="0" fontId="4" fillId="0" borderId="0" xfId="33" applyFill="1"/>
    <xf numFmtId="0" fontId="3" fillId="0" borderId="0" xfId="35" applyFont="1" applyBorder="1" applyAlignment="1">
      <alignment horizontal="left"/>
    </xf>
    <xf numFmtId="0" fontId="31" fillId="0" borderId="0" xfId="32" applyAlignment="1">
      <alignment horizontal="center" vertical="center" wrapText="1"/>
    </xf>
    <xf numFmtId="0" fontId="32" fillId="0" borderId="0" xfId="32" applyFont="1" applyAlignment="1">
      <alignment horizontal="center" vertical="center" wrapText="1"/>
    </xf>
    <xf numFmtId="0" fontId="32" fillId="0" borderId="13" xfId="32" applyFont="1" applyBorder="1" applyAlignment="1">
      <alignment horizontal="center" vertical="center" wrapText="1"/>
    </xf>
    <xf numFmtId="0" fontId="31" fillId="0" borderId="0" xfId="32" applyFill="1" applyBorder="1" applyAlignment="1">
      <alignment horizontal="center" vertical="center" wrapText="1"/>
    </xf>
    <xf numFmtId="0" fontId="31" fillId="0" borderId="0" xfId="32" applyFill="1" applyAlignment="1">
      <alignment horizontal="center" vertical="center" wrapText="1"/>
    </xf>
    <xf numFmtId="0" fontId="32" fillId="0" borderId="0" xfId="32" applyFont="1" applyFill="1" applyBorder="1" applyAlignment="1">
      <alignment horizontal="center" vertical="center" wrapText="1"/>
    </xf>
    <xf numFmtId="0" fontId="35" fillId="0" borderId="0" xfId="32" applyFont="1" applyFill="1" applyBorder="1" applyAlignment="1">
      <alignment horizontal="center" vertical="center" wrapText="1"/>
    </xf>
    <xf numFmtId="0" fontId="2" fillId="0" borderId="0" xfId="32" applyFont="1" applyFill="1" applyBorder="1" applyAlignment="1">
      <alignment horizontal="center" vertical="center" wrapText="1"/>
    </xf>
    <xf numFmtId="0" fontId="38" fillId="25" borderId="14" xfId="32" applyFont="1" applyFill="1" applyBorder="1" applyAlignment="1">
      <alignment horizontal="center" vertical="center" wrapText="1"/>
    </xf>
    <xf numFmtId="0" fontId="37" fillId="0" borderId="0" xfId="32" applyFont="1" applyFill="1" applyBorder="1" applyAlignment="1">
      <alignment horizontal="center" vertical="center" wrapText="1"/>
    </xf>
    <xf numFmtId="0" fontId="31" fillId="0" borderId="0" xfId="32" applyBorder="1" applyAlignment="1">
      <alignment horizontal="center" vertical="center" wrapText="1"/>
    </xf>
    <xf numFmtId="0" fontId="35" fillId="0" borderId="0" xfId="32" applyFont="1" applyFill="1" applyBorder="1" applyAlignment="1">
      <alignment horizontal="center" wrapText="1"/>
    </xf>
    <xf numFmtId="0" fontId="31" fillId="0" borderId="0" xfId="32" applyFont="1" applyFill="1" applyBorder="1" applyAlignment="1">
      <alignment horizontal="center" wrapText="1"/>
    </xf>
    <xf numFmtId="0" fontId="2" fillId="0" borderId="0" xfId="32" applyFont="1" applyFill="1" applyBorder="1" applyAlignment="1">
      <alignment horizontal="center" wrapText="1"/>
    </xf>
    <xf numFmtId="0" fontId="38" fillId="25" borderId="16" xfId="32" applyFont="1" applyFill="1" applyBorder="1" applyAlignment="1">
      <alignment horizontal="center" vertical="center" wrapText="1"/>
    </xf>
    <xf numFmtId="0" fontId="39" fillId="0" borderId="17" xfId="32" applyFont="1" applyBorder="1" applyAlignment="1">
      <alignment horizontal="center" vertical="center" wrapText="1"/>
    </xf>
    <xf numFmtId="0" fontId="38" fillId="25" borderId="20" xfId="32" applyFont="1" applyFill="1" applyBorder="1" applyAlignment="1">
      <alignment horizontal="center" vertical="center" wrapText="1"/>
    </xf>
    <xf numFmtId="0" fontId="37" fillId="0" borderId="22" xfId="32" applyFont="1" applyFill="1" applyBorder="1" applyAlignment="1">
      <alignment horizontal="center" vertical="center" wrapText="1"/>
    </xf>
    <xf numFmtId="0" fontId="31" fillId="0" borderId="22" xfId="32" applyFill="1" applyBorder="1" applyAlignment="1">
      <alignment horizontal="center" vertical="center" wrapText="1"/>
    </xf>
    <xf numFmtId="0" fontId="38" fillId="25" borderId="23" xfId="32" applyFont="1" applyFill="1" applyBorder="1" applyAlignment="1">
      <alignment horizontal="center" vertical="center" wrapText="1"/>
    </xf>
    <xf numFmtId="0" fontId="39" fillId="0" borderId="24" xfId="32" applyFont="1" applyBorder="1" applyAlignment="1">
      <alignment horizontal="center" vertical="center" wrapText="1"/>
    </xf>
    <xf numFmtId="0" fontId="37" fillId="0" borderId="25" xfId="32" applyFont="1" applyFill="1" applyBorder="1" applyAlignment="1">
      <alignment horizontal="center" vertical="center" wrapText="1"/>
    </xf>
    <xf numFmtId="0" fontId="35" fillId="0" borderId="25" xfId="32" applyFont="1" applyFill="1" applyBorder="1" applyAlignment="1">
      <alignment horizontal="center" wrapText="1"/>
    </xf>
    <xf numFmtId="0" fontId="31" fillId="0" borderId="22" xfId="32" applyBorder="1" applyAlignment="1">
      <alignment horizontal="center" vertical="center" wrapText="1"/>
    </xf>
    <xf numFmtId="0" fontId="31" fillId="0" borderId="25" xfId="32" applyBorder="1" applyAlignment="1">
      <alignment horizontal="center" vertical="center" wrapText="1"/>
    </xf>
    <xf numFmtId="0" fontId="38" fillId="25" borderId="26" xfId="32" applyFont="1" applyFill="1" applyBorder="1" applyAlignment="1">
      <alignment horizontal="center" vertical="center" wrapText="1"/>
    </xf>
    <xf numFmtId="0" fontId="39" fillId="0" borderId="27" xfId="32" applyFont="1" applyBorder="1" applyAlignment="1">
      <alignment horizontal="center" vertical="center" wrapText="1"/>
    </xf>
    <xf numFmtId="0" fontId="31" fillId="0" borderId="0" xfId="32"/>
    <xf numFmtId="0" fontId="41" fillId="0" borderId="15" xfId="32" applyFont="1" applyBorder="1" applyAlignment="1">
      <alignment horizontal="center" vertical="center"/>
    </xf>
    <xf numFmtId="0" fontId="41" fillId="0" borderId="17" xfId="32" applyFont="1" applyBorder="1" applyAlignment="1">
      <alignment horizontal="center" vertical="center"/>
    </xf>
    <xf numFmtId="0" fontId="31" fillId="0" borderId="30" xfId="32" applyBorder="1"/>
    <xf numFmtId="0" fontId="31" fillId="0" borderId="31" xfId="32" applyBorder="1"/>
    <xf numFmtId="0" fontId="32" fillId="0" borderId="32" xfId="32" applyFont="1" applyFill="1" applyBorder="1" applyAlignment="1">
      <alignment horizontal="center" vertical="center" wrapText="1"/>
    </xf>
    <xf numFmtId="0" fontId="32" fillId="0" borderId="36" xfId="32" applyFont="1" applyFill="1" applyBorder="1" applyAlignment="1">
      <alignment horizontal="center" vertical="center" wrapText="1"/>
    </xf>
    <xf numFmtId="0" fontId="2" fillId="0" borderId="25" xfId="32" applyFont="1" applyFill="1" applyBorder="1" applyAlignment="1">
      <alignment horizontal="center" wrapText="1"/>
    </xf>
    <xf numFmtId="0" fontId="31" fillId="26" borderId="14" xfId="32" applyFill="1" applyBorder="1" applyAlignment="1">
      <alignment horizontal="center" vertical="center" wrapText="1"/>
    </xf>
    <xf numFmtId="0" fontId="31" fillId="26" borderId="16" xfId="32" applyFill="1" applyBorder="1" applyAlignment="1">
      <alignment horizontal="center" vertical="center" wrapText="1"/>
    </xf>
    <xf numFmtId="0" fontId="32" fillId="0" borderId="52" xfId="32" applyFont="1" applyFill="1" applyBorder="1" applyAlignment="1">
      <alignment horizontal="center" vertical="center" wrapText="1"/>
    </xf>
    <xf numFmtId="0" fontId="32" fillId="0" borderId="0" xfId="32" applyFont="1" applyFill="1" applyBorder="1" applyAlignment="1">
      <alignment horizontal="center" wrapText="1"/>
    </xf>
    <xf numFmtId="0" fontId="38" fillId="27" borderId="14" xfId="32" applyFont="1" applyFill="1" applyBorder="1" applyAlignment="1">
      <alignment horizontal="center" vertical="center" wrapText="1"/>
    </xf>
    <xf numFmtId="0" fontId="39" fillId="27" borderId="15" xfId="32" applyFont="1" applyFill="1" applyBorder="1" applyAlignment="1">
      <alignment horizontal="center" vertical="center" wrapText="1"/>
    </xf>
    <xf numFmtId="0" fontId="37" fillId="27" borderId="0" xfId="32" applyFont="1" applyFill="1" applyBorder="1" applyAlignment="1">
      <alignment horizontal="center" vertical="center" wrapText="1"/>
    </xf>
    <xf numFmtId="0" fontId="38" fillId="27" borderId="16" xfId="32" applyFont="1" applyFill="1" applyBorder="1" applyAlignment="1">
      <alignment horizontal="center" vertical="center" wrapText="1"/>
    </xf>
    <xf numFmtId="0" fontId="39" fillId="27" borderId="17" xfId="32" applyFont="1" applyFill="1" applyBorder="1" applyAlignment="1">
      <alignment horizontal="center" vertical="center" wrapText="1"/>
    </xf>
    <xf numFmtId="0" fontId="37" fillId="27" borderId="22" xfId="32" applyFont="1" applyFill="1" applyBorder="1" applyAlignment="1">
      <alignment horizontal="center" vertical="center" wrapText="1"/>
    </xf>
    <xf numFmtId="0" fontId="38" fillId="27" borderId="20" xfId="32" applyFont="1" applyFill="1" applyBorder="1" applyAlignment="1">
      <alignment horizontal="center" vertical="center" wrapText="1"/>
    </xf>
    <xf numFmtId="0" fontId="40" fillId="27" borderId="18" xfId="32" applyFont="1" applyFill="1" applyBorder="1" applyAlignment="1">
      <alignment horizontal="center" vertical="center" wrapText="1"/>
    </xf>
    <xf numFmtId="0" fontId="40" fillId="27" borderId="19" xfId="32" applyFont="1" applyFill="1" applyBorder="1" applyAlignment="1">
      <alignment horizontal="center" vertical="center" wrapText="1"/>
    </xf>
    <xf numFmtId="0" fontId="38" fillId="27" borderId="23" xfId="32" applyFont="1" applyFill="1" applyBorder="1" applyAlignment="1">
      <alignment horizontal="center" vertical="center" wrapText="1"/>
    </xf>
    <xf numFmtId="0" fontId="39" fillId="27" borderId="24" xfId="32" applyFont="1" applyFill="1" applyBorder="1" applyAlignment="1">
      <alignment horizontal="center" vertical="center" wrapText="1"/>
    </xf>
    <xf numFmtId="0" fontId="37" fillId="27" borderId="25" xfId="32" applyFont="1" applyFill="1" applyBorder="1" applyAlignment="1">
      <alignment horizontal="center" vertical="center" wrapText="1"/>
    </xf>
    <xf numFmtId="0" fontId="37" fillId="27" borderId="39" xfId="32" applyFont="1" applyFill="1" applyBorder="1" applyAlignment="1">
      <alignment horizontal="center" vertical="center" wrapText="1"/>
    </xf>
    <xf numFmtId="0" fontId="37" fillId="27" borderId="12" xfId="32" applyFont="1" applyFill="1" applyBorder="1" applyAlignment="1">
      <alignment horizontal="center" vertical="center" wrapText="1"/>
    </xf>
    <xf numFmtId="0" fontId="39" fillId="30" borderId="15" xfId="32" applyFont="1" applyFill="1" applyBorder="1" applyAlignment="1">
      <alignment horizontal="center" vertical="center" wrapText="1"/>
    </xf>
    <xf numFmtId="0" fontId="39" fillId="30" borderId="17" xfId="32" applyFont="1" applyFill="1" applyBorder="1" applyAlignment="1">
      <alignment horizontal="center" vertical="center" wrapText="1"/>
    </xf>
    <xf numFmtId="0" fontId="39" fillId="30" borderId="21" xfId="32" applyFont="1" applyFill="1" applyBorder="1" applyAlignment="1">
      <alignment horizontal="center" vertical="center" wrapText="1"/>
    </xf>
    <xf numFmtId="0" fontId="31" fillId="27" borderId="37" xfId="32" applyFill="1" applyBorder="1" applyAlignment="1">
      <alignment horizontal="center" vertical="center" wrapText="1"/>
    </xf>
    <xf numFmtId="0" fontId="31" fillId="0" borderId="0" xfId="32"/>
    <xf numFmtId="0" fontId="3" fillId="29" borderId="0" xfId="35" applyFont="1" applyFill="1" applyAlignment="1">
      <alignment horizontal="left"/>
    </xf>
    <xf numFmtId="0" fontId="3" fillId="29" borderId="0" xfId="35" applyFont="1" applyFill="1" applyBorder="1" applyAlignment="1">
      <alignment horizontal="center"/>
    </xf>
    <xf numFmtId="0" fontId="39" fillId="31" borderId="15" xfId="32" applyFont="1" applyFill="1" applyBorder="1" applyAlignment="1">
      <alignment horizontal="center" vertical="center" wrapText="1"/>
    </xf>
    <xf numFmtId="0" fontId="39" fillId="31" borderId="21" xfId="32" applyFont="1" applyFill="1" applyBorder="1" applyAlignment="1">
      <alignment horizontal="center" vertical="center" wrapText="1"/>
    </xf>
    <xf numFmtId="0" fontId="39" fillId="31" borderId="17" xfId="32" applyFont="1" applyFill="1" applyBorder="1" applyAlignment="1">
      <alignment horizontal="center" vertical="center" wrapText="1"/>
    </xf>
    <xf numFmtId="0" fontId="39" fillId="29" borderId="27" xfId="32" applyFont="1" applyFill="1" applyBorder="1" applyAlignment="1">
      <alignment horizontal="center" vertical="center" wrapText="1"/>
    </xf>
    <xf numFmtId="0" fontId="31" fillId="32" borderId="0" xfId="32" applyFill="1"/>
    <xf numFmtId="0" fontId="41" fillId="29" borderId="15" xfId="32" applyFont="1" applyFill="1" applyBorder="1" applyAlignment="1">
      <alignment horizontal="center" vertical="center"/>
    </xf>
    <xf numFmtId="0" fontId="41" fillId="29" borderId="17" xfId="32" applyFont="1" applyFill="1" applyBorder="1" applyAlignment="1">
      <alignment horizontal="center" vertical="center"/>
    </xf>
    <xf numFmtId="0" fontId="1" fillId="0" borderId="0" xfId="0" applyFont="1"/>
    <xf numFmtId="49" fontId="0" fillId="0" borderId="0" xfId="0" applyNumberFormat="1"/>
    <xf numFmtId="49" fontId="1" fillId="0" borderId="0" xfId="0" applyNumberFormat="1" applyFont="1"/>
    <xf numFmtId="0" fontId="40" fillId="27" borderId="59" xfId="32" applyFont="1" applyFill="1" applyBorder="1" applyAlignment="1">
      <alignment horizontal="center" vertical="center" wrapText="1"/>
    </xf>
    <xf numFmtId="0" fontId="40" fillId="27" borderId="60" xfId="32" applyFont="1" applyFill="1" applyBorder="1" applyAlignment="1">
      <alignment horizontal="center" vertical="center" wrapText="1"/>
    </xf>
    <xf numFmtId="0" fontId="37" fillId="0" borderId="11" xfId="32" applyFont="1" applyFill="1" applyBorder="1" applyAlignment="1">
      <alignment horizontal="center" vertical="center" wrapText="1"/>
    </xf>
    <xf numFmtId="0" fontId="37" fillId="0" borderId="61" xfId="32" applyFont="1" applyFill="1" applyBorder="1" applyAlignment="1">
      <alignment horizontal="center" vertical="center" wrapText="1"/>
    </xf>
    <xf numFmtId="0" fontId="31" fillId="0" borderId="61" xfId="32" applyBorder="1" applyAlignment="1">
      <alignment horizontal="center" vertical="center" wrapText="1"/>
    </xf>
    <xf numFmtId="0" fontId="31" fillId="0" borderId="62" xfId="32" applyFill="1" applyBorder="1" applyAlignment="1">
      <alignment horizontal="center" vertical="center" wrapText="1"/>
    </xf>
    <xf numFmtId="0" fontId="41" fillId="0" borderId="46" xfId="32" applyFont="1" applyBorder="1" applyAlignment="1">
      <alignment horizontal="center" vertical="center"/>
    </xf>
    <xf numFmtId="0" fontId="41" fillId="0" borderId="48" xfId="32" applyFont="1" applyBorder="1" applyAlignment="1">
      <alignment horizontal="center" vertical="center"/>
    </xf>
    <xf numFmtId="0" fontId="31" fillId="0" borderId="0" xfId="32"/>
    <xf numFmtId="0" fontId="37" fillId="29" borderId="0" xfId="32" applyFont="1" applyFill="1" applyBorder="1" applyAlignment="1">
      <alignment horizontal="center" vertical="center" wrapText="1"/>
    </xf>
    <xf numFmtId="0" fontId="32" fillId="29" borderId="0" xfId="32" applyFont="1" applyFill="1" applyBorder="1" applyAlignment="1">
      <alignment horizontal="center" vertical="center" wrapText="1"/>
    </xf>
    <xf numFmtId="0" fontId="31" fillId="29" borderId="0" xfId="32" applyFill="1" applyBorder="1" applyAlignment="1">
      <alignment horizontal="center" vertical="center" wrapText="1"/>
    </xf>
    <xf numFmtId="0" fontId="36" fillId="29" borderId="0" xfId="32" applyFont="1" applyFill="1" applyBorder="1" applyAlignment="1">
      <alignment horizontal="center" vertical="center" wrapText="1"/>
    </xf>
    <xf numFmtId="0" fontId="38" fillId="29" borderId="0" xfId="32" applyFont="1" applyFill="1" applyBorder="1" applyAlignment="1">
      <alignment horizontal="center" vertical="center" wrapText="1"/>
    </xf>
    <xf numFmtId="0" fontId="39" fillId="29" borderId="0" xfId="32" applyFont="1" applyFill="1" applyBorder="1" applyAlignment="1">
      <alignment horizontal="center" vertical="center" wrapText="1"/>
    </xf>
    <xf numFmtId="0" fontId="43" fillId="0" borderId="0" xfId="32" applyFont="1" applyAlignment="1">
      <alignment horizontal="center" vertical="center" wrapText="1"/>
    </xf>
    <xf numFmtId="0" fontId="43" fillId="29" borderId="0" xfId="32" applyFont="1" applyFill="1" applyAlignment="1">
      <alignment horizontal="center" vertical="center" wrapText="1"/>
    </xf>
    <xf numFmtId="0" fontId="43" fillId="0" borderId="0" xfId="32" applyFont="1" applyFill="1" applyAlignment="1">
      <alignment horizontal="center" vertical="center" wrapText="1"/>
    </xf>
    <xf numFmtId="0" fontId="43" fillId="26" borderId="15" xfId="32" applyFont="1" applyFill="1" applyBorder="1" applyAlignment="1">
      <alignment horizontal="center" vertical="center" wrapText="1"/>
    </xf>
    <xf numFmtId="0" fontId="43" fillId="26" borderId="17" xfId="32" applyFont="1" applyFill="1" applyBorder="1" applyAlignment="1">
      <alignment horizontal="center" vertical="center" wrapText="1"/>
    </xf>
    <xf numFmtId="0" fontId="33" fillId="27" borderId="32" xfId="32" applyFont="1" applyFill="1" applyBorder="1" applyAlignment="1">
      <alignment horizontal="center" vertical="center" wrapText="1"/>
    </xf>
    <xf numFmtId="0" fontId="33" fillId="27" borderId="40" xfId="32" applyFont="1" applyFill="1" applyBorder="1" applyAlignment="1">
      <alignment horizontal="center" vertical="center" wrapText="1"/>
    </xf>
    <xf numFmtId="0" fontId="33" fillId="0" borderId="38" xfId="32" applyFont="1" applyFill="1" applyBorder="1" applyAlignment="1">
      <alignment horizontal="center" vertical="center" wrapText="1"/>
    </xf>
    <xf numFmtId="0" fontId="33" fillId="0" borderId="32" xfId="32" applyFont="1" applyFill="1" applyBorder="1" applyAlignment="1">
      <alignment horizontal="center" vertical="center" wrapText="1"/>
    </xf>
    <xf numFmtId="0" fontId="33" fillId="0" borderId="40" xfId="32" applyFont="1" applyFill="1" applyBorder="1" applyAlignment="1">
      <alignment horizontal="center" vertical="center" wrapText="1"/>
    </xf>
    <xf numFmtId="0" fontId="33" fillId="27" borderId="34" xfId="32" applyFont="1" applyFill="1" applyBorder="1" applyAlignment="1">
      <alignment horizontal="center" vertical="center" wrapText="1"/>
    </xf>
    <xf numFmtId="0" fontId="33" fillId="27" borderId="41" xfId="32" applyFont="1" applyFill="1" applyBorder="1" applyAlignment="1">
      <alignment horizontal="center" vertical="center" wrapText="1"/>
    </xf>
    <xf numFmtId="0" fontId="33" fillId="0" borderId="34" xfId="32" applyFont="1" applyFill="1" applyBorder="1" applyAlignment="1">
      <alignment horizontal="center" vertical="center" wrapText="1"/>
    </xf>
    <xf numFmtId="0" fontId="33" fillId="27" borderId="33" xfId="32" applyFont="1" applyFill="1" applyBorder="1" applyAlignment="1">
      <alignment horizontal="center" vertical="center" wrapText="1"/>
    </xf>
    <xf numFmtId="0" fontId="33" fillId="27" borderId="53" xfId="32" applyFont="1" applyFill="1" applyBorder="1" applyAlignment="1">
      <alignment horizontal="center" vertical="center" wrapText="1"/>
    </xf>
    <xf numFmtId="0" fontId="33" fillId="0" borderId="33" xfId="32" applyFont="1" applyFill="1" applyBorder="1" applyAlignment="1">
      <alignment horizontal="center" vertical="center" wrapText="1"/>
    </xf>
    <xf numFmtId="0" fontId="33" fillId="0" borderId="53" xfId="32" applyFont="1" applyFill="1" applyBorder="1" applyAlignment="1">
      <alignment horizontal="center" vertical="center" wrapText="1"/>
    </xf>
    <xf numFmtId="0" fontId="33" fillId="0" borderId="35" xfId="32" applyFont="1" applyFill="1" applyBorder="1" applyAlignment="1">
      <alignment horizontal="center" vertical="center" wrapText="1"/>
    </xf>
    <xf numFmtId="0" fontId="33" fillId="27" borderId="11" xfId="32" applyFont="1" applyFill="1" applyBorder="1" applyAlignment="1">
      <alignment horizontal="center" vertical="center" wrapText="1"/>
    </xf>
    <xf numFmtId="0" fontId="45" fillId="27" borderId="59" xfId="32" applyFont="1" applyFill="1" applyBorder="1" applyAlignment="1">
      <alignment horizontal="center" vertical="center" wrapText="1"/>
    </xf>
    <xf numFmtId="0" fontId="45" fillId="27" borderId="60" xfId="32" applyFont="1" applyFill="1" applyBorder="1" applyAlignment="1">
      <alignment horizontal="center" vertical="center" wrapText="1"/>
    </xf>
    <xf numFmtId="0" fontId="33" fillId="27" borderId="36" xfId="32" applyFont="1" applyFill="1" applyBorder="1" applyAlignment="1">
      <alignment horizontal="center" vertical="center" wrapText="1"/>
    </xf>
    <xf numFmtId="0" fontId="46" fillId="0" borderId="22" xfId="32" applyFont="1" applyFill="1" applyBorder="1" applyAlignment="1">
      <alignment horizontal="center" vertical="center" wrapText="1"/>
    </xf>
    <xf numFmtId="0" fontId="33" fillId="0" borderId="22" xfId="32" applyFont="1" applyFill="1" applyBorder="1" applyAlignment="1">
      <alignment horizontal="center" vertical="center" wrapText="1"/>
    </xf>
    <xf numFmtId="0" fontId="46" fillId="0" borderId="0" xfId="32" applyFont="1" applyFill="1" applyBorder="1" applyAlignment="1">
      <alignment horizontal="center" wrapText="1"/>
    </xf>
    <xf numFmtId="0" fontId="33" fillId="0" borderId="0" xfId="32" applyFont="1" applyFill="1" applyBorder="1" applyAlignment="1">
      <alignment horizontal="center" wrapText="1"/>
    </xf>
    <xf numFmtId="0" fontId="47" fillId="0" borderId="0" xfId="32" applyFont="1" applyFill="1" applyBorder="1" applyAlignment="1">
      <alignment horizontal="center" wrapText="1"/>
    </xf>
    <xf numFmtId="0" fontId="33" fillId="0" borderId="11" xfId="32" applyFont="1" applyFill="1" applyBorder="1" applyAlignment="1">
      <alignment horizontal="center" vertical="center" wrapText="1"/>
    </xf>
    <xf numFmtId="0" fontId="33" fillId="0" borderId="36" xfId="32" applyFont="1" applyFill="1" applyBorder="1" applyAlignment="1">
      <alignment horizontal="center" vertical="center" wrapText="1"/>
    </xf>
    <xf numFmtId="0" fontId="46" fillId="0" borderId="0" xfId="32" applyFont="1" applyFill="1" applyBorder="1" applyAlignment="1">
      <alignment horizontal="center" vertical="center" wrapText="1"/>
    </xf>
    <xf numFmtId="0" fontId="46" fillId="0" borderId="0" xfId="32" applyFont="1" applyFill="1" applyAlignment="1">
      <alignment horizontal="center" vertical="center" wrapText="1"/>
    </xf>
    <xf numFmtId="0" fontId="46" fillId="0" borderId="62" xfId="32" applyFont="1" applyFill="1" applyBorder="1" applyAlignment="1">
      <alignment horizontal="center" vertical="center" wrapText="1"/>
    </xf>
    <xf numFmtId="0" fontId="33" fillId="0" borderId="52" xfId="32" applyFont="1" applyFill="1" applyBorder="1" applyAlignment="1">
      <alignment horizontal="center" vertical="center" wrapText="1"/>
    </xf>
    <xf numFmtId="0" fontId="46" fillId="0" borderId="25" xfId="32" applyFont="1" applyFill="1" applyBorder="1" applyAlignment="1">
      <alignment horizontal="center" wrapText="1"/>
    </xf>
    <xf numFmtId="0" fontId="47" fillId="0" borderId="25" xfId="32" applyFont="1" applyFill="1" applyBorder="1" applyAlignment="1">
      <alignment horizontal="center" wrapText="1"/>
    </xf>
    <xf numFmtId="0" fontId="46" fillId="29" borderId="0" xfId="32" applyFont="1" applyFill="1" applyBorder="1" applyAlignment="1">
      <alignment horizontal="center" vertical="center" wrapText="1"/>
    </xf>
    <xf numFmtId="0" fontId="33" fillId="0" borderId="0" xfId="32" applyFont="1" applyFill="1" applyBorder="1" applyAlignment="1">
      <alignment horizontal="center" vertical="center" wrapText="1"/>
    </xf>
    <xf numFmtId="0" fontId="47" fillId="0" borderId="0" xfId="32" applyFont="1" applyFill="1" applyBorder="1" applyAlignment="1">
      <alignment horizontal="center" vertical="center" wrapText="1"/>
    </xf>
    <xf numFmtId="0" fontId="46" fillId="0" borderId="0" xfId="32" applyFont="1" applyAlignment="1">
      <alignment horizontal="center" vertical="center" wrapText="1"/>
    </xf>
    <xf numFmtId="0" fontId="33" fillId="26" borderId="15" xfId="32" applyFont="1" applyFill="1" applyBorder="1" applyAlignment="1">
      <alignment horizontal="center" vertical="center" wrapText="1"/>
    </xf>
    <xf numFmtId="0" fontId="33" fillId="26" borderId="17" xfId="32" applyFont="1" applyFill="1" applyBorder="1" applyAlignment="1">
      <alignment horizontal="center" vertical="center" wrapText="1"/>
    </xf>
    <xf numFmtId="0" fontId="33" fillId="0" borderId="0" xfId="32" applyFont="1" applyAlignment="1">
      <alignment horizontal="center" vertical="center" wrapText="1"/>
    </xf>
    <xf numFmtId="0" fontId="33" fillId="0" borderId="0" xfId="32" applyFont="1" applyBorder="1" applyAlignment="1">
      <alignment horizontal="center" vertical="center" wrapText="1"/>
    </xf>
    <xf numFmtId="0" fontId="33" fillId="29" borderId="0" xfId="32" applyFont="1" applyFill="1" applyBorder="1" applyAlignment="1">
      <alignment horizontal="center" vertical="center" wrapText="1"/>
    </xf>
    <xf numFmtId="0" fontId="33" fillId="0" borderId="0" xfId="32" applyFont="1" applyFill="1" applyAlignment="1">
      <alignment horizontal="center" vertical="center" wrapText="1"/>
    </xf>
    <xf numFmtId="0" fontId="33" fillId="27" borderId="63" xfId="32" applyFont="1" applyFill="1" applyBorder="1" applyAlignment="1">
      <alignment horizontal="center" vertical="center" wrapText="1"/>
    </xf>
    <xf numFmtId="0" fontId="48" fillId="32" borderId="28" xfId="32" applyFont="1" applyFill="1" applyBorder="1" applyAlignment="1">
      <alignment horizontal="center" vertical="center"/>
    </xf>
    <xf numFmtId="0" fontId="48" fillId="32" borderId="29" xfId="32" applyFont="1" applyFill="1" applyBorder="1" applyAlignment="1">
      <alignment horizontal="center" vertical="center"/>
    </xf>
    <xf numFmtId="0" fontId="48" fillId="33" borderId="28" xfId="32" applyFont="1" applyFill="1" applyBorder="1" applyAlignment="1">
      <alignment horizontal="center" vertical="center"/>
    </xf>
    <xf numFmtId="0" fontId="48" fillId="33" borderId="29" xfId="32" applyFont="1" applyFill="1" applyBorder="1" applyAlignment="1">
      <alignment horizontal="center" vertical="center"/>
    </xf>
    <xf numFmtId="0" fontId="46" fillId="0" borderId="0" xfId="32" applyFont="1"/>
    <xf numFmtId="0" fontId="48" fillId="0" borderId="28" xfId="32" applyFont="1" applyBorder="1" applyAlignment="1">
      <alignment horizontal="center" vertical="center"/>
    </xf>
    <xf numFmtId="0" fontId="48" fillId="0" borderId="29" xfId="32" applyFont="1" applyBorder="1" applyAlignment="1">
      <alignment horizontal="center" vertical="center"/>
    </xf>
    <xf numFmtId="0" fontId="1" fillId="0" borderId="0" xfId="46"/>
    <xf numFmtId="0" fontId="41" fillId="0" borderId="15" xfId="46" applyFont="1" applyBorder="1" applyAlignment="1">
      <alignment horizontal="center" vertical="center"/>
    </xf>
    <xf numFmtId="0" fontId="41" fillId="0" borderId="17" xfId="46" applyFont="1" applyBorder="1" applyAlignment="1">
      <alignment horizontal="center" vertical="center"/>
    </xf>
    <xf numFmtId="0" fontId="1" fillId="0" borderId="30" xfId="46" applyBorder="1"/>
    <xf numFmtId="0" fontId="1" fillId="0" borderId="31" xfId="46" applyBorder="1"/>
    <xf numFmtId="0" fontId="41" fillId="0" borderId="11" xfId="46" applyFont="1" applyBorder="1" applyAlignment="1">
      <alignment horizontal="center" vertical="center"/>
    </xf>
    <xf numFmtId="0" fontId="48" fillId="0" borderId="28" xfId="46" applyFont="1" applyBorder="1" applyAlignment="1">
      <alignment horizontal="center" vertical="center"/>
    </xf>
    <xf numFmtId="0" fontId="48" fillId="0" borderId="29" xfId="46" applyFont="1" applyBorder="1" applyAlignment="1">
      <alignment horizontal="center" vertical="center"/>
    </xf>
    <xf numFmtId="0" fontId="46" fillId="0" borderId="0" xfId="46" applyFont="1"/>
    <xf numFmtId="0" fontId="38" fillId="29" borderId="26" xfId="32" applyFont="1" applyFill="1" applyBorder="1" applyAlignment="1">
      <alignment horizontal="center" vertical="center" wrapText="1"/>
    </xf>
    <xf numFmtId="0" fontId="38" fillId="29" borderId="16" xfId="32" applyFont="1" applyFill="1" applyBorder="1" applyAlignment="1">
      <alignment horizontal="center" vertical="center" wrapText="1"/>
    </xf>
    <xf numFmtId="0" fontId="38" fillId="29" borderId="14" xfId="32" applyFont="1" applyFill="1" applyBorder="1" applyAlignment="1">
      <alignment horizontal="center" vertical="center" wrapText="1"/>
    </xf>
    <xf numFmtId="0" fontId="41" fillId="0" borderId="11" xfId="32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8" fillId="34" borderId="45" xfId="46" applyFont="1" applyFill="1" applyBorder="1" applyAlignment="1">
      <alignment horizontal="center" vertical="center"/>
    </xf>
    <xf numFmtId="0" fontId="48" fillId="34" borderId="64" xfId="46" applyFont="1" applyFill="1" applyBorder="1" applyAlignment="1">
      <alignment horizontal="center" vertical="center"/>
    </xf>
    <xf numFmtId="0" fontId="48" fillId="35" borderId="45" xfId="46" applyFont="1" applyFill="1" applyBorder="1" applyAlignment="1">
      <alignment horizontal="center" vertical="center"/>
    </xf>
    <xf numFmtId="0" fontId="48" fillId="35" borderId="64" xfId="46" applyFont="1" applyFill="1" applyBorder="1" applyAlignment="1">
      <alignment horizontal="center" vertical="center"/>
    </xf>
    <xf numFmtId="0" fontId="48" fillId="34" borderId="29" xfId="46" applyFont="1" applyFill="1" applyBorder="1" applyAlignment="1">
      <alignment horizontal="center" vertical="center"/>
    </xf>
    <xf numFmtId="0" fontId="48" fillId="35" borderId="29" xfId="46" applyFont="1" applyFill="1" applyBorder="1" applyAlignment="1">
      <alignment horizontal="center" vertical="center"/>
    </xf>
    <xf numFmtId="0" fontId="52" fillId="0" borderId="0" xfId="33" applyFont="1" applyBorder="1"/>
    <xf numFmtId="0" fontId="53" fillId="0" borderId="0" xfId="35" applyFont="1" applyBorder="1" applyAlignment="1" applyProtection="1">
      <alignment horizontal="center"/>
      <protection hidden="1"/>
    </xf>
    <xf numFmtId="0" fontId="52" fillId="0" borderId="0" xfId="35" applyFont="1" applyFill="1" applyBorder="1"/>
    <xf numFmtId="0" fontId="54" fillId="0" borderId="0" xfId="35" applyFont="1" applyFill="1" applyBorder="1" applyAlignment="1">
      <alignment horizontal="center"/>
    </xf>
    <xf numFmtId="0" fontId="52" fillId="0" borderId="0" xfId="35" applyFont="1" applyFill="1" applyBorder="1" applyAlignment="1">
      <alignment horizontal="center"/>
    </xf>
    <xf numFmtId="0" fontId="53" fillId="0" borderId="0" xfId="35" applyFont="1" applyFill="1" applyBorder="1" applyAlignment="1">
      <alignment horizontal="center"/>
    </xf>
    <xf numFmtId="0" fontId="53" fillId="0" borderId="0" xfId="34" applyFont="1" applyFill="1" applyBorder="1"/>
    <xf numFmtId="0" fontId="52" fillId="0" borderId="0" xfId="35" applyFont="1" applyBorder="1"/>
    <xf numFmtId="0" fontId="52" fillId="0" borderId="0" xfId="35" applyFont="1"/>
    <xf numFmtId="0" fontId="39" fillId="0" borderId="0" xfId="34" applyFont="1" applyFill="1" applyBorder="1"/>
    <xf numFmtId="0" fontId="55" fillId="0" borderId="0" xfId="35" applyFont="1" applyFill="1" applyBorder="1"/>
    <xf numFmtId="0" fontId="54" fillId="0" borderId="0" xfId="34" applyFont="1" applyFill="1" applyBorder="1"/>
    <xf numFmtId="0" fontId="52" fillId="0" borderId="0" xfId="33" applyFont="1" applyFill="1" applyBorder="1"/>
    <xf numFmtId="0" fontId="56" fillId="0" borderId="0" xfId="34" applyFont="1" applyFill="1" applyBorder="1"/>
    <xf numFmtId="0" fontId="54" fillId="0" borderId="0" xfId="35" applyFont="1" applyFill="1" applyBorder="1"/>
    <xf numFmtId="0" fontId="54" fillId="0" borderId="0" xfId="35" applyFont="1" applyBorder="1"/>
    <xf numFmtId="0" fontId="52" fillId="0" borderId="0" xfId="35" quotePrefix="1" applyFont="1" applyFill="1" applyBorder="1"/>
    <xf numFmtId="0" fontId="54" fillId="0" borderId="0" xfId="35" quotePrefix="1" applyFont="1" applyFill="1" applyBorder="1"/>
    <xf numFmtId="0" fontId="53" fillId="26" borderId="54" xfId="35" applyFont="1" applyFill="1" applyBorder="1" applyAlignment="1" applyProtection="1">
      <alignment horizontal="center"/>
      <protection hidden="1"/>
    </xf>
    <xf numFmtId="0" fontId="53" fillId="26" borderId="44" xfId="35" applyFont="1" applyFill="1" applyBorder="1" applyAlignment="1" applyProtection="1">
      <alignment horizontal="center"/>
      <protection hidden="1"/>
    </xf>
    <xf numFmtId="0" fontId="53" fillId="0" borderId="0" xfId="35" applyFont="1" applyBorder="1" applyAlignment="1">
      <alignment horizontal="left"/>
    </xf>
    <xf numFmtId="0" fontId="53" fillId="26" borderId="54" xfId="35" applyFont="1" applyFill="1" applyBorder="1" applyAlignment="1">
      <alignment horizontal="left"/>
    </xf>
    <xf numFmtId="0" fontId="53" fillId="26" borderId="44" xfId="35" applyFont="1" applyFill="1" applyBorder="1" applyAlignment="1">
      <alignment horizontal="left"/>
    </xf>
    <xf numFmtId="0" fontId="53" fillId="0" borderId="0" xfId="35" applyFont="1" applyAlignment="1">
      <alignment horizontal="left"/>
    </xf>
    <xf numFmtId="0" fontId="53" fillId="0" borderId="0" xfId="35" applyFont="1" applyBorder="1"/>
    <xf numFmtId="0" fontId="53" fillId="0" borderId="0" xfId="35" applyFont="1" applyBorder="1" applyAlignment="1">
      <alignment horizontal="center"/>
    </xf>
    <xf numFmtId="0" fontId="53" fillId="26" borderId="54" xfId="35" applyFont="1" applyFill="1" applyBorder="1" applyAlignment="1">
      <alignment horizontal="center"/>
    </xf>
    <xf numFmtId="0" fontId="53" fillId="26" borderId="44" xfId="35" applyFont="1" applyFill="1" applyBorder="1" applyAlignment="1">
      <alignment horizontal="center"/>
    </xf>
    <xf numFmtId="0" fontId="53" fillId="29" borderId="0" xfId="35" applyFont="1" applyFill="1" applyAlignment="1">
      <alignment horizontal="left"/>
    </xf>
    <xf numFmtId="0" fontId="53" fillId="29" borderId="0" xfId="35" applyFont="1" applyFill="1" applyBorder="1" applyAlignment="1">
      <alignment horizontal="center"/>
    </xf>
    <xf numFmtId="0" fontId="57" fillId="0" borderId="0" xfId="33" applyFont="1" applyBorder="1"/>
    <xf numFmtId="0" fontId="58" fillId="0" borderId="0" xfId="35" applyFont="1" applyBorder="1" applyAlignment="1" applyProtection="1">
      <alignment horizontal="center"/>
      <protection hidden="1"/>
    </xf>
    <xf numFmtId="0" fontId="57" fillId="0" borderId="0" xfId="33" applyFont="1" applyFill="1" applyBorder="1"/>
    <xf numFmtId="0" fontId="57" fillId="0" borderId="0" xfId="33" applyFont="1" applyFill="1"/>
    <xf numFmtId="0" fontId="58" fillId="0" borderId="0" xfId="35" applyFont="1" applyBorder="1" applyAlignment="1">
      <alignment horizontal="left"/>
    </xf>
    <xf numFmtId="0" fontId="57" fillId="24" borderId="0" xfId="33" applyFont="1" applyFill="1" applyBorder="1"/>
    <xf numFmtId="0" fontId="58" fillId="24" borderId="0" xfId="35" applyFont="1" applyFill="1" applyBorder="1" applyAlignment="1" applyProtection="1">
      <alignment horizontal="center"/>
      <protection hidden="1"/>
    </xf>
    <xf numFmtId="0" fontId="57" fillId="24" borderId="12" xfId="33" applyFont="1" applyFill="1" applyBorder="1"/>
    <xf numFmtId="0" fontId="58" fillId="24" borderId="12" xfId="35" applyFont="1" applyFill="1" applyBorder="1" applyAlignment="1" applyProtection="1">
      <alignment horizontal="center"/>
      <protection hidden="1"/>
    </xf>
    <xf numFmtId="0" fontId="57" fillId="0" borderId="12" xfId="33" applyFont="1" applyBorder="1"/>
    <xf numFmtId="0" fontId="58" fillId="0" borderId="12" xfId="35" applyFont="1" applyBorder="1" applyAlignment="1" applyProtection="1">
      <alignment horizontal="center"/>
      <protection hidden="1"/>
    </xf>
    <xf numFmtId="0" fontId="57" fillId="26" borderId="54" xfId="35" applyFont="1" applyFill="1" applyBorder="1"/>
    <xf numFmtId="0" fontId="58" fillId="26" borderId="54" xfId="35" applyFont="1" applyFill="1" applyBorder="1" applyAlignment="1" applyProtection="1">
      <alignment horizontal="center"/>
      <protection hidden="1"/>
    </xf>
    <xf numFmtId="0" fontId="57" fillId="26" borderId="44" xfId="35" applyFont="1" applyFill="1" applyBorder="1"/>
    <xf numFmtId="0" fontId="58" fillId="26" borderId="44" xfId="35" applyFont="1" applyFill="1" applyBorder="1" applyAlignment="1" applyProtection="1">
      <alignment horizontal="center"/>
      <protection hidden="1"/>
    </xf>
    <xf numFmtId="0" fontId="57" fillId="0" borderId="0" xfId="35" applyFont="1" applyBorder="1"/>
    <xf numFmtId="0" fontId="58" fillId="26" borderId="54" xfId="35" applyFont="1" applyFill="1" applyBorder="1" applyAlignment="1">
      <alignment horizontal="left"/>
    </xf>
    <xf numFmtId="0" fontId="58" fillId="26" borderId="44" xfId="35" applyFont="1" applyFill="1" applyBorder="1" applyAlignment="1">
      <alignment horizontal="left"/>
    </xf>
    <xf numFmtId="14" fontId="8" fillId="0" borderId="0" xfId="35" applyNumberFormat="1" applyFont="1" applyFill="1" applyBorder="1" applyAlignment="1">
      <alignment horizontal="center"/>
    </xf>
    <xf numFmtId="0" fontId="4" fillId="0" borderId="0" xfId="35" applyFill="1" applyBorder="1" applyAlignment="1">
      <alignment horizontal="center"/>
    </xf>
    <xf numFmtId="0" fontId="52" fillId="0" borderId="0" xfId="35" applyFont="1" applyFill="1" applyBorder="1" applyAlignment="1">
      <alignment vertical="center" textRotation="255"/>
    </xf>
    <xf numFmtId="0" fontId="52" fillId="0" borderId="0" xfId="35" applyFont="1" applyFill="1" applyBorder="1" applyAlignment="1">
      <alignment horizontal="center" vertical="center" textRotation="255"/>
    </xf>
    <xf numFmtId="0" fontId="37" fillId="0" borderId="47" xfId="32" applyFont="1" applyFill="1" applyBorder="1" applyAlignment="1">
      <alignment horizontal="center" vertical="center" wrapText="1"/>
    </xf>
    <xf numFmtId="0" fontId="37" fillId="0" borderId="48" xfId="32" applyFont="1" applyFill="1" applyBorder="1" applyAlignment="1">
      <alignment horizontal="center" vertical="center" wrapText="1"/>
    </xf>
    <xf numFmtId="0" fontId="33" fillId="0" borderId="46" xfId="32" applyFont="1" applyFill="1" applyBorder="1" applyAlignment="1">
      <alignment horizontal="center" vertical="center" wrapText="1"/>
    </xf>
    <xf numFmtId="0" fontId="33" fillId="0" borderId="48" xfId="32" applyFont="1" applyFill="1" applyBorder="1" applyAlignment="1">
      <alignment horizontal="center" vertical="center" wrapText="1"/>
    </xf>
    <xf numFmtId="0" fontId="37" fillId="0" borderId="46" xfId="32" applyFont="1" applyFill="1" applyBorder="1" applyAlignment="1">
      <alignment horizontal="center" vertical="center" wrapText="1"/>
    </xf>
    <xf numFmtId="0" fontId="36" fillId="0" borderId="47" xfId="32" applyFont="1" applyBorder="1" applyAlignment="1">
      <alignment horizontal="center" vertical="center" wrapText="1"/>
    </xf>
    <xf numFmtId="0" fontId="36" fillId="0" borderId="48" xfId="32" applyFont="1" applyBorder="1" applyAlignment="1">
      <alignment horizontal="center" vertical="center" wrapText="1"/>
    </xf>
    <xf numFmtId="0" fontId="33" fillId="28" borderId="10" xfId="32" applyFont="1" applyFill="1" applyBorder="1" applyAlignment="1">
      <alignment horizontal="center" vertical="center" wrapText="1"/>
    </xf>
    <xf numFmtId="0" fontId="33" fillId="28" borderId="42" xfId="32" applyFont="1" applyFill="1" applyBorder="1" applyAlignment="1">
      <alignment horizontal="center" vertical="center" wrapText="1"/>
    </xf>
    <xf numFmtId="0" fontId="33" fillId="28" borderId="43" xfId="32" applyFont="1" applyFill="1" applyBorder="1" applyAlignment="1">
      <alignment horizontal="center" vertical="center" wrapText="1"/>
    </xf>
    <xf numFmtId="0" fontId="34" fillId="0" borderId="44" xfId="32" applyFont="1" applyBorder="1" applyAlignment="1">
      <alignment horizontal="center" vertical="center" wrapText="1"/>
    </xf>
    <xf numFmtId="14" fontId="32" fillId="0" borderId="45" xfId="32" applyNumberFormat="1" applyFont="1" applyBorder="1" applyAlignment="1">
      <alignment horizontal="center" vertical="center" wrapText="1"/>
    </xf>
    <xf numFmtId="0" fontId="32" fillId="0" borderId="45" xfId="32" applyFont="1" applyBorder="1" applyAlignment="1">
      <alignment horizontal="center" vertical="center" wrapText="1"/>
    </xf>
    <xf numFmtId="0" fontId="32" fillId="28" borderId="10" xfId="32" applyFont="1" applyFill="1" applyBorder="1" applyAlignment="1">
      <alignment horizontal="center" vertical="center" wrapText="1"/>
    </xf>
    <xf numFmtId="0" fontId="32" fillId="28" borderId="42" xfId="32" applyFont="1" applyFill="1" applyBorder="1" applyAlignment="1">
      <alignment horizontal="center" vertical="center" wrapText="1"/>
    </xf>
    <xf numFmtId="0" fontId="32" fillId="28" borderId="43" xfId="32" applyFont="1" applyFill="1" applyBorder="1" applyAlignment="1">
      <alignment horizontal="center" vertical="center" wrapText="1"/>
    </xf>
    <xf numFmtId="0" fontId="36" fillId="0" borderId="46" xfId="32" applyFont="1" applyBorder="1" applyAlignment="1">
      <alignment horizontal="center" vertical="center" wrapText="1"/>
    </xf>
    <xf numFmtId="0" fontId="44" fillId="27" borderId="46" xfId="32" applyFont="1" applyFill="1" applyBorder="1" applyAlignment="1">
      <alignment horizontal="center" vertical="center" wrapText="1"/>
    </xf>
    <xf numFmtId="0" fontId="44" fillId="27" borderId="48" xfId="32" applyFont="1" applyFill="1" applyBorder="1" applyAlignment="1">
      <alignment horizontal="center" vertical="center" wrapText="1"/>
    </xf>
    <xf numFmtId="0" fontId="37" fillId="27" borderId="46" xfId="32" applyFont="1" applyFill="1" applyBorder="1" applyAlignment="1">
      <alignment horizontal="center" vertical="center" wrapText="1"/>
    </xf>
    <xf numFmtId="0" fontId="37" fillId="27" borderId="48" xfId="32" applyFont="1" applyFill="1" applyBorder="1" applyAlignment="1">
      <alignment horizontal="center" vertical="center" wrapText="1"/>
    </xf>
    <xf numFmtId="0" fontId="33" fillId="27" borderId="55" xfId="32" applyFont="1" applyFill="1" applyBorder="1" applyAlignment="1">
      <alignment horizontal="center" vertical="center" wrapText="1"/>
    </xf>
    <xf numFmtId="0" fontId="33" fillId="27" borderId="57" xfId="32" applyFont="1" applyFill="1" applyBorder="1" applyAlignment="1">
      <alignment horizontal="center" vertical="center" wrapText="1"/>
    </xf>
    <xf numFmtId="0" fontId="44" fillId="0" borderId="47" xfId="32" applyFont="1" applyFill="1" applyBorder="1" applyAlignment="1">
      <alignment horizontal="center" vertical="center" wrapText="1"/>
    </xf>
    <xf numFmtId="0" fontId="44" fillId="0" borderId="48" xfId="32" applyFont="1" applyFill="1" applyBorder="1" applyAlignment="1">
      <alignment horizontal="center" vertical="center" wrapText="1"/>
    </xf>
    <xf numFmtId="0" fontId="33" fillId="0" borderId="55" xfId="32" applyFont="1" applyFill="1" applyBorder="1" applyAlignment="1">
      <alignment horizontal="center" vertical="center" wrapText="1"/>
    </xf>
    <xf numFmtId="0" fontId="33" fillId="0" borderId="57" xfId="32" applyFont="1" applyFill="1" applyBorder="1" applyAlignment="1">
      <alignment horizontal="center" vertical="center" wrapText="1"/>
    </xf>
    <xf numFmtId="0" fontId="44" fillId="0" borderId="46" xfId="32" applyFont="1" applyFill="1" applyBorder="1" applyAlignment="1">
      <alignment horizontal="center" vertical="center" wrapText="1"/>
    </xf>
    <xf numFmtId="0" fontId="44" fillId="0" borderId="49" xfId="32" applyFont="1" applyFill="1" applyBorder="1" applyAlignment="1">
      <alignment horizontal="center" vertical="center" wrapText="1"/>
    </xf>
    <xf numFmtId="0" fontId="37" fillId="0" borderId="49" xfId="32" applyFont="1" applyFill="1" applyBorder="1" applyAlignment="1">
      <alignment horizontal="center" vertical="center" wrapText="1"/>
    </xf>
    <xf numFmtId="0" fontId="36" fillId="27" borderId="47" xfId="32" applyFont="1" applyFill="1" applyBorder="1" applyAlignment="1">
      <alignment horizontal="center" vertical="center" wrapText="1"/>
    </xf>
    <xf numFmtId="0" fontId="36" fillId="27" borderId="49" xfId="32" applyFont="1" applyFill="1" applyBorder="1" applyAlignment="1">
      <alignment horizontal="center" vertical="center" wrapText="1"/>
    </xf>
    <xf numFmtId="0" fontId="44" fillId="27" borderId="50" xfId="32" applyFont="1" applyFill="1" applyBorder="1" applyAlignment="1">
      <alignment horizontal="center" vertical="center" wrapText="1"/>
    </xf>
    <xf numFmtId="0" fontId="37" fillId="27" borderId="50" xfId="32" applyFont="1" applyFill="1" applyBorder="1" applyAlignment="1">
      <alignment horizontal="center" vertical="center" wrapText="1"/>
    </xf>
    <xf numFmtId="0" fontId="44" fillId="27" borderId="49" xfId="32" applyFont="1" applyFill="1" applyBorder="1" applyAlignment="1">
      <alignment horizontal="center" vertical="center" wrapText="1"/>
    </xf>
    <xf numFmtId="0" fontId="37" fillId="27" borderId="49" xfId="32" applyFont="1" applyFill="1" applyBorder="1" applyAlignment="1">
      <alignment horizontal="center" vertical="center" wrapText="1"/>
    </xf>
    <xf numFmtId="0" fontId="36" fillId="0" borderId="50" xfId="32" applyFont="1" applyBorder="1" applyAlignment="1">
      <alignment horizontal="center" vertical="center" wrapText="1"/>
    </xf>
    <xf numFmtId="0" fontId="44" fillId="0" borderId="50" xfId="32" applyFont="1" applyFill="1" applyBorder="1" applyAlignment="1">
      <alignment horizontal="center" vertical="center" wrapText="1"/>
    </xf>
    <xf numFmtId="0" fontId="37" fillId="0" borderId="50" xfId="32" applyFont="1" applyFill="1" applyBorder="1" applyAlignment="1">
      <alignment horizontal="center" vertical="center" wrapText="1"/>
    </xf>
    <xf numFmtId="0" fontId="36" fillId="27" borderId="46" xfId="32" applyFont="1" applyFill="1" applyBorder="1" applyAlignment="1">
      <alignment horizontal="center" vertical="center" wrapText="1"/>
    </xf>
    <xf numFmtId="0" fontId="36" fillId="0" borderId="49" xfId="32" applyFont="1" applyBorder="1" applyAlignment="1">
      <alignment horizontal="center" vertical="center" wrapText="1"/>
    </xf>
    <xf numFmtId="0" fontId="36" fillId="27" borderId="50" xfId="32" applyFont="1" applyFill="1" applyBorder="1" applyAlignment="1">
      <alignment horizontal="center" vertical="center" wrapText="1"/>
    </xf>
    <xf numFmtId="0" fontId="41" fillId="0" borderId="45" xfId="32" applyFont="1" applyBorder="1" applyAlignment="1">
      <alignment horizontal="center" vertical="center"/>
    </xf>
    <xf numFmtId="0" fontId="31" fillId="0" borderId="45" xfId="32" applyBorder="1" applyAlignment="1">
      <alignment horizontal="center" vertical="center"/>
    </xf>
    <xf numFmtId="14" fontId="41" fillId="0" borderId="44" xfId="32" applyNumberFormat="1" applyFont="1" applyBorder="1" applyAlignment="1">
      <alignment horizontal="center" vertical="center"/>
    </xf>
    <xf numFmtId="14" fontId="31" fillId="0" borderId="44" xfId="32" applyNumberFormat="1" applyBorder="1" applyAlignment="1">
      <alignment horizontal="center" vertical="center"/>
    </xf>
    <xf numFmtId="0" fontId="41" fillId="26" borderId="10" xfId="32" applyFont="1" applyFill="1" applyBorder="1" applyAlignment="1">
      <alignment horizontal="center" vertical="center"/>
    </xf>
    <xf numFmtId="0" fontId="41" fillId="26" borderId="42" xfId="32" applyFont="1" applyFill="1" applyBorder="1" applyAlignment="1">
      <alignment horizontal="center" vertical="center"/>
    </xf>
    <xf numFmtId="0" fontId="41" fillId="26" borderId="43" xfId="32" applyFont="1" applyFill="1" applyBorder="1" applyAlignment="1">
      <alignment horizontal="center" vertical="center"/>
    </xf>
    <xf numFmtId="0" fontId="41" fillId="0" borderId="46" xfId="32" applyFont="1" applyBorder="1" applyAlignment="1">
      <alignment horizontal="center" vertical="center"/>
    </xf>
    <xf numFmtId="0" fontId="41" fillId="0" borderId="48" xfId="32" applyFont="1" applyBorder="1" applyAlignment="1">
      <alignment horizontal="center" vertical="center"/>
    </xf>
    <xf numFmtId="0" fontId="31" fillId="0" borderId="30" xfId="32" applyBorder="1"/>
    <xf numFmtId="0" fontId="31" fillId="0" borderId="0" xfId="32"/>
    <xf numFmtId="0" fontId="31" fillId="0" borderId="51" xfId="32" applyBorder="1"/>
    <xf numFmtId="0" fontId="50" fillId="26" borderId="55" xfId="32" applyFont="1" applyFill="1" applyBorder="1" applyAlignment="1">
      <alignment horizontal="center" vertical="center"/>
    </xf>
    <xf numFmtId="0" fontId="50" fillId="26" borderId="56" xfId="32" applyFont="1" applyFill="1" applyBorder="1" applyAlignment="1">
      <alignment horizontal="center" vertical="center"/>
    </xf>
    <xf numFmtId="0" fontId="50" fillId="26" borderId="57" xfId="32" applyFont="1" applyFill="1" applyBorder="1" applyAlignment="1">
      <alignment horizontal="center" vertical="center"/>
    </xf>
    <xf numFmtId="0" fontId="50" fillId="26" borderId="58" xfId="32" applyFont="1" applyFill="1" applyBorder="1" applyAlignment="1">
      <alignment horizontal="center" vertical="center"/>
    </xf>
    <xf numFmtId="0" fontId="1" fillId="0" borderId="46" xfId="46" applyBorder="1" applyAlignment="1">
      <alignment horizontal="center"/>
    </xf>
    <xf numFmtId="0" fontId="1" fillId="0" borderId="48" xfId="46" applyBorder="1" applyAlignment="1">
      <alignment horizontal="center"/>
    </xf>
    <xf numFmtId="0" fontId="51" fillId="26" borderId="46" xfId="46" applyFont="1" applyFill="1" applyBorder="1" applyAlignment="1">
      <alignment horizontal="center" vertical="center"/>
    </xf>
    <xf numFmtId="0" fontId="51" fillId="26" borderId="47" xfId="46" applyFont="1" applyFill="1" applyBorder="1" applyAlignment="1">
      <alignment horizontal="center" vertical="center"/>
    </xf>
    <xf numFmtId="0" fontId="51" fillId="26" borderId="48" xfId="46" applyFont="1" applyFill="1" applyBorder="1" applyAlignment="1">
      <alignment horizontal="center" vertical="center"/>
    </xf>
    <xf numFmtId="0" fontId="41" fillId="0" borderId="46" xfId="46" applyFont="1" applyBorder="1" applyAlignment="1">
      <alignment horizontal="center" vertical="center"/>
    </xf>
    <xf numFmtId="0" fontId="41" fillId="0" borderId="48" xfId="46" applyFont="1" applyBorder="1" applyAlignment="1">
      <alignment horizontal="center" vertical="center"/>
    </xf>
    <xf numFmtId="0" fontId="1" fillId="0" borderId="30" xfId="46" applyBorder="1"/>
    <xf numFmtId="0" fontId="1" fillId="0" borderId="0" xfId="46"/>
    <xf numFmtId="0" fontId="1" fillId="0" borderId="51" xfId="46" applyBorder="1"/>
    <xf numFmtId="0" fontId="49" fillId="26" borderId="10" xfId="46" applyFont="1" applyFill="1" applyBorder="1" applyAlignment="1">
      <alignment horizontal="center" vertical="center"/>
    </xf>
    <xf numFmtId="0" fontId="49" fillId="26" borderId="42" xfId="46" applyFont="1" applyFill="1" applyBorder="1" applyAlignment="1">
      <alignment horizontal="center" vertical="center"/>
    </xf>
    <xf numFmtId="0" fontId="1" fillId="0" borderId="42" xfId="46" applyBorder="1" applyAlignment="1">
      <alignment horizontal="center" vertical="center"/>
    </xf>
    <xf numFmtId="0" fontId="1" fillId="0" borderId="43" xfId="46" applyBorder="1" applyAlignment="1">
      <alignment horizontal="center" vertical="center"/>
    </xf>
    <xf numFmtId="0" fontId="41" fillId="0" borderId="45" xfId="46" applyFont="1" applyBorder="1" applyAlignment="1">
      <alignment horizontal="center" vertical="center"/>
    </xf>
    <xf numFmtId="0" fontId="1" fillId="0" borderId="45" xfId="46" applyBorder="1" applyAlignment="1">
      <alignment horizontal="center" vertical="center"/>
    </xf>
    <xf numFmtId="14" fontId="41" fillId="0" borderId="44" xfId="46" applyNumberFormat="1" applyFont="1" applyBorder="1" applyAlignment="1">
      <alignment horizontal="center" vertical="center"/>
    </xf>
    <xf numFmtId="14" fontId="1" fillId="0" borderId="44" xfId="46" applyNumberFormat="1" applyBorder="1" applyAlignment="1">
      <alignment horizontal="center" vertical="center"/>
    </xf>
    <xf numFmtId="0" fontId="41" fillId="26" borderId="10" xfId="46" applyFont="1" applyFill="1" applyBorder="1" applyAlignment="1">
      <alignment horizontal="center" vertical="center"/>
    </xf>
    <xf numFmtId="0" fontId="41" fillId="26" borderId="42" xfId="46" applyFont="1" applyFill="1" applyBorder="1" applyAlignment="1">
      <alignment horizontal="center" vertical="center"/>
    </xf>
    <xf numFmtId="0" fontId="41" fillId="26" borderId="43" xfId="46" applyFont="1" applyFill="1" applyBorder="1" applyAlignment="1">
      <alignment horizontal="center" vertical="center"/>
    </xf>
    <xf numFmtId="0" fontId="1" fillId="0" borderId="0" xfId="32" applyFont="1"/>
    <xf numFmtId="0" fontId="31" fillId="0" borderId="65" xfId="32" applyBorder="1" applyAlignment="1">
      <alignment horizontal="center"/>
    </xf>
    <xf numFmtId="0" fontId="31" fillId="0" borderId="38" xfId="32" applyBorder="1" applyAlignment="1">
      <alignment horizontal="center"/>
    </xf>
    <xf numFmtId="0" fontId="41" fillId="0" borderId="56" xfId="32" applyFont="1" applyBorder="1" applyAlignment="1">
      <alignment horizontal="center" vertical="center"/>
    </xf>
    <xf numFmtId="0" fontId="41" fillId="0" borderId="58" xfId="32" applyFont="1" applyBorder="1" applyAlignment="1">
      <alignment horizontal="center" vertical="center"/>
    </xf>
    <xf numFmtId="0" fontId="1" fillId="0" borderId="0" xfId="32" applyFont="1" applyAlignment="1">
      <alignment horizontal="center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rmal 3" xfId="46"/>
    <cellStyle name="Normal_AURARD CAM 16SEPT" xfId="33"/>
    <cellStyle name="Normal_Corbeille et TCD" xfId="34"/>
    <cellStyle name="Normal_Corbeille Ste Cécile" xfId="35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292100</xdr:colOff>
          <xdr:row>3</xdr:row>
          <xdr:rowOff>158750</xdr:rowOff>
        </xdr:from>
        <xdr:to>
          <xdr:col>5</xdr:col>
          <xdr:colOff>1720850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466725</xdr:colOff>
      <xdr:row>0</xdr:row>
      <xdr:rowOff>104775</xdr:rowOff>
    </xdr:from>
    <xdr:to>
      <xdr:col>2</xdr:col>
      <xdr:colOff>1095375</xdr:colOff>
      <xdr:row>3</xdr:row>
      <xdr:rowOff>171450</xdr:rowOff>
    </xdr:to>
    <xdr:pic>
      <xdr:nvPicPr>
        <xdr:cNvPr id="1072" name="Image 4" descr="00 - Mon bouton crayon 02.gif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4775"/>
          <a:ext cx="6286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22412</xdr:colOff>
      <xdr:row>2</xdr:row>
      <xdr:rowOff>22411</xdr:rowOff>
    </xdr:from>
    <xdr:to>
      <xdr:col>18</xdr:col>
      <xdr:colOff>425824</xdr:colOff>
      <xdr:row>21</xdr:row>
      <xdr:rowOff>82176</xdr:rowOff>
    </xdr:to>
    <xdr:sp macro="" textlink="">
      <xdr:nvSpPr>
        <xdr:cNvPr id="2" name="Rectangle 1"/>
        <xdr:cNvSpPr/>
      </xdr:nvSpPr>
      <xdr:spPr>
        <a:xfrm>
          <a:off x="8860118" y="493058"/>
          <a:ext cx="4840941" cy="396688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Concours par poules :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1) </a:t>
          </a:r>
          <a:r>
            <a:rPr lang="fr-FR" sz="1100" b="1" u="sng">
              <a:solidFill>
                <a:srgbClr val="FF0000"/>
              </a:solidFill>
            </a:rPr>
            <a:t>Onglet Inscriptions</a:t>
          </a:r>
          <a:r>
            <a:rPr lang="fr-FR" sz="1100" b="1" u="sng" baseline="0">
              <a:solidFill>
                <a:srgbClr val="FF0000"/>
              </a:solidFill>
            </a:rPr>
            <a:t> </a:t>
          </a:r>
          <a:r>
            <a:rPr lang="fr-FR" sz="1100" baseline="0">
              <a:solidFill>
                <a:sysClr val="windowText" lastClr="000000"/>
              </a:solidFill>
            </a:rPr>
            <a:t>: inscrire les équipes colonne C (il serait bien d'ajouter le club avec le nom) + le club dans colonne D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Tirage aléatoire des équipes avec tri sélectif de clubs, si doublons, recliquer sur  bouton Tirage : il faut savoir que l'acceptation de ce tirage conditionne le lancement de la 1ère partie (les noms sont transposés directement dans l'onglet Parties Poules)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2) </a:t>
          </a:r>
          <a:r>
            <a:rPr lang="fr-FR" sz="1100" b="1" u="sng" baseline="0">
              <a:solidFill>
                <a:srgbClr val="FF0000"/>
              </a:solidFill>
            </a:rPr>
            <a:t>Onglet Parties Poules </a:t>
          </a:r>
          <a:r>
            <a:rPr lang="fr-FR" sz="1100" baseline="0">
              <a:solidFill>
                <a:sysClr val="windowText" lastClr="000000"/>
              </a:solidFill>
            </a:rPr>
            <a:t>: Scores à mettre normalement (il n'y a pas d'ajout de bonus), les qualifiés sortent automatiquement après les barrages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3) </a:t>
          </a:r>
          <a:r>
            <a:rPr lang="fr-FR" sz="1100" b="1" u="sng" baseline="0">
              <a:solidFill>
                <a:srgbClr val="FF0000"/>
              </a:solidFill>
            </a:rPr>
            <a:t>Onglet Parties Finales </a:t>
          </a:r>
          <a:r>
            <a:rPr lang="fr-FR" sz="1100" baseline="0">
              <a:solidFill>
                <a:sysClr val="windowText" lastClr="000000"/>
              </a:solidFill>
            </a:rPr>
            <a:t>: Soit on laisse le déroulement prévu par la programmation, soit l'arbitre fera tirer des jetons aux équipes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u="sng" baseline="0">
              <a:solidFill>
                <a:srgbClr val="FF0000"/>
              </a:solidFill>
            </a:rPr>
            <a:t>Astuce</a:t>
          </a:r>
          <a:r>
            <a:rPr lang="fr-FR" sz="1100" baseline="0">
              <a:solidFill>
                <a:sysClr val="windowText" lastClr="000000"/>
              </a:solidFill>
            </a:rPr>
            <a:t> :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Si on beaucoup moins d'équipes , on commence comme prévu et ce n'est qu'au moment des parties finales qu'on décalera d'un niveau, donc inscrire les équipes manuellement dans le nouveau niveau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Si on a plus d'équipe, on aura des offices à faire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Si on a besoin de faire des poules de 3 équipes (cela arrive pour les poules incomplètes), le faire manuellement en décalant les noms dans la première partie de l'onglet Parties Poules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431800</xdr:colOff>
      <xdr:row>15</xdr:row>
      <xdr:rowOff>184150</xdr:rowOff>
    </xdr:from>
    <xdr:to>
      <xdr:col>16</xdr:col>
      <xdr:colOff>1828800</xdr:colOff>
      <xdr:row>19</xdr:row>
      <xdr:rowOff>209550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2700" y="5238750"/>
          <a:ext cx="1397000" cy="1651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25400</xdr:colOff>
      <xdr:row>13</xdr:row>
      <xdr:rowOff>190500</xdr:rowOff>
    </xdr:from>
    <xdr:to>
      <xdr:col>13</xdr:col>
      <xdr:colOff>1422400</xdr:colOff>
      <xdr:row>21</xdr:row>
      <xdr:rowOff>69850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2400" y="4394200"/>
          <a:ext cx="1397000" cy="1651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641350</xdr:colOff>
          <xdr:row>8</xdr:row>
          <xdr:rowOff>44450</xdr:rowOff>
        </xdr:from>
        <xdr:to>
          <xdr:col>7</xdr:col>
          <xdr:colOff>120650</xdr:colOff>
          <xdr:row>18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zéro de toutes les équipes et scores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a/Documents/Corbeille%20et%20TC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ien/AppData/Local/Temp/Aurard%2032%20TEST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3_jeux"/>
      <sheetName val="4_jeux"/>
      <sheetName val="5_jeux"/>
      <sheetName val="6_jeux"/>
      <sheetName val="7_jeux"/>
      <sheetName val="8_jeux"/>
      <sheetName val="9_jeux"/>
      <sheetName val="10_jeux"/>
      <sheetName val="TCD"/>
      <sheetName val="Recap"/>
      <sheetName val="3107P41"/>
      <sheetName val="3107p51"/>
      <sheetName val="f4"/>
      <sheetName val="f5"/>
      <sheetName val="f6"/>
      <sheetName val="f7"/>
      <sheetName val="F11"/>
      <sheetName val="F12"/>
      <sheetName val="F13"/>
      <sheetName val="Feuil4"/>
      <sheetName val="Feuil3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Dates</v>
          </cell>
          <cell r="B1" t="str">
            <v>Noms</v>
          </cell>
          <cell r="C1" t="str">
            <v>Points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e_2 (2)"/>
      <sheetName val="Partie_1 (2)"/>
      <sheetName val="Inscriptions"/>
      <sheetName val="TCD"/>
      <sheetName val="Recap"/>
      <sheetName val="Partie_1"/>
      <sheetName val="Partie_2"/>
      <sheetName val="Partie_3"/>
      <sheetName val="Module1"/>
      <sheetName val="Module2"/>
      <sheetName val="Module3"/>
      <sheetName val="Module4"/>
      <sheetName val="Module5"/>
      <sheetName val="Module6"/>
      <sheetName val="Module7"/>
      <sheetName val="Aurard 32 TEST3"/>
    </sheetNames>
    <sheetDataSet>
      <sheetData sheetId="0"/>
      <sheetData sheetId="1"/>
      <sheetData sheetId="2"/>
      <sheetData sheetId="3"/>
      <sheetData sheetId="4">
        <row r="1">
          <cell r="A1" t="str">
            <v>Parties</v>
          </cell>
          <cell r="B1" t="str">
            <v>Noms</v>
          </cell>
          <cell r="C1" t="str">
            <v>Points</v>
          </cell>
        </row>
        <row r="2">
          <cell r="A2" t="str">
            <v>Partie 1</v>
          </cell>
        </row>
        <row r="3">
          <cell r="A3" t="str">
            <v>Partie 1</v>
          </cell>
        </row>
        <row r="4">
          <cell r="A4" t="str">
            <v>Partie 1</v>
          </cell>
        </row>
        <row r="5">
          <cell r="A5" t="str">
            <v>Partie 1</v>
          </cell>
        </row>
        <row r="6">
          <cell r="A6" t="str">
            <v>Partie 1</v>
          </cell>
        </row>
        <row r="7">
          <cell r="A7" t="str">
            <v>Partie 1</v>
          </cell>
        </row>
        <row r="8">
          <cell r="A8" t="str">
            <v>Partie 1</v>
          </cell>
        </row>
        <row r="9">
          <cell r="A9" t="str">
            <v>Partie 1</v>
          </cell>
        </row>
        <row r="10">
          <cell r="A10" t="str">
            <v>Partie 1</v>
          </cell>
        </row>
        <row r="11">
          <cell r="A11" t="str">
            <v>Partie 1</v>
          </cell>
        </row>
        <row r="12">
          <cell r="A12" t="str">
            <v>Partie 1</v>
          </cell>
        </row>
        <row r="13">
          <cell r="A13" t="str">
            <v>Partie 1</v>
          </cell>
        </row>
        <row r="14">
          <cell r="A14" t="str">
            <v>Partie 1</v>
          </cell>
        </row>
        <row r="15">
          <cell r="A15" t="str">
            <v>Partie 1</v>
          </cell>
        </row>
        <row r="16">
          <cell r="A16" t="str">
            <v>Partie 1</v>
          </cell>
        </row>
        <row r="17">
          <cell r="A17" t="str">
            <v>Partie 1</v>
          </cell>
        </row>
        <row r="18">
          <cell r="A18" t="str">
            <v>Partie 1</v>
          </cell>
        </row>
        <row r="19">
          <cell r="A19" t="str">
            <v>Partie 1</v>
          </cell>
        </row>
        <row r="20">
          <cell r="A20" t="str">
            <v>Partie 1</v>
          </cell>
        </row>
        <row r="21">
          <cell r="A21" t="str">
            <v>Partie 1</v>
          </cell>
        </row>
        <row r="22">
          <cell r="A22" t="str">
            <v>Partie 1</v>
          </cell>
        </row>
        <row r="23">
          <cell r="A23" t="str">
            <v>Partie 1</v>
          </cell>
        </row>
        <row r="24">
          <cell r="A24" t="str">
            <v>Partie 1</v>
          </cell>
        </row>
        <row r="25">
          <cell r="A25" t="str">
            <v>Partie 1</v>
          </cell>
        </row>
        <row r="26">
          <cell r="A26" t="str">
            <v>Partie 1</v>
          </cell>
        </row>
        <row r="27">
          <cell r="A27" t="str">
            <v>Partie 1</v>
          </cell>
        </row>
        <row r="28">
          <cell r="A28" t="str">
            <v>Partie 1</v>
          </cell>
        </row>
        <row r="29">
          <cell r="A29" t="str">
            <v>Partie 1</v>
          </cell>
        </row>
        <row r="30">
          <cell r="A30" t="str">
            <v>Partie 1</v>
          </cell>
        </row>
        <row r="31">
          <cell r="A31" t="str">
            <v>Partie 1</v>
          </cell>
        </row>
        <row r="32">
          <cell r="A32" t="str">
            <v>Partie 1</v>
          </cell>
        </row>
        <row r="33">
          <cell r="A33" t="str">
            <v>Partie 1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indexed="10"/>
    <pageSetUpPr fitToPage="1"/>
  </sheetPr>
  <dimension ref="B1:AC98"/>
  <sheetViews>
    <sheetView tabSelected="1" zoomScale="85" workbookViewId="0">
      <selection activeCell="D3" sqref="D3"/>
    </sheetView>
  </sheetViews>
  <sheetFormatPr baseColWidth="10" defaultColWidth="11.453125" defaultRowHeight="14.5"/>
  <cols>
    <col min="1" max="1" width="3.7265625" style="5" customWidth="1"/>
    <col min="2" max="2" width="4.36328125" style="2" customWidth="1"/>
    <col min="3" max="3" width="41.08984375" style="2" customWidth="1"/>
    <col min="4" max="4" width="14.26953125" style="3" customWidth="1"/>
    <col min="5" max="5" width="7.7265625" style="3" customWidth="1"/>
    <col min="6" max="6" width="31.08984375" style="4" customWidth="1"/>
    <col min="7" max="7" width="16.1796875" style="3" customWidth="1"/>
    <col min="8" max="8" width="3.54296875" style="3" customWidth="1"/>
    <col min="9" max="9" width="3.453125" style="5" customWidth="1"/>
    <col min="10" max="10" width="3.1796875" style="6" customWidth="1"/>
    <col min="11" max="11" width="1.1796875" style="1" customWidth="1"/>
    <col min="12" max="12" width="11.453125" style="1"/>
    <col min="13" max="13" width="11.453125" style="7"/>
    <col min="14" max="14" width="0" style="8" hidden="1" customWidth="1"/>
    <col min="15" max="15" width="11.453125" style="7"/>
    <col min="16" max="16" width="0" style="8" hidden="1" customWidth="1"/>
    <col min="17" max="17" width="5.81640625" style="6" customWidth="1"/>
    <col min="18" max="18" width="23.453125" style="6" customWidth="1"/>
    <col min="19" max="20" width="11.453125" style="6"/>
    <col min="21" max="25" width="11.453125" style="10"/>
    <col min="26" max="16384" width="11.453125" style="5"/>
  </cols>
  <sheetData>
    <row r="1" spans="2:29">
      <c r="B1" s="1"/>
      <c r="S1" s="9"/>
      <c r="AA1" s="11"/>
    </row>
    <row r="2" spans="2:29" ht="22.5">
      <c r="F2" s="12" t="s">
        <v>37</v>
      </c>
      <c r="R2" s="13"/>
      <c r="U2" s="14"/>
    </row>
    <row r="3" spans="2:29">
      <c r="Q3" s="13"/>
      <c r="R3" s="15"/>
    </row>
    <row r="4" spans="2:29">
      <c r="Q4" s="13"/>
      <c r="R4" s="16"/>
    </row>
    <row r="5" spans="2:29" ht="26">
      <c r="C5" s="17">
        <f ca="1">TODAY()</f>
        <v>43237</v>
      </c>
      <c r="R5" s="18"/>
    </row>
    <row r="6" spans="2:29" ht="15" thickBot="1">
      <c r="Q6" s="19"/>
      <c r="R6" s="16"/>
    </row>
    <row r="7" spans="2:29" ht="19" thickBot="1">
      <c r="C7" s="20" t="s">
        <v>93</v>
      </c>
      <c r="D7" s="21" t="s">
        <v>1</v>
      </c>
      <c r="E7" s="22"/>
      <c r="F7" s="23" t="s">
        <v>2</v>
      </c>
      <c r="G7" s="21" t="s">
        <v>1</v>
      </c>
      <c r="H7" s="24"/>
      <c r="M7" s="241"/>
      <c r="N7" s="242"/>
      <c r="R7" s="25"/>
    </row>
    <row r="8" spans="2:29" s="201" customFormat="1" ht="20" customHeight="1">
      <c r="B8" s="26">
        <f>IF(C8&lt;&gt;"",ROWS($1:1),"")</f>
        <v>1</v>
      </c>
      <c r="C8" s="223" t="s">
        <v>53</v>
      </c>
      <c r="D8" s="224" t="s">
        <v>3</v>
      </c>
      <c r="E8" s="26">
        <f>IF(F8&lt;&gt;"",ROWS($1:1),"")</f>
        <v>1</v>
      </c>
      <c r="F8" s="228" t="s">
        <v>62</v>
      </c>
      <c r="G8" s="229" t="s">
        <v>55</v>
      </c>
      <c r="H8" s="194"/>
      <c r="I8" s="193"/>
      <c r="J8" s="195"/>
      <c r="K8" s="196"/>
      <c r="L8" s="197"/>
      <c r="M8" s="196"/>
      <c r="N8" s="198"/>
      <c r="O8" s="196"/>
      <c r="P8" s="198"/>
      <c r="Q8" s="195"/>
      <c r="R8" s="199"/>
      <c r="S8" s="195"/>
      <c r="T8" s="195"/>
      <c r="U8" s="200"/>
      <c r="V8" s="200"/>
      <c r="W8" s="200"/>
      <c r="X8" s="200"/>
      <c r="Y8" s="200"/>
      <c r="AA8" s="193"/>
      <c r="AB8" s="194"/>
      <c r="AC8" s="194"/>
    </row>
    <row r="9" spans="2:29" s="201" customFormat="1" ht="20" customHeight="1" thickBot="1">
      <c r="B9" s="26">
        <f>IF(C9&lt;&gt;"",ROWS($1:2),"")</f>
        <v>2</v>
      </c>
      <c r="C9" s="223" t="s">
        <v>54</v>
      </c>
      <c r="D9" s="224" t="s">
        <v>55</v>
      </c>
      <c r="E9" s="26">
        <f>IF(F9&lt;&gt;"",ROWS($1:2),"")</f>
        <v>2</v>
      </c>
      <c r="F9" s="230" t="s">
        <v>70</v>
      </c>
      <c r="G9" s="231" t="s">
        <v>30</v>
      </c>
      <c r="H9" s="194"/>
      <c r="I9" s="193"/>
      <c r="J9" s="195"/>
      <c r="K9" s="197"/>
      <c r="L9" s="197"/>
      <c r="M9" s="196"/>
      <c r="N9" s="198"/>
      <c r="O9" s="196"/>
      <c r="P9" s="198"/>
      <c r="Q9" s="195"/>
      <c r="R9" s="202"/>
      <c r="S9" s="195"/>
      <c r="T9" s="195"/>
      <c r="U9" s="200"/>
      <c r="V9" s="200"/>
      <c r="W9" s="200"/>
      <c r="X9" s="200"/>
      <c r="Y9" s="200"/>
      <c r="AA9" s="193"/>
      <c r="AB9" s="194"/>
      <c r="AC9" s="194"/>
    </row>
    <row r="10" spans="2:29" s="201" customFormat="1" ht="20" customHeight="1">
      <c r="B10" s="26">
        <f>IF(C10&lt;&gt;"",ROWS($1:3),"")</f>
        <v>3</v>
      </c>
      <c r="C10" s="223" t="s">
        <v>56</v>
      </c>
      <c r="D10" s="224" t="s">
        <v>57</v>
      </c>
      <c r="E10" s="26">
        <f>IF(F10&lt;&gt;"",ROWS($1:3),"")</f>
        <v>3</v>
      </c>
      <c r="F10" s="223" t="s">
        <v>86</v>
      </c>
      <c r="G10" s="224" t="s">
        <v>30</v>
      </c>
      <c r="H10" s="194"/>
      <c r="I10" s="193"/>
      <c r="J10" s="195"/>
      <c r="K10" s="197"/>
      <c r="L10" s="243"/>
      <c r="M10" s="196"/>
      <c r="N10" s="198"/>
      <c r="O10" s="196"/>
      <c r="P10" s="198"/>
      <c r="Q10" s="203"/>
      <c r="R10" s="204"/>
      <c r="S10" s="195"/>
      <c r="T10" s="195"/>
      <c r="U10" s="200"/>
      <c r="V10" s="200"/>
      <c r="W10" s="200"/>
      <c r="X10" s="200"/>
      <c r="Y10" s="200"/>
      <c r="AA10" s="193"/>
      <c r="AB10" s="194"/>
      <c r="AC10" s="194"/>
    </row>
    <row r="11" spans="2:29" s="201" customFormat="1" ht="20" customHeight="1" thickBot="1">
      <c r="B11" s="26">
        <f>IF(C11&lt;&gt;"",ROWS($1:4),"")</f>
        <v>4</v>
      </c>
      <c r="C11" s="225" t="s">
        <v>58</v>
      </c>
      <c r="D11" s="224" t="s">
        <v>66</v>
      </c>
      <c r="E11" s="26">
        <f>IF(F11&lt;&gt;"",ROWS($1:4),"")</f>
        <v>4</v>
      </c>
      <c r="F11" s="232" t="s">
        <v>54</v>
      </c>
      <c r="G11" s="233" t="s">
        <v>55</v>
      </c>
      <c r="H11" s="194"/>
      <c r="I11" s="193"/>
      <c r="J11" s="195"/>
      <c r="K11" s="197"/>
      <c r="L11" s="243"/>
      <c r="M11" s="196"/>
      <c r="N11" s="198"/>
      <c r="O11" s="196"/>
      <c r="P11" s="198"/>
      <c r="Q11" s="195"/>
      <c r="R11" s="202"/>
      <c r="S11" s="195"/>
      <c r="T11" s="195"/>
      <c r="U11" s="200"/>
      <c r="V11" s="200"/>
      <c r="W11" s="200"/>
      <c r="X11" s="200"/>
      <c r="Y11" s="200"/>
      <c r="AA11" s="205"/>
      <c r="AB11" s="194"/>
      <c r="AC11" s="194"/>
    </row>
    <row r="12" spans="2:29" s="201" customFormat="1" ht="20" customHeight="1">
      <c r="B12" s="26">
        <f>IF(C12&lt;&gt;"",ROWS($1:5),"")</f>
        <v>5</v>
      </c>
      <c r="C12" s="225" t="s">
        <v>59</v>
      </c>
      <c r="D12" s="224" t="s">
        <v>60</v>
      </c>
      <c r="E12" s="26">
        <f>IF(F12&lt;&gt;"",ROWS($1:5),"")</f>
        <v>5</v>
      </c>
      <c r="F12" s="228" t="s">
        <v>85</v>
      </c>
      <c r="G12" s="229" t="s">
        <v>30</v>
      </c>
      <c r="H12" s="194"/>
      <c r="I12" s="193"/>
      <c r="J12" s="195"/>
      <c r="K12" s="197"/>
      <c r="L12" s="243"/>
      <c r="M12" s="196"/>
      <c r="N12" s="198"/>
      <c r="O12" s="196"/>
      <c r="P12" s="198"/>
      <c r="Q12" s="195"/>
      <c r="R12" s="199"/>
      <c r="S12" s="195"/>
      <c r="T12" s="195"/>
      <c r="U12" s="200"/>
      <c r="V12" s="200"/>
      <c r="W12" s="200"/>
      <c r="X12" s="200"/>
      <c r="Y12" s="200"/>
      <c r="AA12" s="205"/>
      <c r="AB12" s="194"/>
      <c r="AC12" s="194"/>
    </row>
    <row r="13" spans="2:29" s="201" customFormat="1" ht="20" customHeight="1" thickBot="1">
      <c r="B13" s="26">
        <f>IF(C13&lt;&gt;"",ROWS($1:6),"")</f>
        <v>6</v>
      </c>
      <c r="C13" s="225" t="s">
        <v>61</v>
      </c>
      <c r="D13" s="224" t="s">
        <v>3</v>
      </c>
      <c r="E13" s="26">
        <f>IF(F13&lt;&gt;"",ROWS($1:6),"")</f>
        <v>6</v>
      </c>
      <c r="F13" s="230" t="s">
        <v>80</v>
      </c>
      <c r="G13" s="231" t="s">
        <v>68</v>
      </c>
      <c r="H13" s="194"/>
      <c r="I13" s="193"/>
      <c r="J13" s="195"/>
      <c r="K13" s="197"/>
      <c r="L13" s="243"/>
      <c r="M13" s="196"/>
      <c r="N13" s="198"/>
      <c r="O13" s="196"/>
      <c r="P13" s="198"/>
      <c r="Q13" s="195"/>
      <c r="R13" s="202"/>
      <c r="S13" s="195"/>
      <c r="T13" s="195"/>
      <c r="U13" s="200"/>
      <c r="V13" s="200"/>
      <c r="W13" s="200"/>
      <c r="X13" s="200"/>
      <c r="Y13" s="200"/>
      <c r="AA13" s="205"/>
      <c r="AB13" s="194"/>
      <c r="AC13" s="194"/>
    </row>
    <row r="14" spans="2:29" s="201" customFormat="1" ht="20" customHeight="1">
      <c r="B14" s="26">
        <f>IF(C14&lt;&gt;"",ROWS($1:7),"")</f>
        <v>7</v>
      </c>
      <c r="C14" s="225" t="s">
        <v>62</v>
      </c>
      <c r="D14" s="224" t="s">
        <v>55</v>
      </c>
      <c r="E14" s="26">
        <f>IF(F14&lt;&gt;"",ROWS($1:7),"")</f>
        <v>7</v>
      </c>
      <c r="F14" s="223" t="s">
        <v>59</v>
      </c>
      <c r="G14" s="224" t="s">
        <v>60</v>
      </c>
      <c r="H14" s="194"/>
      <c r="I14" s="193"/>
      <c r="J14" s="195"/>
      <c r="K14" s="197"/>
      <c r="L14" s="243"/>
      <c r="M14" s="196"/>
      <c r="N14" s="198"/>
      <c r="O14" s="196"/>
      <c r="P14" s="198"/>
      <c r="Q14" s="203"/>
      <c r="R14" s="202"/>
      <c r="S14" s="195"/>
      <c r="T14" s="195"/>
      <c r="U14" s="200"/>
      <c r="V14" s="200"/>
      <c r="W14" s="200"/>
      <c r="X14" s="200"/>
      <c r="Y14" s="200"/>
      <c r="AA14" s="205"/>
      <c r="AB14" s="194"/>
      <c r="AC14" s="194"/>
    </row>
    <row r="15" spans="2:29" s="201" customFormat="1" ht="20" customHeight="1" thickBot="1">
      <c r="B15" s="26">
        <f>IF(C15&lt;&gt;"",ROWS($1:8),"")</f>
        <v>8</v>
      </c>
      <c r="C15" s="225" t="s">
        <v>63</v>
      </c>
      <c r="D15" s="224" t="s">
        <v>55</v>
      </c>
      <c r="E15" s="26">
        <f>IF(F15&lt;&gt;"",ROWS($1:8),"")</f>
        <v>8</v>
      </c>
      <c r="F15" s="232" t="s">
        <v>63</v>
      </c>
      <c r="G15" s="233" t="s">
        <v>55</v>
      </c>
      <c r="H15" s="194"/>
      <c r="I15" s="193"/>
      <c r="J15" s="195"/>
      <c r="K15" s="197"/>
      <c r="L15" s="243"/>
      <c r="M15" s="196"/>
      <c r="N15" s="198"/>
      <c r="O15" s="196"/>
      <c r="P15" s="198"/>
      <c r="Q15" s="195"/>
      <c r="R15" s="206"/>
      <c r="S15" s="195"/>
      <c r="T15" s="195"/>
      <c r="U15" s="200"/>
      <c r="V15" s="200"/>
      <c r="W15" s="200"/>
      <c r="X15" s="200"/>
      <c r="Y15" s="200"/>
      <c r="AA15" s="205"/>
      <c r="AB15" s="194"/>
      <c r="AC15" s="194"/>
    </row>
    <row r="16" spans="2:29" s="201" customFormat="1" ht="20" customHeight="1">
      <c r="B16" s="26">
        <f>IF(C16&lt;&gt;"",ROWS($1:9),"")</f>
        <v>9</v>
      </c>
      <c r="C16" s="225" t="s">
        <v>64</v>
      </c>
      <c r="D16" s="224" t="s">
        <v>65</v>
      </c>
      <c r="E16" s="26">
        <f>IF(F16&lt;&gt;"",ROWS($1:9),"")</f>
        <v>9</v>
      </c>
      <c r="F16" s="228" t="s">
        <v>73</v>
      </c>
      <c r="G16" s="229" t="s">
        <v>32</v>
      </c>
      <c r="H16" s="194"/>
      <c r="I16" s="193"/>
      <c r="J16" s="207"/>
      <c r="K16" s="197"/>
      <c r="L16" s="243"/>
      <c r="M16" s="196"/>
      <c r="N16" s="198"/>
      <c r="O16" s="196"/>
      <c r="P16" s="198"/>
      <c r="Q16" s="195"/>
      <c r="R16" s="202"/>
      <c r="S16" s="195"/>
      <c r="T16" s="195"/>
      <c r="U16" s="200"/>
      <c r="V16" s="200"/>
      <c r="W16" s="200"/>
      <c r="X16" s="200"/>
      <c r="Y16" s="200"/>
      <c r="AA16" s="205"/>
      <c r="AB16" s="194"/>
      <c r="AC16" s="194"/>
    </row>
    <row r="17" spans="2:29" s="201" customFormat="1" ht="20" customHeight="1" thickBot="1">
      <c r="B17" s="26">
        <f>IF(C17&lt;&gt;"",ROWS($1:10),"")</f>
        <v>10</v>
      </c>
      <c r="C17" s="225" t="s">
        <v>67</v>
      </c>
      <c r="D17" s="224" t="s">
        <v>68</v>
      </c>
      <c r="E17" s="26">
        <f>IF(F17&lt;&gt;"",ROWS($1:10),"")</f>
        <v>10</v>
      </c>
      <c r="F17" s="230" t="s">
        <v>82</v>
      </c>
      <c r="G17" s="231" t="s">
        <v>65</v>
      </c>
      <c r="H17" s="194"/>
      <c r="I17" s="193"/>
      <c r="J17" s="195"/>
      <c r="K17" s="197"/>
      <c r="L17" s="243"/>
      <c r="M17" s="196"/>
      <c r="N17" s="198"/>
      <c r="O17" s="196"/>
      <c r="P17" s="198"/>
      <c r="Q17" s="195"/>
      <c r="R17" s="199"/>
      <c r="S17" s="195"/>
      <c r="T17" s="195"/>
      <c r="U17" s="200"/>
      <c r="V17" s="200"/>
      <c r="W17" s="200"/>
      <c r="X17" s="200"/>
      <c r="Y17" s="200"/>
      <c r="AA17" s="205"/>
      <c r="AB17" s="194"/>
      <c r="AC17" s="194"/>
    </row>
    <row r="18" spans="2:29" s="201" customFormat="1" ht="20" customHeight="1">
      <c r="B18" s="26">
        <f>IF(C18&lt;&gt;"",ROWS($1:11),"")</f>
        <v>11</v>
      </c>
      <c r="C18" s="225" t="s">
        <v>69</v>
      </c>
      <c r="D18" s="224" t="s">
        <v>3</v>
      </c>
      <c r="E18" s="26">
        <f>IF(F18&lt;&gt;"",ROWS($1:11),"")</f>
        <v>11</v>
      </c>
      <c r="F18" s="223" t="s">
        <v>61</v>
      </c>
      <c r="G18" s="224" t="s">
        <v>3</v>
      </c>
      <c r="H18" s="194"/>
      <c r="I18" s="193"/>
      <c r="J18" s="195"/>
      <c r="K18" s="197"/>
      <c r="L18" s="244"/>
      <c r="M18" s="196"/>
      <c r="N18" s="198"/>
      <c r="O18" s="196"/>
      <c r="P18" s="198"/>
      <c r="Q18" s="195"/>
      <c r="R18" s="202"/>
      <c r="S18" s="195"/>
      <c r="T18" s="195"/>
      <c r="U18" s="200"/>
      <c r="V18" s="200"/>
      <c r="W18" s="200"/>
      <c r="X18" s="200"/>
      <c r="Y18" s="200"/>
      <c r="AA18" s="205"/>
      <c r="AB18" s="194"/>
      <c r="AC18" s="194"/>
    </row>
    <row r="19" spans="2:29" s="201" customFormat="1" ht="20" customHeight="1" thickBot="1">
      <c r="B19" s="26">
        <f>IF(C19&lt;&gt;"",ROWS($1:12),"")</f>
        <v>12</v>
      </c>
      <c r="C19" s="225" t="s">
        <v>70</v>
      </c>
      <c r="D19" s="224" t="s">
        <v>30</v>
      </c>
      <c r="E19" s="26">
        <f>IF(F19&lt;&gt;"",ROWS($1:12),"")</f>
        <v>12</v>
      </c>
      <c r="F19" s="232" t="s">
        <v>71</v>
      </c>
      <c r="G19" s="233" t="s">
        <v>31</v>
      </c>
      <c r="H19" s="194"/>
      <c r="I19" s="193"/>
      <c r="J19" s="195"/>
      <c r="K19" s="197"/>
      <c r="L19" s="244"/>
      <c r="M19" s="196"/>
      <c r="N19" s="198"/>
      <c r="O19" s="196"/>
      <c r="P19" s="198"/>
      <c r="Q19" s="195"/>
      <c r="R19" s="202"/>
      <c r="S19" s="195"/>
      <c r="T19" s="195"/>
      <c r="U19" s="200"/>
      <c r="V19" s="200"/>
      <c r="W19" s="200"/>
      <c r="X19" s="200"/>
      <c r="Y19" s="200"/>
      <c r="AA19" s="205"/>
      <c r="AB19" s="194"/>
      <c r="AC19" s="194"/>
    </row>
    <row r="20" spans="2:29" s="201" customFormat="1" ht="20" customHeight="1">
      <c r="B20" s="26">
        <f>IF(C20&lt;&gt;"",ROWS($1:13),"")</f>
        <v>13</v>
      </c>
      <c r="C20" s="225" t="s">
        <v>71</v>
      </c>
      <c r="D20" s="224" t="s">
        <v>31</v>
      </c>
      <c r="E20" s="26">
        <f>IF(F20&lt;&gt;"",ROWS($1:13),"")</f>
        <v>13</v>
      </c>
      <c r="F20" s="228" t="s">
        <v>87</v>
      </c>
      <c r="G20" s="229" t="s">
        <v>66</v>
      </c>
      <c r="H20" s="194"/>
      <c r="I20" s="193"/>
      <c r="J20" s="195"/>
      <c r="K20" s="197"/>
      <c r="L20" s="244"/>
      <c r="M20" s="196"/>
      <c r="N20" s="198"/>
      <c r="O20" s="196"/>
      <c r="P20" s="198"/>
      <c r="Q20" s="195"/>
      <c r="R20" s="202"/>
      <c r="S20" s="195"/>
      <c r="T20" s="195"/>
      <c r="U20" s="200"/>
      <c r="V20" s="200"/>
      <c r="W20" s="200"/>
      <c r="X20" s="200"/>
      <c r="Y20" s="200"/>
      <c r="AA20" s="205"/>
      <c r="AB20" s="194"/>
      <c r="AC20" s="194"/>
    </row>
    <row r="21" spans="2:29" s="201" customFormat="1" ht="20" customHeight="1" thickBot="1">
      <c r="B21" s="26">
        <f>IF(C21&lt;&gt;"",ROWS($1:14),"")</f>
        <v>14</v>
      </c>
      <c r="C21" s="225" t="s">
        <v>72</v>
      </c>
      <c r="D21" s="224" t="s">
        <v>32</v>
      </c>
      <c r="E21" s="26">
        <f>IF(F21&lt;&gt;"",ROWS($1:14),"")</f>
        <v>14</v>
      </c>
      <c r="F21" s="230" t="s">
        <v>64</v>
      </c>
      <c r="G21" s="231" t="s">
        <v>65</v>
      </c>
      <c r="H21" s="194"/>
      <c r="I21" s="193"/>
      <c r="J21" s="195"/>
      <c r="K21" s="197"/>
      <c r="L21" s="244"/>
      <c r="M21" s="196"/>
      <c r="N21" s="198"/>
      <c r="O21" s="196"/>
      <c r="P21" s="198"/>
      <c r="Q21" s="195"/>
      <c r="R21" s="202"/>
      <c r="S21" s="195"/>
      <c r="T21" s="195"/>
      <c r="U21" s="200"/>
      <c r="V21" s="200"/>
      <c r="W21" s="200"/>
      <c r="X21" s="200"/>
      <c r="Y21" s="200"/>
      <c r="AA21" s="205"/>
      <c r="AB21" s="194"/>
      <c r="AC21" s="194"/>
    </row>
    <row r="22" spans="2:29" s="201" customFormat="1" ht="20" customHeight="1">
      <c r="B22" s="26">
        <f>IF(C22&lt;&gt;"",ROWS($1:15),"")</f>
        <v>15</v>
      </c>
      <c r="C22" s="225" t="s">
        <v>73</v>
      </c>
      <c r="D22" s="224" t="s">
        <v>32</v>
      </c>
      <c r="E22" s="26">
        <f>IF(F22&lt;&gt;"",ROWS($1:15),"")</f>
        <v>15</v>
      </c>
      <c r="F22" s="223" t="s">
        <v>83</v>
      </c>
      <c r="G22" s="224" t="s">
        <v>33</v>
      </c>
      <c r="H22" s="194"/>
      <c r="I22" s="193"/>
      <c r="J22" s="195"/>
      <c r="K22" s="197"/>
      <c r="L22" s="244"/>
      <c r="M22" s="196"/>
      <c r="N22" s="198"/>
      <c r="O22" s="196"/>
      <c r="P22" s="198"/>
      <c r="Q22" s="207"/>
      <c r="R22" s="206"/>
      <c r="S22" s="207"/>
      <c r="T22" s="207"/>
      <c r="U22" s="208"/>
      <c r="V22" s="208"/>
      <c r="W22" s="208"/>
      <c r="X22" s="208"/>
      <c r="Y22" s="200"/>
      <c r="AA22" s="205"/>
      <c r="AB22" s="194"/>
      <c r="AC22" s="194"/>
    </row>
    <row r="23" spans="2:29" s="201" customFormat="1" ht="20" customHeight="1" thickBot="1">
      <c r="B23" s="26">
        <f>IF(C23&lt;&gt;"",ROWS($1:16),"")</f>
        <v>16</v>
      </c>
      <c r="C23" s="225" t="s">
        <v>74</v>
      </c>
      <c r="D23" s="224" t="s">
        <v>30</v>
      </c>
      <c r="E23" s="26">
        <f>IF(F23&lt;&gt;"",ROWS($1:16),"")</f>
        <v>16</v>
      </c>
      <c r="F23" s="232" t="s">
        <v>78</v>
      </c>
      <c r="G23" s="233" t="s">
        <v>79</v>
      </c>
      <c r="H23" s="194"/>
      <c r="I23" s="193"/>
      <c r="J23" s="195"/>
      <c r="K23" s="197"/>
      <c r="L23" s="244"/>
      <c r="M23" s="196"/>
      <c r="N23" s="198"/>
      <c r="O23" s="196"/>
      <c r="P23" s="198"/>
      <c r="Q23" s="207"/>
      <c r="R23" s="206"/>
      <c r="S23" s="207"/>
      <c r="T23" s="207"/>
      <c r="U23" s="208"/>
      <c r="V23" s="208"/>
      <c r="W23" s="208"/>
      <c r="X23" s="208"/>
      <c r="Y23" s="200"/>
      <c r="AA23" s="205"/>
      <c r="AB23" s="194"/>
      <c r="AC23" s="194"/>
    </row>
    <row r="24" spans="2:29" s="201" customFormat="1" ht="20" customHeight="1">
      <c r="B24" s="26">
        <f>IF(C24&lt;&gt;"",ROWS($1:17),"")</f>
        <v>17</v>
      </c>
      <c r="C24" s="225" t="s">
        <v>75</v>
      </c>
      <c r="D24" s="224" t="s">
        <v>32</v>
      </c>
      <c r="E24" s="26">
        <f>IF(F24&lt;&gt;"",ROWS($1:17),"")</f>
        <v>17</v>
      </c>
      <c r="F24" s="228" t="s">
        <v>77</v>
      </c>
      <c r="G24" s="229" t="s">
        <v>79</v>
      </c>
      <c r="H24" s="194"/>
      <c r="I24" s="193"/>
      <c r="J24" s="195"/>
      <c r="K24" s="197"/>
      <c r="L24" s="244"/>
      <c r="M24" s="196"/>
      <c r="N24" s="198"/>
      <c r="O24" s="196"/>
      <c r="P24" s="198"/>
      <c r="Q24" s="195"/>
      <c r="R24" s="202"/>
      <c r="S24" s="195"/>
      <c r="T24" s="195"/>
      <c r="U24" s="200"/>
      <c r="V24" s="200"/>
      <c r="W24" s="200"/>
      <c r="X24" s="200"/>
      <c r="Y24" s="200"/>
      <c r="AA24" s="205"/>
      <c r="AB24" s="194"/>
      <c r="AC24" s="194"/>
    </row>
    <row r="25" spans="2:29" s="201" customFormat="1" ht="20" customHeight="1" thickBot="1">
      <c r="B25" s="26">
        <f>IF(C25&lt;&gt;"",ROWS($1:18),"")</f>
        <v>18</v>
      </c>
      <c r="C25" s="225" t="s">
        <v>76</v>
      </c>
      <c r="D25" s="224" t="s">
        <v>31</v>
      </c>
      <c r="E25" s="26">
        <f>IF(F25&lt;&gt;"",ROWS($1:18),"")</f>
        <v>18</v>
      </c>
      <c r="F25" s="230" t="s">
        <v>76</v>
      </c>
      <c r="G25" s="231" t="s">
        <v>31</v>
      </c>
      <c r="H25" s="194"/>
      <c r="I25" s="193"/>
      <c r="J25" s="195"/>
      <c r="K25" s="197"/>
      <c r="L25" s="244"/>
      <c r="M25" s="196"/>
      <c r="N25" s="198"/>
      <c r="O25" s="196"/>
      <c r="P25" s="198"/>
      <c r="Q25" s="203"/>
      <c r="R25" s="204"/>
      <c r="S25" s="195"/>
      <c r="T25" s="195"/>
      <c r="U25" s="200"/>
      <c r="V25" s="200"/>
      <c r="W25" s="200"/>
      <c r="X25" s="200"/>
      <c r="Y25" s="200"/>
      <c r="AA25" s="205"/>
      <c r="AB25" s="194"/>
      <c r="AC25" s="194"/>
    </row>
    <row r="26" spans="2:29" s="201" customFormat="1" ht="20" customHeight="1">
      <c r="B26" s="26">
        <f>IF(C26&lt;&gt;"",ROWS($1:19),"")</f>
        <v>19</v>
      </c>
      <c r="C26" s="225" t="s">
        <v>77</v>
      </c>
      <c r="D26" s="224" t="s">
        <v>79</v>
      </c>
      <c r="E26" s="26">
        <f>IF(F26&lt;&gt;"",ROWS($1:19),"")</f>
        <v>19</v>
      </c>
      <c r="F26" s="223" t="s">
        <v>84</v>
      </c>
      <c r="G26" s="224" t="s">
        <v>33</v>
      </c>
      <c r="H26" s="194"/>
      <c r="I26" s="193"/>
      <c r="J26" s="195"/>
      <c r="K26" s="197"/>
      <c r="L26" s="244"/>
      <c r="M26" s="196"/>
      <c r="N26" s="198"/>
      <c r="O26" s="196"/>
      <c r="P26" s="198"/>
      <c r="Q26" s="203"/>
      <c r="R26" s="202"/>
      <c r="S26" s="195"/>
      <c r="T26" s="195"/>
      <c r="U26" s="200"/>
      <c r="V26" s="200"/>
      <c r="W26" s="200"/>
      <c r="X26" s="200"/>
      <c r="Y26" s="200"/>
      <c r="AA26" s="205"/>
      <c r="AB26" s="194"/>
      <c r="AC26" s="194"/>
    </row>
    <row r="27" spans="2:29" s="201" customFormat="1" ht="20" customHeight="1" thickBot="1">
      <c r="B27" s="26">
        <f>IF(C27&lt;&gt;"",ROWS($1:20),"")</f>
        <v>20</v>
      </c>
      <c r="C27" s="225" t="s">
        <v>78</v>
      </c>
      <c r="D27" s="224" t="s">
        <v>79</v>
      </c>
      <c r="E27" s="26">
        <f>IF(F27&lt;&gt;"",ROWS($1:20),"")</f>
        <v>20</v>
      </c>
      <c r="F27" s="232" t="s">
        <v>74</v>
      </c>
      <c r="G27" s="233" t="s">
        <v>30</v>
      </c>
      <c r="H27" s="194"/>
      <c r="I27" s="193"/>
      <c r="J27" s="195"/>
      <c r="K27" s="197"/>
      <c r="L27" s="244"/>
      <c r="M27" s="196"/>
      <c r="N27" s="198"/>
      <c r="O27" s="196"/>
      <c r="P27" s="198"/>
      <c r="Q27" s="203"/>
      <c r="R27" s="202"/>
      <c r="S27" s="195"/>
      <c r="T27" s="195"/>
      <c r="U27" s="200"/>
      <c r="V27" s="200"/>
      <c r="W27" s="200"/>
      <c r="X27" s="200"/>
      <c r="Y27" s="200"/>
      <c r="AA27" s="205"/>
      <c r="AB27" s="194"/>
      <c r="AC27" s="194"/>
    </row>
    <row r="28" spans="2:29" s="201" customFormat="1" ht="20" customHeight="1">
      <c r="B28" s="26">
        <f>IF(C28&lt;&gt;"",ROWS($1:21),"")</f>
        <v>21</v>
      </c>
      <c r="C28" s="225" t="s">
        <v>80</v>
      </c>
      <c r="D28" s="224" t="s">
        <v>68</v>
      </c>
      <c r="E28" s="26">
        <f>IF(F28&lt;&gt;"",ROWS($1:21),"")</f>
        <v>21</v>
      </c>
      <c r="F28" s="228" t="s">
        <v>88</v>
      </c>
      <c r="G28" s="229" t="s">
        <v>66</v>
      </c>
      <c r="H28" s="194"/>
      <c r="I28" s="193"/>
      <c r="J28" s="195"/>
      <c r="K28" s="197"/>
      <c r="L28" s="244"/>
      <c r="M28" s="196"/>
      <c r="N28" s="198"/>
      <c r="O28" s="196"/>
      <c r="P28" s="198"/>
      <c r="Q28" s="195"/>
      <c r="R28" s="202"/>
      <c r="S28" s="195"/>
      <c r="T28" s="195"/>
      <c r="U28" s="200"/>
      <c r="V28" s="200"/>
      <c r="W28" s="200"/>
      <c r="X28" s="200"/>
      <c r="Y28" s="200"/>
      <c r="AA28" s="205"/>
      <c r="AB28" s="194"/>
      <c r="AC28" s="194"/>
    </row>
    <row r="29" spans="2:29" s="201" customFormat="1" ht="20" customHeight="1" thickBot="1">
      <c r="B29" s="26">
        <f>IF(C29&lt;&gt;"",ROWS($1:22),"")</f>
        <v>22</v>
      </c>
      <c r="C29" s="225" t="s">
        <v>81</v>
      </c>
      <c r="D29" s="224" t="s">
        <v>65</v>
      </c>
      <c r="E29" s="26">
        <f>IF(F29&lt;&gt;"",ROWS($1:22),"")</f>
        <v>22</v>
      </c>
      <c r="F29" s="230" t="s">
        <v>75</v>
      </c>
      <c r="G29" s="231" t="s">
        <v>32</v>
      </c>
      <c r="H29" s="194"/>
      <c r="I29" s="193"/>
      <c r="J29" s="195"/>
      <c r="K29" s="197"/>
      <c r="L29" s="244"/>
      <c r="M29" s="196"/>
      <c r="N29" s="198"/>
      <c r="O29" s="196"/>
      <c r="P29" s="198"/>
      <c r="Q29" s="195"/>
      <c r="R29" s="202"/>
      <c r="S29" s="195"/>
      <c r="T29" s="195"/>
      <c r="U29" s="200"/>
      <c r="V29" s="200"/>
      <c r="W29" s="200"/>
      <c r="X29" s="200"/>
      <c r="Y29" s="200"/>
      <c r="AA29" s="205"/>
      <c r="AB29" s="194"/>
      <c r="AC29" s="194"/>
    </row>
    <row r="30" spans="2:29" s="201" customFormat="1" ht="20" customHeight="1">
      <c r="B30" s="26">
        <f>IF(C30&lt;&gt;"",ROWS($1:23),"")</f>
        <v>23</v>
      </c>
      <c r="C30" s="225" t="s">
        <v>82</v>
      </c>
      <c r="D30" s="224" t="s">
        <v>65</v>
      </c>
      <c r="E30" s="26">
        <f>IF(F30&lt;&gt;"",ROWS($1:23),"")</f>
        <v>23</v>
      </c>
      <c r="F30" s="223" t="s">
        <v>58</v>
      </c>
      <c r="G30" s="224" t="s">
        <v>66</v>
      </c>
      <c r="H30" s="194"/>
      <c r="I30" s="193"/>
      <c r="J30" s="195"/>
      <c r="K30" s="197"/>
      <c r="L30" s="244"/>
      <c r="M30" s="196"/>
      <c r="N30" s="198"/>
      <c r="O30" s="196"/>
      <c r="P30" s="198"/>
      <c r="Q30" s="195"/>
      <c r="R30" s="202"/>
      <c r="S30" s="195"/>
      <c r="T30" s="195"/>
      <c r="U30" s="200"/>
      <c r="V30" s="200"/>
      <c r="W30" s="200"/>
      <c r="X30" s="200"/>
      <c r="Y30" s="200"/>
      <c r="AA30" s="205"/>
      <c r="AB30" s="194"/>
      <c r="AC30" s="194"/>
    </row>
    <row r="31" spans="2:29" s="201" customFormat="1" ht="20" customHeight="1" thickBot="1">
      <c r="B31" s="26">
        <f>IF(C31&lt;&gt;"",ROWS($1:24),"")</f>
        <v>24</v>
      </c>
      <c r="C31" s="225" t="s">
        <v>83</v>
      </c>
      <c r="D31" s="224" t="s">
        <v>33</v>
      </c>
      <c r="E31" s="26">
        <f>IF(F31&lt;&gt;"",ROWS($1:24),"")</f>
        <v>24</v>
      </c>
      <c r="F31" s="232" t="s">
        <v>89</v>
      </c>
      <c r="G31" s="233" t="s">
        <v>34</v>
      </c>
      <c r="H31" s="194"/>
      <c r="I31" s="193"/>
      <c r="J31" s="195"/>
      <c r="K31" s="197"/>
      <c r="L31" s="244"/>
      <c r="M31" s="196"/>
      <c r="N31" s="198"/>
      <c r="O31" s="196"/>
      <c r="P31" s="198"/>
      <c r="Q31" s="209"/>
      <c r="R31" s="202"/>
      <c r="S31" s="195"/>
      <c r="T31" s="195"/>
      <c r="U31" s="200"/>
      <c r="V31" s="200"/>
      <c r="W31" s="200"/>
      <c r="X31" s="200"/>
      <c r="Y31" s="200"/>
      <c r="AA31" s="205"/>
      <c r="AB31" s="194"/>
      <c r="AC31" s="194"/>
    </row>
    <row r="32" spans="2:29" s="201" customFormat="1" ht="20" customHeight="1">
      <c r="B32" s="26">
        <f>IF(C32&lt;&gt;"",ROWS($1:25),"")</f>
        <v>25</v>
      </c>
      <c r="C32" s="225" t="s">
        <v>84</v>
      </c>
      <c r="D32" s="224" t="s">
        <v>33</v>
      </c>
      <c r="E32" s="26">
        <f>IF(F32&lt;&gt;"",ROWS($1:25),"")</f>
        <v>25</v>
      </c>
      <c r="F32" s="228" t="s">
        <v>56</v>
      </c>
      <c r="G32" s="229" t="s">
        <v>57</v>
      </c>
      <c r="H32" s="194"/>
      <c r="I32" s="193"/>
      <c r="J32" s="195"/>
      <c r="K32" s="197"/>
      <c r="L32" s="244"/>
      <c r="M32" s="196"/>
      <c r="N32" s="198"/>
      <c r="O32" s="196"/>
      <c r="P32" s="198"/>
      <c r="Q32" s="209"/>
      <c r="R32" s="202"/>
      <c r="S32" s="195"/>
      <c r="T32" s="195"/>
      <c r="U32" s="200"/>
      <c r="V32" s="200"/>
      <c r="W32" s="200"/>
      <c r="X32" s="200"/>
      <c r="Y32" s="200"/>
      <c r="AA32" s="205"/>
      <c r="AB32" s="194"/>
      <c r="AC32" s="194"/>
    </row>
    <row r="33" spans="2:29" s="201" customFormat="1" ht="20" customHeight="1" thickBot="1">
      <c r="B33" s="26">
        <f>IF(C33&lt;&gt;"",ROWS($1:26),"")</f>
        <v>26</v>
      </c>
      <c r="C33" s="225" t="s">
        <v>85</v>
      </c>
      <c r="D33" s="224" t="s">
        <v>30</v>
      </c>
      <c r="E33" s="26">
        <f>IF(F33&lt;&gt;"",ROWS($1:26),"")</f>
        <v>26</v>
      </c>
      <c r="F33" s="230" t="s">
        <v>69</v>
      </c>
      <c r="G33" s="231" t="s">
        <v>3</v>
      </c>
      <c r="H33" s="194"/>
      <c r="I33" s="193"/>
      <c r="J33" s="195"/>
      <c r="K33" s="197"/>
      <c r="L33" s="244"/>
      <c r="M33" s="196"/>
      <c r="N33" s="198"/>
      <c r="O33" s="196"/>
      <c r="P33" s="198"/>
      <c r="Q33" s="209"/>
      <c r="R33" s="202"/>
      <c r="S33" s="195"/>
      <c r="T33" s="195"/>
      <c r="U33" s="200"/>
      <c r="V33" s="200"/>
      <c r="W33" s="200"/>
      <c r="X33" s="200"/>
      <c r="Y33" s="200"/>
      <c r="AA33" s="205"/>
      <c r="AB33" s="194"/>
      <c r="AC33" s="194"/>
    </row>
    <row r="34" spans="2:29" s="201" customFormat="1" ht="20" customHeight="1">
      <c r="B34" s="26">
        <f>IF(C34&lt;&gt;"",ROWS($1:27),"")</f>
        <v>27</v>
      </c>
      <c r="C34" s="225" t="s">
        <v>86</v>
      </c>
      <c r="D34" s="224" t="s">
        <v>30</v>
      </c>
      <c r="E34" s="26">
        <f>IF(F34&lt;&gt;"",ROWS($1:27),"")</f>
        <v>27</v>
      </c>
      <c r="F34" s="223" t="s">
        <v>67</v>
      </c>
      <c r="G34" s="224" t="s">
        <v>68</v>
      </c>
      <c r="H34" s="194"/>
      <c r="I34" s="193"/>
      <c r="J34" s="195"/>
      <c r="K34" s="197"/>
      <c r="L34" s="244"/>
      <c r="M34" s="196"/>
      <c r="N34" s="198"/>
      <c r="O34" s="196"/>
      <c r="P34" s="198"/>
      <c r="Q34" s="210"/>
      <c r="R34" s="204"/>
      <c r="S34" s="195"/>
      <c r="T34" s="195"/>
      <c r="U34" s="200"/>
      <c r="V34" s="200"/>
      <c r="W34" s="200"/>
      <c r="X34" s="200"/>
      <c r="Y34" s="200"/>
      <c r="AA34" s="193"/>
      <c r="AB34" s="194"/>
    </row>
    <row r="35" spans="2:29" s="201" customFormat="1" ht="20" customHeight="1" thickBot="1">
      <c r="B35" s="26">
        <f>IF(C35&lt;&gt;"",ROWS($1:28),"")</f>
        <v>28</v>
      </c>
      <c r="C35" s="225" t="s">
        <v>87</v>
      </c>
      <c r="D35" s="224" t="s">
        <v>66</v>
      </c>
      <c r="E35" s="26">
        <f>IF(F35&lt;&gt;"",ROWS($1:28),"")</f>
        <v>28</v>
      </c>
      <c r="F35" s="232" t="s">
        <v>81</v>
      </c>
      <c r="G35" s="233" t="s">
        <v>65</v>
      </c>
      <c r="H35" s="194"/>
      <c r="I35" s="193"/>
      <c r="J35" s="195"/>
      <c r="K35" s="197"/>
      <c r="L35" s="244"/>
      <c r="M35" s="196"/>
      <c r="N35" s="198"/>
      <c r="O35" s="196"/>
      <c r="P35" s="198"/>
      <c r="Q35" s="195"/>
      <c r="R35" s="202"/>
      <c r="S35" s="195"/>
      <c r="T35" s="195"/>
      <c r="U35" s="200"/>
      <c r="V35" s="200"/>
      <c r="W35" s="200"/>
      <c r="X35" s="200"/>
      <c r="Y35" s="200"/>
      <c r="AA35" s="193"/>
      <c r="AB35" s="194"/>
    </row>
    <row r="36" spans="2:29" s="201" customFormat="1" ht="20" customHeight="1">
      <c r="B36" s="26">
        <f>IF(C36&lt;&gt;"",ROWS($1:29),"")</f>
        <v>29</v>
      </c>
      <c r="C36" s="225" t="s">
        <v>88</v>
      </c>
      <c r="D36" s="224" t="s">
        <v>66</v>
      </c>
      <c r="E36" s="26">
        <f>IF(F36&lt;&gt;"",ROWS($1:29),"")</f>
        <v>29</v>
      </c>
      <c r="F36" s="228" t="s">
        <v>72</v>
      </c>
      <c r="G36" s="229" t="s">
        <v>32</v>
      </c>
      <c r="H36" s="194"/>
      <c r="I36" s="193"/>
      <c r="J36" s="195"/>
      <c r="K36" s="197"/>
      <c r="L36" s="244"/>
      <c r="M36" s="196"/>
      <c r="N36" s="198"/>
      <c r="O36" s="196"/>
      <c r="P36" s="198"/>
      <c r="Q36" s="210"/>
      <c r="R36" s="206"/>
      <c r="S36" s="207"/>
      <c r="T36" s="195"/>
      <c r="U36" s="200"/>
      <c r="V36" s="200"/>
      <c r="W36" s="200"/>
      <c r="X36" s="200"/>
      <c r="Y36" s="200"/>
      <c r="AA36" s="193"/>
      <c r="AB36" s="194"/>
    </row>
    <row r="37" spans="2:29" s="201" customFormat="1" ht="20" customHeight="1" thickBot="1">
      <c r="B37" s="26">
        <f>IF(C37&lt;&gt;"",ROWS($1:30),"")</f>
        <v>30</v>
      </c>
      <c r="C37" s="225" t="s">
        <v>89</v>
      </c>
      <c r="D37" s="224" t="s">
        <v>34</v>
      </c>
      <c r="E37" s="26">
        <f>IF(F37&lt;&gt;"",ROWS($1:30),"")</f>
        <v>30</v>
      </c>
      <c r="F37" s="230" t="s">
        <v>53</v>
      </c>
      <c r="G37" s="231" t="s">
        <v>3</v>
      </c>
      <c r="H37" s="194"/>
      <c r="I37" s="193"/>
      <c r="J37" s="195"/>
      <c r="K37" s="197"/>
      <c r="L37" s="244"/>
      <c r="M37" s="196"/>
      <c r="N37" s="198"/>
      <c r="O37" s="196"/>
      <c r="P37" s="198"/>
      <c r="Q37" s="195"/>
      <c r="R37" s="204"/>
      <c r="S37" s="195"/>
      <c r="T37" s="195"/>
      <c r="U37" s="200"/>
      <c r="V37" s="200"/>
      <c r="W37" s="200"/>
      <c r="X37" s="200"/>
      <c r="Y37" s="200"/>
      <c r="AA37" s="193"/>
      <c r="AB37" s="194"/>
    </row>
    <row r="38" spans="2:29" s="201" customFormat="1" ht="20" customHeight="1">
      <c r="B38" s="26" t="str">
        <f>IF(C38&lt;&gt;"",ROWS($1:31),"")</f>
        <v/>
      </c>
      <c r="C38" s="225"/>
      <c r="D38" s="224"/>
      <c r="E38" s="26" t="str">
        <f>IF(F38&lt;&gt;"",ROWS($1:31),"")</f>
        <v/>
      </c>
      <c r="F38" s="223"/>
      <c r="G38" s="224"/>
      <c r="H38" s="194"/>
      <c r="I38" s="193"/>
      <c r="J38" s="195"/>
      <c r="K38" s="197"/>
      <c r="L38" s="244"/>
      <c r="M38" s="196"/>
      <c r="N38" s="198"/>
      <c r="O38" s="196"/>
      <c r="P38" s="198"/>
      <c r="Q38" s="195"/>
      <c r="R38" s="202"/>
      <c r="S38" s="195"/>
      <c r="T38" s="195"/>
      <c r="U38" s="200"/>
      <c r="V38" s="200"/>
      <c r="W38" s="200"/>
      <c r="X38" s="200"/>
      <c r="Y38" s="200"/>
      <c r="AA38" s="193"/>
      <c r="AB38" s="194"/>
    </row>
    <row r="39" spans="2:29" s="201" customFormat="1" ht="20" customHeight="1">
      <c r="B39" s="26" t="str">
        <f>IF(C39&lt;&gt;"",ROWS($1:32),"")</f>
        <v/>
      </c>
      <c r="C39" s="225"/>
      <c r="D39" s="224"/>
      <c r="E39" s="26" t="str">
        <f>IF(F39&lt;&gt;"",ROWS($1:32),"")</f>
        <v/>
      </c>
      <c r="F39" s="223"/>
      <c r="G39" s="224"/>
      <c r="H39" s="194"/>
      <c r="I39" s="193"/>
      <c r="J39" s="195"/>
      <c r="K39" s="197"/>
      <c r="L39" s="244"/>
      <c r="M39" s="196"/>
      <c r="N39" s="198"/>
      <c r="O39" s="196"/>
      <c r="P39" s="198"/>
      <c r="Q39" s="195"/>
      <c r="R39" s="202"/>
      <c r="S39" s="195"/>
      <c r="T39" s="195"/>
      <c r="U39" s="200"/>
      <c r="V39" s="200"/>
      <c r="W39" s="200"/>
      <c r="X39" s="200"/>
      <c r="Y39" s="200"/>
      <c r="AA39" s="193"/>
      <c r="AB39" s="194"/>
    </row>
    <row r="40" spans="2:29" s="201" customFormat="1" ht="20" customHeight="1">
      <c r="B40" s="26" t="str">
        <f>IF(C40&lt;&gt;"",ROWS($1:33),"")</f>
        <v/>
      </c>
      <c r="C40" s="226"/>
      <c r="D40" s="224"/>
      <c r="E40" s="26" t="str">
        <f>IF(F40&lt;&gt;"",ROWS($1:33),"")</f>
        <v/>
      </c>
      <c r="F40" s="234"/>
      <c r="G40" s="235"/>
      <c r="H40" s="194"/>
      <c r="I40" s="193"/>
      <c r="J40" s="195"/>
      <c r="K40" s="197"/>
      <c r="L40" s="244"/>
      <c r="M40" s="196"/>
      <c r="N40" s="198"/>
      <c r="O40" s="196"/>
      <c r="P40" s="198"/>
      <c r="Q40" s="195"/>
      <c r="R40" s="204"/>
      <c r="S40" s="195"/>
      <c r="T40" s="195"/>
      <c r="U40" s="200"/>
      <c r="V40" s="200"/>
      <c r="W40" s="200"/>
      <c r="X40" s="200"/>
      <c r="Y40" s="200"/>
      <c r="AA40" s="200"/>
      <c r="AB40" s="194"/>
    </row>
    <row r="41" spans="2:29" s="201" customFormat="1" ht="20" customHeight="1">
      <c r="B41" s="26" t="str">
        <f>IF(C41&lt;&gt;"",ROWS($1:34),"")</f>
        <v/>
      </c>
      <c r="C41" s="226"/>
      <c r="D41" s="224"/>
      <c r="E41" s="26" t="str">
        <f>IF(F41&lt;&gt;"",ROWS($1:34),"")</f>
        <v/>
      </c>
      <c r="F41" s="236"/>
      <c r="G41" s="237"/>
      <c r="H41" s="194"/>
      <c r="I41" s="193"/>
      <c r="J41" s="195"/>
      <c r="K41" s="197"/>
      <c r="L41" s="244"/>
      <c r="M41" s="196"/>
      <c r="N41" s="198"/>
      <c r="O41" s="196"/>
      <c r="P41" s="198"/>
      <c r="Q41" s="195"/>
      <c r="R41" s="202"/>
      <c r="S41" s="195"/>
      <c r="T41" s="195"/>
      <c r="U41" s="200"/>
      <c r="V41" s="200"/>
      <c r="W41" s="200"/>
      <c r="X41" s="200"/>
      <c r="Y41" s="200"/>
      <c r="AA41" s="200"/>
      <c r="AB41" s="194"/>
    </row>
    <row r="42" spans="2:29" s="201" customFormat="1" ht="20" customHeight="1">
      <c r="B42" s="26" t="str">
        <f>IF(C42&lt;&gt;"",ROWS($1:35),"")</f>
        <v/>
      </c>
      <c r="C42" s="226"/>
      <c r="D42" s="224"/>
      <c r="E42" s="26" t="str">
        <f>IF(F42&lt;&gt;"",ROWS($1:35),"")</f>
        <v/>
      </c>
      <c r="F42" s="238"/>
      <c r="G42" s="224"/>
      <c r="H42" s="194"/>
      <c r="I42" s="193"/>
      <c r="J42" s="195"/>
      <c r="K42" s="197"/>
      <c r="L42" s="244"/>
      <c r="M42" s="196"/>
      <c r="N42" s="198"/>
      <c r="O42" s="196"/>
      <c r="P42" s="198"/>
      <c r="Q42" s="195"/>
      <c r="R42" s="202"/>
      <c r="S42" s="195"/>
      <c r="T42" s="195"/>
      <c r="U42" s="200"/>
      <c r="V42" s="200"/>
      <c r="W42" s="200"/>
      <c r="X42" s="200"/>
      <c r="Y42" s="200"/>
      <c r="AA42" s="200"/>
      <c r="AB42" s="194"/>
    </row>
    <row r="43" spans="2:29" s="201" customFormat="1" ht="20" customHeight="1">
      <c r="B43" s="26" t="str">
        <f>IF(C43&lt;&gt;"",ROWS($1:36),"")</f>
        <v/>
      </c>
      <c r="C43" s="226"/>
      <c r="D43" s="224"/>
      <c r="E43" s="26" t="str">
        <f>IF(F43&lt;&gt;"",ROWS($1:36),"")</f>
        <v/>
      </c>
      <c r="F43" s="227"/>
      <c r="G43" s="224"/>
      <c r="H43" s="194"/>
      <c r="I43" s="193"/>
      <c r="J43" s="195"/>
      <c r="K43" s="197"/>
      <c r="L43" s="244"/>
      <c r="M43" s="196"/>
      <c r="N43" s="198"/>
      <c r="O43" s="196"/>
      <c r="P43" s="198"/>
      <c r="Q43" s="195"/>
      <c r="R43" s="202"/>
      <c r="S43" s="195"/>
      <c r="T43" s="195"/>
      <c r="U43" s="200"/>
      <c r="V43" s="200"/>
      <c r="W43" s="200"/>
      <c r="X43" s="200"/>
      <c r="Y43" s="200"/>
    </row>
    <row r="44" spans="2:29" s="201" customFormat="1" ht="20" customHeight="1">
      <c r="B44" s="26" t="str">
        <f>IF(C44&lt;&gt;"",ROWS($1:37),"")</f>
        <v/>
      </c>
      <c r="C44" s="226"/>
      <c r="D44" s="224"/>
      <c r="E44" s="26" t="str">
        <f>IF(F44&lt;&gt;"",ROWS($1:37),"")</f>
        <v/>
      </c>
      <c r="F44" s="239"/>
      <c r="G44" s="235"/>
      <c r="H44" s="194"/>
      <c r="I44" s="193"/>
      <c r="J44" s="195"/>
      <c r="K44" s="197"/>
      <c r="L44" s="244"/>
      <c r="M44" s="196"/>
      <c r="N44" s="198"/>
      <c r="O44" s="196"/>
      <c r="P44" s="198"/>
      <c r="Q44" s="195"/>
      <c r="R44" s="202"/>
      <c r="S44" s="195"/>
      <c r="T44" s="195"/>
      <c r="U44" s="200"/>
      <c r="V44" s="200"/>
      <c r="W44" s="200"/>
      <c r="X44" s="200"/>
      <c r="Y44" s="200"/>
    </row>
    <row r="45" spans="2:29" s="201" customFormat="1" ht="20" customHeight="1">
      <c r="B45" s="26" t="str">
        <f>IF(C45&lt;&gt;"",ROWS($1:38),"")</f>
        <v/>
      </c>
      <c r="C45" s="226"/>
      <c r="D45" s="224"/>
      <c r="E45" s="26" t="str">
        <f>IF(F45&lt;&gt;"",ROWS($1:38),"")</f>
        <v/>
      </c>
      <c r="F45" s="240"/>
      <c r="G45" s="237"/>
      <c r="H45" s="194"/>
      <c r="I45" s="193"/>
      <c r="J45" s="195"/>
      <c r="K45" s="197"/>
      <c r="L45" s="244"/>
      <c r="M45" s="196"/>
      <c r="N45" s="198"/>
      <c r="O45" s="196"/>
      <c r="P45" s="198"/>
      <c r="Q45" s="195"/>
      <c r="R45" s="202"/>
      <c r="S45" s="195"/>
      <c r="T45" s="195"/>
      <c r="U45" s="200"/>
      <c r="V45" s="200"/>
      <c r="W45" s="200"/>
      <c r="X45" s="200"/>
      <c r="Y45" s="200"/>
    </row>
    <row r="46" spans="2:29" s="201" customFormat="1" ht="20" customHeight="1">
      <c r="B46" s="26" t="str">
        <f>IF(C46&lt;&gt;"",ROWS($1:39),"")</f>
        <v/>
      </c>
      <c r="C46" s="226"/>
      <c r="D46" s="224"/>
      <c r="E46" s="26" t="str">
        <f>IF(F46&lt;&gt;"",ROWS($1:39),"")</f>
        <v/>
      </c>
      <c r="F46" s="227"/>
      <c r="G46" s="224"/>
      <c r="H46" s="194"/>
      <c r="I46" s="193"/>
      <c r="J46" s="195"/>
      <c r="K46" s="197"/>
      <c r="L46" s="244"/>
      <c r="M46" s="196"/>
      <c r="N46" s="198"/>
      <c r="O46" s="196"/>
      <c r="P46" s="198"/>
      <c r="Q46" s="195"/>
      <c r="R46" s="202"/>
      <c r="S46" s="195"/>
      <c r="T46" s="195"/>
      <c r="U46" s="200"/>
      <c r="V46" s="200"/>
      <c r="W46" s="200"/>
      <c r="X46" s="200"/>
      <c r="Y46" s="200"/>
    </row>
    <row r="47" spans="2:29" s="201" customFormat="1" ht="20" customHeight="1">
      <c r="B47" s="26" t="str">
        <f>IF(C47&lt;&gt;"",ROWS($1:40),"")</f>
        <v/>
      </c>
      <c r="C47" s="226"/>
      <c r="D47" s="224"/>
      <c r="E47" s="26" t="str">
        <f>IF(F47&lt;&gt;"",ROWS($1:40),"")</f>
        <v/>
      </c>
      <c r="F47" s="227"/>
      <c r="G47" s="224"/>
      <c r="H47" s="194"/>
      <c r="I47" s="193"/>
      <c r="J47" s="195"/>
      <c r="K47" s="197"/>
      <c r="L47" s="244"/>
      <c r="M47" s="196"/>
      <c r="N47" s="198"/>
      <c r="O47" s="196"/>
      <c r="P47" s="198"/>
      <c r="Q47" s="195"/>
      <c r="R47" s="202"/>
      <c r="S47" s="195"/>
      <c r="T47" s="195"/>
      <c r="U47" s="200"/>
      <c r="V47" s="200"/>
      <c r="W47" s="200"/>
      <c r="X47" s="200"/>
      <c r="Y47" s="200"/>
    </row>
    <row r="48" spans="2:29" s="201" customFormat="1" ht="20" customHeight="1">
      <c r="B48" s="26" t="str">
        <f>IF(C48&lt;&gt;"",ROWS($1:41),"")</f>
        <v/>
      </c>
      <c r="C48" s="226"/>
      <c r="D48" s="224"/>
      <c r="E48" s="26" t="str">
        <f>IF(F48&lt;&gt;"",ROWS($1:41),"")</f>
        <v/>
      </c>
      <c r="F48" s="239"/>
      <c r="G48" s="235"/>
      <c r="H48" s="194"/>
      <c r="I48" s="193"/>
      <c r="J48" s="195"/>
      <c r="K48" s="197"/>
      <c r="L48" s="244"/>
      <c r="M48" s="196"/>
      <c r="N48" s="198"/>
      <c r="O48" s="196"/>
      <c r="P48" s="198"/>
      <c r="Q48" s="195"/>
      <c r="R48" s="202"/>
      <c r="S48" s="195"/>
      <c r="T48" s="195"/>
      <c r="U48" s="200"/>
      <c r="V48" s="200"/>
      <c r="W48" s="200"/>
      <c r="X48" s="200"/>
      <c r="Y48" s="200"/>
    </row>
    <row r="49" spans="2:25" s="201" customFormat="1" ht="20" customHeight="1">
      <c r="B49" s="26" t="str">
        <f>IF(C49&lt;&gt;"",ROWS($1:42),"")</f>
        <v/>
      </c>
      <c r="C49" s="226"/>
      <c r="D49" s="224"/>
      <c r="E49" s="26" t="str">
        <f>IF(F49&lt;&gt;"",ROWS($1:42),"")</f>
        <v/>
      </c>
      <c r="F49" s="240"/>
      <c r="G49" s="237"/>
      <c r="H49" s="194"/>
      <c r="I49" s="193"/>
      <c r="J49" s="195"/>
      <c r="K49" s="197"/>
      <c r="L49" s="244"/>
      <c r="M49" s="196"/>
      <c r="N49" s="198"/>
      <c r="O49" s="196"/>
      <c r="P49" s="198"/>
      <c r="Q49" s="195"/>
      <c r="R49" s="199"/>
      <c r="S49" s="195"/>
      <c r="T49" s="195"/>
      <c r="U49" s="200"/>
      <c r="V49" s="200"/>
      <c r="W49" s="200"/>
      <c r="X49" s="200"/>
      <c r="Y49" s="200"/>
    </row>
    <row r="50" spans="2:25" s="201" customFormat="1" ht="20" customHeight="1">
      <c r="B50" s="26" t="str">
        <f>IF(C50&lt;&gt;"",ROWS($1:43),"")</f>
        <v/>
      </c>
      <c r="C50" s="226"/>
      <c r="D50" s="224"/>
      <c r="E50" s="26" t="str">
        <f>IF(F50&lt;&gt;"",ROWS($1:43),"")</f>
        <v/>
      </c>
      <c r="F50" s="227"/>
      <c r="G50" s="224"/>
      <c r="H50" s="194"/>
      <c r="I50" s="193"/>
      <c r="J50" s="195"/>
      <c r="K50" s="197"/>
      <c r="L50" s="244"/>
      <c r="M50" s="196"/>
      <c r="N50" s="198"/>
      <c r="O50" s="196"/>
      <c r="P50" s="198"/>
      <c r="Q50" s="195"/>
      <c r="R50" s="202"/>
      <c r="S50" s="195"/>
      <c r="T50" s="195"/>
      <c r="U50" s="200"/>
      <c r="V50" s="200"/>
      <c r="W50" s="200"/>
      <c r="X50" s="200"/>
      <c r="Y50" s="200"/>
    </row>
    <row r="51" spans="2:25" s="201" customFormat="1" ht="20" customHeight="1">
      <c r="B51" s="26" t="str">
        <f>IF(C51&lt;&gt;"",ROWS($1:44),"")</f>
        <v/>
      </c>
      <c r="C51" s="226"/>
      <c r="D51" s="224"/>
      <c r="E51" s="26" t="str">
        <f>IF(F51&lt;&gt;"",ROWS($1:44),"")</f>
        <v/>
      </c>
      <c r="F51" s="227"/>
      <c r="G51" s="224"/>
      <c r="H51" s="194"/>
      <c r="I51" s="193"/>
      <c r="J51" s="195"/>
      <c r="K51" s="197"/>
      <c r="L51" s="244"/>
      <c r="M51" s="196"/>
      <c r="N51" s="198"/>
      <c r="O51" s="196"/>
      <c r="P51" s="198"/>
      <c r="Q51" s="195"/>
      <c r="R51" s="204"/>
      <c r="S51" s="195"/>
      <c r="T51" s="195"/>
      <c r="U51" s="200"/>
      <c r="V51" s="200"/>
      <c r="W51" s="200"/>
      <c r="X51" s="200"/>
      <c r="Y51" s="200"/>
    </row>
    <row r="52" spans="2:25" s="201" customFormat="1" ht="20" customHeight="1">
      <c r="B52" s="26" t="str">
        <f>IF(C52&lt;&gt;"",ROWS($1:45),"")</f>
        <v/>
      </c>
      <c r="C52" s="226"/>
      <c r="D52" s="224"/>
      <c r="E52" s="26" t="str">
        <f>IF(F52&lt;&gt;"",ROWS($1:45),"")</f>
        <v/>
      </c>
      <c r="F52" s="239"/>
      <c r="G52" s="235"/>
      <c r="H52" s="194"/>
      <c r="I52" s="193"/>
      <c r="J52" s="195"/>
      <c r="K52" s="197"/>
      <c r="L52" s="244"/>
      <c r="M52" s="196"/>
      <c r="N52" s="198"/>
      <c r="O52" s="196"/>
      <c r="P52" s="198"/>
      <c r="Q52" s="195"/>
      <c r="R52" s="202"/>
      <c r="S52" s="195"/>
      <c r="T52" s="195"/>
      <c r="U52" s="200"/>
      <c r="V52" s="200"/>
      <c r="W52" s="200"/>
      <c r="X52" s="200"/>
      <c r="Y52" s="200"/>
    </row>
    <row r="53" spans="2:25" s="201" customFormat="1" ht="20" customHeight="1">
      <c r="B53" s="26" t="str">
        <f>IF(C53&lt;&gt;"",ROWS($1:46),"")</f>
        <v/>
      </c>
      <c r="C53" s="226"/>
      <c r="D53" s="224"/>
      <c r="E53" s="26" t="str">
        <f>IF(F53&lt;&gt;"",ROWS($1:46),"")</f>
        <v/>
      </c>
      <c r="F53" s="240"/>
      <c r="G53" s="237"/>
      <c r="H53" s="194"/>
      <c r="I53" s="193"/>
      <c r="J53" s="195"/>
      <c r="K53" s="197"/>
      <c r="L53" s="244"/>
      <c r="M53" s="196"/>
      <c r="N53" s="198"/>
      <c r="O53" s="196"/>
      <c r="P53" s="198"/>
      <c r="Q53" s="195"/>
      <c r="R53" s="202"/>
      <c r="S53" s="195"/>
      <c r="T53" s="195"/>
      <c r="U53" s="200"/>
      <c r="V53" s="200"/>
      <c r="W53" s="200"/>
      <c r="X53" s="200"/>
      <c r="Y53" s="200"/>
    </row>
    <row r="54" spans="2:25" s="201" customFormat="1" ht="20" customHeight="1">
      <c r="B54" s="26" t="str">
        <f>IF(C54&lt;&gt;"",ROWS($1:47),"")</f>
        <v/>
      </c>
      <c r="C54" s="226"/>
      <c r="D54" s="224"/>
      <c r="E54" s="26" t="str">
        <f>IF(F54&lt;&gt;"",ROWS($1:47),"")</f>
        <v/>
      </c>
      <c r="F54" s="227"/>
      <c r="G54" s="224"/>
      <c r="H54" s="194"/>
      <c r="I54" s="193"/>
      <c r="J54" s="195"/>
      <c r="K54" s="197"/>
      <c r="L54" s="244"/>
      <c r="M54" s="196"/>
      <c r="N54" s="198"/>
      <c r="O54" s="196"/>
      <c r="P54" s="198"/>
      <c r="Q54" s="195"/>
      <c r="R54" s="202"/>
      <c r="S54" s="195"/>
      <c r="T54" s="195"/>
      <c r="U54" s="200"/>
      <c r="V54" s="200"/>
      <c r="W54" s="200"/>
      <c r="X54" s="200"/>
      <c r="Y54" s="200"/>
    </row>
    <row r="55" spans="2:25" s="201" customFormat="1" ht="20" customHeight="1">
      <c r="B55" s="26" t="str">
        <f>IF(C55&lt;&gt;"",ROWS($1:48),"")</f>
        <v/>
      </c>
      <c r="C55" s="226"/>
      <c r="D55" s="224"/>
      <c r="E55" s="26" t="str">
        <f>IF(F55&lt;&gt;"",ROWS($1:48),"")</f>
        <v/>
      </c>
      <c r="F55" s="213"/>
      <c r="G55" s="194"/>
      <c r="H55" s="194"/>
      <c r="I55" s="193"/>
      <c r="J55" s="195"/>
      <c r="K55" s="197"/>
      <c r="L55" s="244"/>
      <c r="M55" s="196"/>
      <c r="N55" s="198"/>
      <c r="O55" s="196"/>
      <c r="P55" s="198"/>
      <c r="Q55" s="195"/>
      <c r="R55" s="202"/>
      <c r="S55" s="195"/>
      <c r="T55" s="195"/>
      <c r="U55" s="200"/>
      <c r="V55" s="200"/>
      <c r="W55" s="200"/>
      <c r="X55" s="200"/>
      <c r="Y55" s="200"/>
    </row>
    <row r="56" spans="2:25" s="201" customFormat="1" ht="20" customHeight="1">
      <c r="B56" s="26" t="str">
        <f>IF(C56&lt;&gt;"",ROWS($1:49),"")</f>
        <v/>
      </c>
      <c r="C56" s="226"/>
      <c r="D56" s="224"/>
      <c r="E56" s="26" t="str">
        <f>IF(F56&lt;&gt;"",ROWS($1:49),"")</f>
        <v/>
      </c>
      <c r="F56" s="214"/>
      <c r="G56" s="211"/>
      <c r="H56" s="194"/>
      <c r="I56" s="193"/>
      <c r="J56" s="195"/>
      <c r="K56" s="197"/>
      <c r="L56" s="244"/>
      <c r="M56" s="196"/>
      <c r="N56" s="198"/>
      <c r="O56" s="196"/>
      <c r="P56" s="198"/>
      <c r="Q56" s="195"/>
      <c r="R56" s="202"/>
      <c r="S56" s="195"/>
      <c r="T56" s="195"/>
      <c r="U56" s="200"/>
      <c r="V56" s="200"/>
      <c r="W56" s="200"/>
      <c r="X56" s="200"/>
      <c r="Y56" s="200"/>
    </row>
    <row r="57" spans="2:25" s="201" customFormat="1" ht="20" customHeight="1">
      <c r="B57" s="26" t="str">
        <f>IF(C57&lt;&gt;"",ROWS($1:50),"")</f>
        <v/>
      </c>
      <c r="C57" s="226"/>
      <c r="D57" s="224"/>
      <c r="E57" s="26" t="str">
        <f>IF(F57&lt;&gt;"",ROWS($1:50),"")</f>
        <v/>
      </c>
      <c r="F57" s="215"/>
      <c r="G57" s="212"/>
      <c r="H57" s="194"/>
      <c r="I57" s="193"/>
      <c r="J57" s="195"/>
      <c r="K57" s="197"/>
      <c r="L57" s="244"/>
      <c r="M57" s="196"/>
      <c r="N57" s="198"/>
      <c r="O57" s="196"/>
      <c r="P57" s="198"/>
      <c r="Q57" s="195"/>
      <c r="R57" s="204"/>
      <c r="S57" s="195"/>
      <c r="T57" s="195"/>
      <c r="U57" s="200"/>
      <c r="V57" s="200"/>
      <c r="W57" s="200"/>
      <c r="X57" s="200"/>
      <c r="Y57" s="200"/>
    </row>
    <row r="58" spans="2:25" s="201" customFormat="1" ht="20" customHeight="1">
      <c r="B58" s="26" t="str">
        <f>IF(C58&lt;&gt;"",ROWS($1:51),"")</f>
        <v/>
      </c>
      <c r="C58" s="226"/>
      <c r="D58" s="224"/>
      <c r="E58" s="26" t="str">
        <f>IF(F58&lt;&gt;"",ROWS($1:51),"")</f>
        <v/>
      </c>
      <c r="F58" s="216"/>
      <c r="G58" s="194"/>
      <c r="H58" s="194"/>
      <c r="I58" s="193"/>
      <c r="J58" s="195"/>
      <c r="K58" s="197"/>
      <c r="L58" s="244"/>
      <c r="M58" s="196"/>
      <c r="N58" s="198"/>
      <c r="O58" s="196"/>
      <c r="P58" s="198"/>
      <c r="Q58" s="195"/>
      <c r="R58" s="202"/>
      <c r="S58" s="195"/>
      <c r="T58" s="195"/>
      <c r="U58" s="200"/>
      <c r="V58" s="200"/>
      <c r="W58" s="200"/>
      <c r="X58" s="200"/>
      <c r="Y58" s="200"/>
    </row>
    <row r="59" spans="2:25" s="201" customFormat="1" ht="20" customHeight="1">
      <c r="B59" s="26" t="str">
        <f>IF(C59&lt;&gt;"",ROWS($1:52),"")</f>
        <v/>
      </c>
      <c r="C59" s="226"/>
      <c r="D59" s="224"/>
      <c r="E59" s="26" t="str">
        <f>IF(F59&lt;&gt;"",ROWS($1:52),"")</f>
        <v/>
      </c>
      <c r="F59" s="216"/>
      <c r="G59" s="194"/>
      <c r="H59" s="194"/>
      <c r="I59" s="193"/>
      <c r="J59" s="195"/>
      <c r="K59" s="197"/>
      <c r="L59" s="244"/>
      <c r="M59" s="196"/>
      <c r="N59" s="198"/>
      <c r="O59" s="196"/>
      <c r="P59" s="198"/>
      <c r="Q59" s="195"/>
      <c r="R59" s="202"/>
      <c r="S59" s="195"/>
      <c r="T59" s="195"/>
      <c r="U59" s="200"/>
      <c r="V59" s="200"/>
      <c r="W59" s="200"/>
      <c r="X59" s="200"/>
      <c r="Y59" s="200"/>
    </row>
    <row r="60" spans="2:25" s="201" customFormat="1" ht="20" customHeight="1">
      <c r="B60" s="26" t="str">
        <f>IF(C60&lt;&gt;"",ROWS($1:53),"")</f>
        <v/>
      </c>
      <c r="C60" s="226"/>
      <c r="D60" s="224"/>
      <c r="E60" s="26" t="str">
        <f>IF(F60&lt;&gt;"",ROWS($1:53),"")</f>
        <v/>
      </c>
      <c r="F60" s="214"/>
      <c r="G60" s="211"/>
      <c r="H60" s="194"/>
      <c r="I60" s="193"/>
      <c r="J60" s="195"/>
      <c r="K60" s="197"/>
      <c r="L60" s="244"/>
      <c r="M60" s="196"/>
      <c r="N60" s="198"/>
      <c r="O60" s="196"/>
      <c r="P60" s="198"/>
      <c r="Q60" s="195"/>
      <c r="R60" s="202"/>
      <c r="S60" s="195"/>
      <c r="T60" s="195"/>
      <c r="U60" s="200"/>
      <c r="V60" s="200"/>
      <c r="W60" s="200"/>
      <c r="X60" s="200"/>
      <c r="Y60" s="200"/>
    </row>
    <row r="61" spans="2:25" s="201" customFormat="1" ht="20" customHeight="1">
      <c r="B61" s="26" t="str">
        <f>IF(C61&lt;&gt;"",ROWS($1:54),"")</f>
        <v/>
      </c>
      <c r="C61" s="227"/>
      <c r="D61" s="224"/>
      <c r="E61" s="26" t="str">
        <f>IF(F61&lt;&gt;"",ROWS($1:54),"")</f>
        <v/>
      </c>
      <c r="F61" s="215"/>
      <c r="G61" s="212"/>
      <c r="H61" s="194"/>
      <c r="I61" s="193"/>
      <c r="J61" s="195"/>
      <c r="K61" s="197"/>
      <c r="L61" s="244"/>
      <c r="M61" s="196"/>
      <c r="N61" s="198"/>
      <c r="O61" s="196"/>
      <c r="P61" s="198"/>
      <c r="Q61" s="195"/>
      <c r="R61" s="202"/>
      <c r="S61" s="195"/>
      <c r="T61" s="195"/>
      <c r="U61" s="200"/>
      <c r="V61" s="200"/>
      <c r="W61" s="200"/>
      <c r="X61" s="200"/>
      <c r="Y61" s="200"/>
    </row>
    <row r="62" spans="2:25" s="201" customFormat="1" ht="20" customHeight="1">
      <c r="B62" s="26" t="str">
        <f>IF(C62&lt;&gt;"",ROWS($1:55),"")</f>
        <v/>
      </c>
      <c r="C62" s="227"/>
      <c r="D62" s="224"/>
      <c r="E62" s="26" t="str">
        <f>IF(F62&lt;&gt;"",ROWS($1:55),"")</f>
        <v/>
      </c>
      <c r="F62" s="216"/>
      <c r="G62" s="194"/>
      <c r="H62" s="194"/>
      <c r="I62" s="193"/>
      <c r="J62" s="195"/>
      <c r="K62" s="197"/>
      <c r="L62" s="244"/>
      <c r="M62" s="196"/>
      <c r="N62" s="198"/>
      <c r="O62" s="196"/>
      <c r="P62" s="198"/>
      <c r="Q62" s="195"/>
      <c r="R62" s="204"/>
      <c r="S62" s="195"/>
      <c r="T62" s="195"/>
      <c r="U62" s="200"/>
      <c r="V62" s="200"/>
      <c r="W62" s="200"/>
      <c r="X62" s="200"/>
      <c r="Y62" s="200"/>
    </row>
    <row r="63" spans="2:25" s="201" customFormat="1" ht="20" customHeight="1">
      <c r="B63" s="26" t="str">
        <f>IF(C63&lt;&gt;"",ROWS($1:56),"")</f>
        <v/>
      </c>
      <c r="C63" s="227"/>
      <c r="D63" s="224"/>
      <c r="E63" s="26" t="str">
        <f>IF(F63&lt;&gt;"",ROWS($1:56),"")</f>
        <v/>
      </c>
      <c r="F63" s="216"/>
      <c r="G63" s="194"/>
      <c r="H63" s="194"/>
      <c r="I63" s="193"/>
      <c r="J63" s="195"/>
      <c r="K63" s="197"/>
      <c r="L63" s="244"/>
      <c r="M63" s="196"/>
      <c r="N63" s="198"/>
      <c r="O63" s="196"/>
      <c r="P63" s="198"/>
      <c r="Q63" s="195"/>
      <c r="R63" s="202"/>
      <c r="S63" s="195"/>
      <c r="T63" s="195"/>
      <c r="U63" s="200"/>
      <c r="V63" s="200"/>
      <c r="W63" s="200"/>
      <c r="X63" s="200"/>
      <c r="Y63" s="200"/>
    </row>
    <row r="64" spans="2:25" s="201" customFormat="1" ht="20" customHeight="1">
      <c r="B64" s="26" t="str">
        <f>IF(C64&lt;&gt;"",ROWS($1:57),"")</f>
        <v/>
      </c>
      <c r="C64" s="227"/>
      <c r="D64" s="224"/>
      <c r="E64" s="26" t="str">
        <f>IF(F64&lt;&gt;"",ROWS($1:57),"")</f>
        <v/>
      </c>
      <c r="F64" s="214"/>
      <c r="G64" s="211"/>
      <c r="H64" s="194"/>
      <c r="I64" s="193"/>
      <c r="J64" s="195"/>
      <c r="K64" s="197"/>
      <c r="L64" s="244"/>
      <c r="M64" s="196"/>
      <c r="N64" s="198"/>
      <c r="O64" s="196"/>
      <c r="P64" s="198"/>
      <c r="Q64" s="195"/>
      <c r="R64" s="202"/>
      <c r="S64" s="195"/>
      <c r="T64" s="195"/>
      <c r="U64" s="200"/>
      <c r="V64" s="200"/>
      <c r="W64" s="200"/>
      <c r="X64" s="200"/>
      <c r="Y64" s="200"/>
    </row>
    <row r="65" spans="2:25" s="201" customFormat="1" ht="20" customHeight="1">
      <c r="B65" s="26" t="str">
        <f>IF(C65&lt;&gt;"",ROWS($1:58),"")</f>
        <v/>
      </c>
      <c r="C65" s="213"/>
      <c r="D65" s="194"/>
      <c r="E65" s="26" t="str">
        <f>IF(F65&lt;&gt;"",ROWS($1:58),"")</f>
        <v/>
      </c>
      <c r="F65" s="215"/>
      <c r="G65" s="212"/>
      <c r="H65" s="194"/>
      <c r="I65" s="205"/>
      <c r="J65" s="195"/>
      <c r="K65" s="197"/>
      <c r="L65" s="197"/>
      <c r="M65" s="196"/>
      <c r="N65" s="198"/>
      <c r="O65" s="196"/>
      <c r="P65" s="198"/>
      <c r="Q65" s="195"/>
      <c r="R65" s="202"/>
      <c r="S65" s="195"/>
      <c r="T65" s="195"/>
      <c r="U65" s="200"/>
      <c r="V65" s="200"/>
      <c r="W65" s="200"/>
      <c r="X65" s="200"/>
      <c r="Y65" s="200"/>
    </row>
    <row r="66" spans="2:25" s="201" customFormat="1" ht="20" customHeight="1">
      <c r="B66" s="26" t="str">
        <f>IF(C66&lt;&gt;"",ROWS($1:59),"")</f>
        <v/>
      </c>
      <c r="C66" s="213"/>
      <c r="D66" s="194"/>
      <c r="E66" s="26" t="str">
        <f>IF(F66&lt;&gt;"",ROWS($1:59),"")</f>
        <v/>
      </c>
      <c r="F66" s="216"/>
      <c r="G66" s="194"/>
      <c r="H66" s="194"/>
      <c r="I66" s="217"/>
      <c r="J66" s="195"/>
      <c r="K66" s="197"/>
      <c r="L66" s="197"/>
      <c r="M66" s="196"/>
      <c r="N66" s="198"/>
      <c r="O66" s="196"/>
      <c r="P66" s="198"/>
      <c r="Q66" s="195"/>
      <c r="R66" s="202"/>
      <c r="S66" s="195"/>
      <c r="T66" s="195"/>
      <c r="U66" s="200"/>
      <c r="V66" s="200"/>
      <c r="W66" s="200"/>
      <c r="X66" s="200"/>
      <c r="Y66" s="200"/>
    </row>
    <row r="67" spans="2:25" s="201" customFormat="1" ht="20" customHeight="1">
      <c r="B67" s="26" t="str">
        <f>IF(C67&lt;&gt;"",ROWS($1:60),"")</f>
        <v/>
      </c>
      <c r="C67" s="213"/>
      <c r="D67" s="194"/>
      <c r="E67" s="26" t="str">
        <f>IF(F67&lt;&gt;"",ROWS($1:60),"")</f>
        <v/>
      </c>
      <c r="F67" s="216"/>
      <c r="G67" s="218"/>
      <c r="H67" s="217"/>
      <c r="I67" s="213"/>
      <c r="J67" s="195"/>
      <c r="K67" s="197"/>
      <c r="L67" s="197"/>
      <c r="M67" s="196"/>
      <c r="N67" s="198"/>
      <c r="O67" s="196"/>
      <c r="P67" s="198"/>
      <c r="Q67" s="195"/>
      <c r="R67" s="202"/>
      <c r="S67" s="195"/>
      <c r="T67" s="195"/>
      <c r="U67" s="200"/>
      <c r="V67" s="200"/>
      <c r="W67" s="200"/>
      <c r="X67" s="200"/>
      <c r="Y67" s="200"/>
    </row>
    <row r="68" spans="2:25" s="201" customFormat="1" ht="20" customHeight="1">
      <c r="B68" s="26" t="str">
        <f>IF(C68&lt;&gt;"",ROWS($1:61),"")</f>
        <v/>
      </c>
      <c r="C68" s="213"/>
      <c r="D68" s="194"/>
      <c r="E68" s="26" t="str">
        <f>IF(F68&lt;&gt;"",ROWS($1:61),"")</f>
        <v/>
      </c>
      <c r="F68" s="214"/>
      <c r="G68" s="219"/>
      <c r="H68" s="217"/>
      <c r="I68" s="213"/>
      <c r="J68" s="195"/>
      <c r="K68" s="197"/>
      <c r="L68" s="197"/>
      <c r="M68" s="196"/>
      <c r="N68" s="198"/>
      <c r="O68" s="196"/>
      <c r="P68" s="198"/>
      <c r="Q68" s="195"/>
      <c r="R68" s="202"/>
      <c r="S68" s="195"/>
      <c r="T68" s="195"/>
      <c r="U68" s="200"/>
      <c r="V68" s="200"/>
      <c r="W68" s="200"/>
      <c r="X68" s="200"/>
      <c r="Y68" s="200"/>
    </row>
    <row r="69" spans="2:25" s="201" customFormat="1" ht="20" customHeight="1">
      <c r="B69" s="26" t="str">
        <f>IF(C69&lt;&gt;"",ROWS($1:62),"")</f>
        <v/>
      </c>
      <c r="C69" s="213"/>
      <c r="D69" s="194"/>
      <c r="E69" s="26" t="str">
        <f>IF(F69&lt;&gt;"",ROWS($1:62),"")</f>
        <v/>
      </c>
      <c r="F69" s="215"/>
      <c r="G69" s="220"/>
      <c r="H69" s="217"/>
      <c r="I69" s="217"/>
      <c r="J69" s="195"/>
      <c r="K69" s="197"/>
      <c r="L69" s="197"/>
      <c r="M69" s="196"/>
      <c r="N69" s="198"/>
      <c r="O69" s="196"/>
      <c r="P69" s="198"/>
      <c r="Q69" s="195"/>
      <c r="R69" s="204"/>
      <c r="S69" s="195"/>
      <c r="T69" s="195"/>
      <c r="U69" s="200"/>
      <c r="V69" s="200"/>
      <c r="W69" s="200"/>
      <c r="X69" s="200"/>
      <c r="Y69" s="200"/>
    </row>
    <row r="70" spans="2:25" s="201" customFormat="1" ht="20" customHeight="1">
      <c r="B70" s="26" t="str">
        <f>IF(C70&lt;&gt;"",ROWS($1:63),"")</f>
        <v/>
      </c>
      <c r="C70" s="213"/>
      <c r="D70" s="194"/>
      <c r="E70" s="26" t="str">
        <f>IF(F70&lt;&gt;"",ROWS($1:63),"")</f>
        <v/>
      </c>
      <c r="F70" s="216"/>
      <c r="G70" s="218"/>
      <c r="H70" s="217"/>
      <c r="I70" s="217"/>
      <c r="J70" s="195"/>
      <c r="K70" s="197"/>
      <c r="L70" s="197"/>
      <c r="M70" s="196"/>
      <c r="N70" s="198"/>
      <c r="O70" s="196"/>
      <c r="P70" s="198"/>
      <c r="Q70" s="195"/>
      <c r="R70" s="202"/>
      <c r="S70" s="195"/>
      <c r="T70" s="195"/>
      <c r="U70" s="200"/>
      <c r="V70" s="200"/>
      <c r="W70" s="200"/>
      <c r="X70" s="200"/>
      <c r="Y70" s="200"/>
    </row>
    <row r="71" spans="2:25" s="201" customFormat="1" ht="20" customHeight="1">
      <c r="B71" s="26" t="str">
        <f>IF(C71&lt;&gt;"",ROWS($1:64),"")</f>
        <v/>
      </c>
      <c r="C71" s="213"/>
      <c r="D71" s="194"/>
      <c r="E71" s="26" t="str">
        <f>IF(F71&lt;&gt;"",ROWS($1:64),"")</f>
        <v/>
      </c>
      <c r="F71" s="216"/>
      <c r="G71" s="218"/>
      <c r="H71" s="217"/>
      <c r="I71" s="213"/>
      <c r="J71" s="195"/>
      <c r="K71" s="197"/>
      <c r="L71" s="197"/>
      <c r="M71" s="196"/>
      <c r="N71" s="198"/>
      <c r="O71" s="196"/>
      <c r="P71" s="198"/>
      <c r="Q71" s="195"/>
      <c r="R71" s="202"/>
      <c r="S71" s="195"/>
      <c r="T71" s="195"/>
      <c r="U71" s="200"/>
      <c r="V71" s="200"/>
      <c r="W71" s="200"/>
      <c r="X71" s="200"/>
      <c r="Y71" s="200"/>
    </row>
    <row r="72" spans="2:25" s="201" customFormat="1" ht="20" customHeight="1">
      <c r="B72" s="26" t="str">
        <f>IF(C72&lt;&gt;"",ROWS($1:65),"")</f>
        <v/>
      </c>
      <c r="C72" s="213"/>
      <c r="D72" s="194"/>
      <c r="E72" s="26" t="str">
        <f>IF(F72&lt;&gt;"",ROWS($1:65),"")</f>
        <v/>
      </c>
      <c r="F72" s="221"/>
      <c r="G72" s="222"/>
      <c r="H72" s="217"/>
      <c r="I72" s="213"/>
      <c r="J72" s="195"/>
      <c r="K72" s="197"/>
      <c r="L72" s="197"/>
      <c r="M72" s="196"/>
      <c r="N72" s="198"/>
      <c r="O72" s="196"/>
      <c r="P72" s="198"/>
      <c r="Q72" s="195"/>
      <c r="R72" s="199"/>
      <c r="S72" s="195"/>
      <c r="T72" s="195"/>
      <c r="U72" s="200"/>
      <c r="V72" s="200"/>
      <c r="W72" s="200"/>
      <c r="X72" s="200"/>
      <c r="Y72" s="200"/>
    </row>
    <row r="73" spans="2:25" ht="15.5">
      <c r="B73" s="26" t="str">
        <f>IF(C73&lt;&gt;"",ROWS($1:66),"")</f>
        <v/>
      </c>
      <c r="C73" s="34"/>
      <c r="D73" s="28"/>
      <c r="E73" s="26" t="str">
        <f>IF(F73&lt;&gt;"",ROWS($1:66),"")</f>
        <v/>
      </c>
      <c r="F73" s="93"/>
      <c r="G73" s="94"/>
      <c r="R73" s="16"/>
    </row>
    <row r="74" spans="2:25" ht="15.5">
      <c r="B74" s="26" t="str">
        <f>IF(C74&lt;&gt;"",ROWS($1:67),"")</f>
        <v/>
      </c>
      <c r="C74" s="34"/>
      <c r="D74" s="28"/>
      <c r="E74" s="26" t="str">
        <f>IF(F74&lt;&gt;"",ROWS($1:67),"")</f>
        <v/>
      </c>
      <c r="F74" s="93"/>
      <c r="G74" s="94"/>
      <c r="I74" s="31"/>
      <c r="R74" s="16"/>
    </row>
    <row r="75" spans="2:25" ht="15.5">
      <c r="B75" s="26" t="str">
        <f>IF(C75&lt;&gt;"",ROWS($1:68),"")</f>
        <v/>
      </c>
      <c r="C75" s="34"/>
      <c r="D75" s="28"/>
      <c r="E75" s="26" t="str">
        <f>IF(F75&lt;&gt;"",ROWS($1:68),"")</f>
        <v/>
      </c>
      <c r="F75" s="93"/>
      <c r="G75" s="94"/>
      <c r="I75" s="31"/>
      <c r="R75" s="16"/>
    </row>
    <row r="76" spans="2:25" ht="15" customHeight="1">
      <c r="B76" s="26" t="str">
        <f>IF(C76&lt;&gt;"",ROWS($1:69),"")</f>
        <v/>
      </c>
      <c r="C76" s="34"/>
      <c r="D76" s="28"/>
      <c r="E76" s="26" t="str">
        <f>IF(F76&lt;&gt;"",ROWS($1:69),"")</f>
        <v/>
      </c>
      <c r="F76" s="93"/>
      <c r="G76" s="94"/>
      <c r="I76" s="31"/>
      <c r="R76" s="18"/>
    </row>
    <row r="77" spans="2:25" ht="15.5">
      <c r="B77" s="26" t="str">
        <f>IF(C77&lt;&gt;"",ROWS($1:70),"")</f>
        <v/>
      </c>
      <c r="C77" s="34"/>
      <c r="D77" s="28"/>
      <c r="E77" s="26" t="str">
        <f>IF(F77&lt;&gt;"",ROWS($1:70),"")</f>
        <v/>
      </c>
      <c r="F77" s="93"/>
      <c r="G77" s="94"/>
      <c r="I77" s="31"/>
      <c r="R77" s="16"/>
    </row>
    <row r="78" spans="2:25" ht="15.5">
      <c r="B78" s="26" t="str">
        <f>IF(C78&lt;&gt;"",ROWS($1:71),"")</f>
        <v/>
      </c>
      <c r="C78" s="34"/>
      <c r="D78" s="28"/>
      <c r="E78" s="26" t="str">
        <f>IF(F78&lt;&gt;"",ROWS($1:71),"")</f>
        <v/>
      </c>
      <c r="F78" s="93"/>
      <c r="G78" s="94"/>
      <c r="I78" s="31"/>
      <c r="R78" s="29"/>
    </row>
    <row r="79" spans="2:25" ht="15.5">
      <c r="B79" s="26" t="str">
        <f>IF(C79&lt;&gt;"",ROWS($1:72),"")</f>
        <v/>
      </c>
      <c r="C79" s="34"/>
      <c r="E79" s="26" t="str">
        <f>IF(F79&lt;&gt;"",ROWS($1:72),"")</f>
        <v/>
      </c>
      <c r="G79" s="22"/>
      <c r="I79" s="32"/>
      <c r="R79" s="18"/>
    </row>
    <row r="80" spans="2:25" ht="15.5">
      <c r="B80" s="26" t="str">
        <f>IF(C80&lt;&gt;"",ROWS($1:73),"")</f>
        <v/>
      </c>
      <c r="C80" s="34"/>
      <c r="E80" s="26" t="str">
        <f>IF(F80&lt;&gt;"",ROWS($1:73),"")</f>
        <v/>
      </c>
      <c r="G80" s="22"/>
      <c r="I80" s="31"/>
      <c r="R80" s="18"/>
    </row>
    <row r="81" spans="2:18" ht="15.5">
      <c r="B81" s="26" t="str">
        <f>IF(C81&lt;&gt;"",ROWS($1:74),"")</f>
        <v/>
      </c>
      <c r="C81" s="34"/>
      <c r="E81" s="26" t="str">
        <f>IF(F81&lt;&gt;"",ROWS($1:74),"")</f>
        <v/>
      </c>
      <c r="G81" s="22"/>
      <c r="I81" s="32"/>
      <c r="R81" s="16"/>
    </row>
    <row r="82" spans="2:18" ht="15.5">
      <c r="B82" s="26" t="str">
        <f>IF(C82&lt;&gt;"",ROWS($1:75),"")</f>
        <v/>
      </c>
      <c r="C82" s="34"/>
      <c r="E82" s="26" t="str">
        <f>IF(F82&lt;&gt;"",ROWS($1:75),"")</f>
        <v/>
      </c>
      <c r="I82" s="31"/>
      <c r="R82" s="16"/>
    </row>
    <row r="83" spans="2:18" ht="15.5">
      <c r="B83" s="26" t="str">
        <f>IF(C83&lt;&gt;"",ROWS($1:76),"")</f>
        <v/>
      </c>
      <c r="C83" s="34"/>
      <c r="E83" s="26" t="str">
        <f>IF(F83&lt;&gt;"",ROWS($1:76),"")</f>
        <v/>
      </c>
      <c r="I83" s="31"/>
    </row>
    <row r="84" spans="2:18" ht="15.5">
      <c r="B84" s="26" t="str">
        <f>IF(C84&lt;&gt;"",ROWS($1:77),"")</f>
        <v/>
      </c>
      <c r="C84" s="34"/>
      <c r="E84" s="28"/>
      <c r="I84" s="32"/>
    </row>
    <row r="85" spans="2:18" ht="15.5">
      <c r="B85" s="26" t="str">
        <f>IF(C85&lt;&gt;"",ROWS($1:78),"")</f>
        <v/>
      </c>
      <c r="C85" s="34"/>
      <c r="E85" s="28"/>
      <c r="I85" s="31"/>
    </row>
    <row r="86" spans="2:18" ht="15.5">
      <c r="B86" s="26" t="str">
        <f>IF(C86&lt;&gt;"",ROWS($1:79),"")</f>
        <v/>
      </c>
      <c r="E86" s="28"/>
      <c r="I86" s="32"/>
    </row>
    <row r="87" spans="2:18" ht="15.5">
      <c r="B87" s="26" t="str">
        <f>IF(C87&lt;&gt;"",ROWS($1:80),"")</f>
        <v/>
      </c>
      <c r="E87" s="28"/>
      <c r="I87" s="31"/>
    </row>
    <row r="88" spans="2:18" ht="15.5">
      <c r="B88" s="26" t="str">
        <f>IF(C88&lt;&gt;"",ROWS($1:81),"")</f>
        <v/>
      </c>
      <c r="E88" s="28"/>
      <c r="I88" s="32"/>
    </row>
    <row r="89" spans="2:18" ht="15.5">
      <c r="B89" s="26" t="str">
        <f>IF(C89&lt;&gt;"",ROWS($1:82),"")</f>
        <v/>
      </c>
      <c r="E89" s="28"/>
      <c r="I89" s="32"/>
    </row>
    <row r="90" spans="2:18" ht="15.5">
      <c r="B90" s="26" t="str">
        <f>IF(C90&lt;&gt;"",ROWS($1:83),"")</f>
        <v/>
      </c>
      <c r="E90" s="28"/>
      <c r="I90" s="31"/>
    </row>
    <row r="91" spans="2:18" ht="15.5">
      <c r="B91" s="26" t="str">
        <f>IF(C91&lt;&gt;"",ROWS($1:84),"")</f>
        <v/>
      </c>
      <c r="E91" s="28"/>
      <c r="I91" s="31"/>
    </row>
    <row r="92" spans="2:18" ht="15.5">
      <c r="B92" s="26" t="str">
        <f>IF(C92&lt;&gt;"",ROWS($1:85),"")</f>
        <v/>
      </c>
      <c r="E92" s="28"/>
      <c r="I92" s="31"/>
    </row>
    <row r="93" spans="2:18" ht="15.5">
      <c r="B93" s="26" t="str">
        <f>IF(C93&lt;&gt;"",ROWS($1:86),"")</f>
        <v/>
      </c>
      <c r="E93" s="28"/>
      <c r="I93" s="32"/>
    </row>
    <row r="94" spans="2:18" ht="15.5">
      <c r="B94" s="26" t="str">
        <f>IF(C94&lt;&gt;"",ROWS($1:87),"")</f>
        <v/>
      </c>
      <c r="E94" s="28"/>
    </row>
    <row r="95" spans="2:18" ht="15.5">
      <c r="B95" s="26" t="str">
        <f>IF(C95&lt;&gt;"",ROWS($1:88),"")</f>
        <v/>
      </c>
      <c r="E95" s="28"/>
    </row>
    <row r="96" spans="2:18" ht="15.5">
      <c r="B96" s="26" t="str">
        <f>IF(C96&lt;&gt;"",ROWS($1:89),"")</f>
        <v/>
      </c>
      <c r="E96" s="28"/>
    </row>
    <row r="97" spans="2:18" ht="15.5">
      <c r="B97" s="26" t="str">
        <f>IF(C97&lt;&gt;"",ROWS($1:90),"")</f>
        <v/>
      </c>
      <c r="E97" s="28"/>
    </row>
    <row r="98" spans="2:18">
      <c r="R98" s="16"/>
    </row>
  </sheetData>
  <mergeCells count="8">
    <mergeCell ref="M7:N7"/>
    <mergeCell ref="L10:L17"/>
    <mergeCell ref="L49:L56"/>
    <mergeCell ref="L57:L64"/>
    <mergeCell ref="L18:L25"/>
    <mergeCell ref="L26:L33"/>
    <mergeCell ref="L34:L40"/>
    <mergeCell ref="L41:L48"/>
  </mergeCells>
  <phoneticPr fontId="4" type="noConversion"/>
  <dataValidations count="1">
    <dataValidation type="list" allowBlank="1" showInputMessage="1" showErrorMessage="1" sqref="I8:I13 I33:I38 I66:I72 I74:I93">
      <formula1>noms2</formula1>
    </dataValidation>
  </dataValidations>
  <pageMargins left="0.25" right="0.25" top="0.75" bottom="0.75" header="0.3" footer="0.3"/>
  <pageSetup paperSize="9" scale="41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5</xdr:col>
                    <xdr:colOff>292100</xdr:colOff>
                    <xdr:row>3</xdr:row>
                    <xdr:rowOff>158750</xdr:rowOff>
                  </from>
                  <to>
                    <xdr:col>5</xdr:col>
                    <xdr:colOff>1720850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47"/>
  <sheetViews>
    <sheetView view="pageBreakPreview" zoomScale="60" zoomScaleNormal="100" workbookViewId="0">
      <selection activeCell="K37" sqref="K37"/>
    </sheetView>
  </sheetViews>
  <sheetFormatPr baseColWidth="10" defaultColWidth="11.453125" defaultRowHeight="14"/>
  <cols>
    <col min="1" max="1" width="2.81640625" style="35" customWidth="1"/>
    <col min="2" max="2" width="5.1796875" style="35" customWidth="1"/>
    <col min="3" max="3" width="8.453125" style="38" customWidth="1"/>
    <col min="4" max="4" width="9" style="38" customWidth="1"/>
    <col min="5" max="5" width="40.6328125" style="35" customWidth="1"/>
    <col min="6" max="6" width="7.26953125" style="35" customWidth="1"/>
    <col min="7" max="7" width="3.26953125" style="38" customWidth="1"/>
    <col min="8" max="8" width="7.7265625" style="38" customWidth="1"/>
    <col min="9" max="9" width="7.36328125" style="35" customWidth="1"/>
    <col min="10" max="10" width="40.6328125" style="35" customWidth="1"/>
    <col min="11" max="11" width="7.26953125" style="35" customWidth="1"/>
    <col min="12" max="12" width="2.54296875" style="35" customWidth="1"/>
    <col min="13" max="14" width="6.1796875" style="38" customWidth="1"/>
    <col min="15" max="15" width="40.6328125" style="35" customWidth="1"/>
    <col min="16" max="16" width="7.26953125" style="35" customWidth="1"/>
    <col min="17" max="17" width="3.453125" style="35" customWidth="1"/>
    <col min="18" max="18" width="3.7265625" style="35" customWidth="1"/>
    <col min="19" max="19" width="40.6328125" style="120" customWidth="1"/>
    <col min="20" max="16384" width="11.453125" style="35"/>
  </cols>
  <sheetData>
    <row r="1" spans="1:20" ht="31.5" customHeight="1" thickBot="1">
      <c r="C1" s="36"/>
      <c r="D1" s="36"/>
      <c r="E1" s="36"/>
      <c r="F1" s="36"/>
      <c r="G1" s="36"/>
      <c r="H1" s="36"/>
      <c r="I1" s="36"/>
      <c r="J1" s="36"/>
      <c r="K1" s="36"/>
      <c r="L1" s="37"/>
      <c r="M1" s="252" t="s">
        <v>36</v>
      </c>
      <c r="N1" s="253"/>
      <c r="O1" s="253"/>
      <c r="P1" s="254"/>
    </row>
    <row r="2" spans="1:20" ht="31.5" customHeight="1">
      <c r="C2" s="255" t="s">
        <v>92</v>
      </c>
      <c r="D2" s="255"/>
      <c r="E2" s="255"/>
      <c r="F2" s="255"/>
      <c r="G2" s="255"/>
      <c r="H2" s="255"/>
      <c r="I2" s="255"/>
      <c r="J2" s="255"/>
      <c r="K2" s="255"/>
      <c r="L2" s="255"/>
      <c r="M2" s="256">
        <f ca="1">TODAY()</f>
        <v>43237</v>
      </c>
      <c r="N2" s="256"/>
      <c r="O2" s="257"/>
      <c r="P2" s="257"/>
    </row>
    <row r="3" spans="1:20" ht="15" customHeight="1" thickBot="1">
      <c r="E3" s="39"/>
      <c r="G3" s="35"/>
      <c r="H3" s="35"/>
      <c r="J3" s="39"/>
      <c r="M3" s="35"/>
      <c r="N3" s="35"/>
      <c r="P3" s="39"/>
      <c r="S3" s="121"/>
    </row>
    <row r="4" spans="1:20" ht="25.5" customHeight="1" thickBot="1">
      <c r="C4" s="258" t="s">
        <v>4</v>
      </c>
      <c r="D4" s="259"/>
      <c r="E4" s="259"/>
      <c r="F4" s="260"/>
      <c r="H4" s="258" t="s">
        <v>5</v>
      </c>
      <c r="I4" s="259"/>
      <c r="J4" s="259"/>
      <c r="K4" s="260"/>
      <c r="M4" s="258" t="s">
        <v>6</v>
      </c>
      <c r="N4" s="259"/>
      <c r="O4" s="259"/>
      <c r="P4" s="260"/>
    </row>
    <row r="5" spans="1:20" s="39" customFormat="1" ht="12" customHeight="1">
      <c r="C5" s="40"/>
      <c r="D5" s="40"/>
      <c r="E5" s="40"/>
      <c r="F5" s="40"/>
      <c r="G5" s="38"/>
      <c r="H5" s="40"/>
      <c r="I5" s="40"/>
      <c r="J5" s="40"/>
      <c r="K5" s="40"/>
      <c r="M5" s="40"/>
      <c r="N5" s="40"/>
      <c r="O5" s="40"/>
      <c r="P5" s="40"/>
      <c r="S5" s="122"/>
    </row>
    <row r="6" spans="1:20" ht="15" customHeight="1" thickBot="1">
      <c r="B6" s="41" t="s">
        <v>7</v>
      </c>
      <c r="C6" s="41" t="s">
        <v>8</v>
      </c>
      <c r="D6" s="41" t="s">
        <v>46</v>
      </c>
      <c r="E6" s="42" t="s">
        <v>9</v>
      </c>
      <c r="F6" s="42" t="s">
        <v>10</v>
      </c>
      <c r="G6" s="41"/>
      <c r="H6" s="41" t="s">
        <v>8</v>
      </c>
      <c r="I6" s="41" t="s">
        <v>46</v>
      </c>
      <c r="J6" s="42" t="s">
        <v>9</v>
      </c>
      <c r="K6" s="42" t="s">
        <v>10</v>
      </c>
      <c r="M6" s="41" t="s">
        <v>8</v>
      </c>
      <c r="N6" s="41" t="s">
        <v>46</v>
      </c>
      <c r="O6" s="42" t="s">
        <v>9</v>
      </c>
      <c r="P6" s="42" t="s">
        <v>10</v>
      </c>
      <c r="S6" s="120" t="s">
        <v>35</v>
      </c>
    </row>
    <row r="7" spans="1:20" ht="40" customHeight="1" thickBot="1">
      <c r="B7" s="261">
        <v>1</v>
      </c>
      <c r="C7" s="262">
        <v>1</v>
      </c>
      <c r="D7" s="74"/>
      <c r="E7" s="125" t="str">
        <f>+Inscriptions!F8</f>
        <v>ROBERT - STC</v>
      </c>
      <c r="F7" s="75">
        <v>13</v>
      </c>
      <c r="G7" s="86"/>
      <c r="H7" s="264">
        <v>16</v>
      </c>
      <c r="I7" s="74"/>
      <c r="J7" s="125" t="str">
        <f>IF((F7=""),"",IF((F7&gt;F8),E7,E8))</f>
        <v>ROBERT - STC</v>
      </c>
      <c r="K7" s="75">
        <v>6</v>
      </c>
      <c r="L7" s="45"/>
      <c r="M7" s="46"/>
      <c r="N7" s="46"/>
      <c r="O7" s="47"/>
      <c r="P7" s="48"/>
      <c r="T7" s="39"/>
    </row>
    <row r="8" spans="1:20" ht="40" customHeight="1" thickBot="1">
      <c r="B8" s="250"/>
      <c r="C8" s="263"/>
      <c r="D8" s="77"/>
      <c r="E8" s="125" t="str">
        <f>+Inscriptions!F9</f>
        <v xml:space="preserve">ARTHUR - GBC </v>
      </c>
      <c r="F8" s="78">
        <v>2</v>
      </c>
      <c r="G8" s="76"/>
      <c r="H8" s="265"/>
      <c r="I8" s="77"/>
      <c r="J8" s="130" t="str">
        <f>IF((F9=""),"",IF((F9&gt;F10),E9,E10))</f>
        <v>ABEL - GBC</v>
      </c>
      <c r="K8" s="78">
        <v>13</v>
      </c>
      <c r="L8" s="45"/>
      <c r="M8" s="266"/>
      <c r="N8" s="138"/>
      <c r="O8" s="139" t="str">
        <f>IF((K7=""),"",IF((K7&lt;K8),J7,J8))</f>
        <v>ROBERT - STC</v>
      </c>
      <c r="P8" s="125">
        <v>12</v>
      </c>
      <c r="R8" s="70">
        <v>1</v>
      </c>
      <c r="S8" s="159" t="str">
        <f>IF(K7="","",IF(K7&gt;K8,J7,J8))</f>
        <v>ABEL - GBC</v>
      </c>
      <c r="T8" s="39"/>
    </row>
    <row r="9" spans="1:20" ht="40" customHeight="1" thickBot="1">
      <c r="B9" s="250"/>
      <c r="C9" s="262">
        <v>2</v>
      </c>
      <c r="D9" s="74"/>
      <c r="E9" s="125" t="str">
        <f>+Inscriptions!F10</f>
        <v>ABEL - GBC</v>
      </c>
      <c r="F9" s="88">
        <v>13</v>
      </c>
      <c r="G9" s="76"/>
      <c r="H9" s="264">
        <v>15</v>
      </c>
      <c r="I9" s="74"/>
      <c r="J9" s="130" t="str">
        <f>IF((F7=""),"",IF((F7&gt;F8),E8,E7))</f>
        <v xml:space="preserve">ARTHUR - GBC </v>
      </c>
      <c r="K9" s="88">
        <v>8</v>
      </c>
      <c r="L9" s="45"/>
      <c r="M9" s="267"/>
      <c r="N9" s="138"/>
      <c r="O9" s="140" t="str">
        <f>IF((K9=""),"",IF((K9&gt;K10),J9,J10))</f>
        <v>VINCENT - STC</v>
      </c>
      <c r="P9" s="141">
        <v>13</v>
      </c>
      <c r="R9" s="71">
        <v>2</v>
      </c>
      <c r="S9" s="160" t="str">
        <f>IF((P9&gt;P8),O9,O8)</f>
        <v>VINCENT - STC</v>
      </c>
      <c r="T9" s="39"/>
    </row>
    <row r="10" spans="1:20" ht="40" customHeight="1" thickBot="1">
      <c r="A10" s="45"/>
      <c r="B10" s="251"/>
      <c r="C10" s="263"/>
      <c r="D10" s="77"/>
      <c r="E10" s="126" t="str">
        <f>+Inscriptions!F11</f>
        <v>VINCENT - STC</v>
      </c>
      <c r="F10" s="89">
        <v>5</v>
      </c>
      <c r="G10" s="87"/>
      <c r="H10" s="265"/>
      <c r="I10" s="77"/>
      <c r="J10" s="131" t="str">
        <f>IF((F9=""),"",IF((F9&gt;F10),E10,E9))</f>
        <v>VINCENT - STC</v>
      </c>
      <c r="K10" s="89">
        <v>13</v>
      </c>
      <c r="L10" s="108"/>
      <c r="M10" s="142"/>
      <c r="N10" s="142"/>
      <c r="O10" s="143"/>
      <c r="P10" s="142"/>
      <c r="S10" s="161"/>
      <c r="T10" s="39"/>
    </row>
    <row r="11" spans="1:20" ht="40" customHeight="1" thickBot="1">
      <c r="A11" s="45"/>
      <c r="B11" s="261">
        <v>2</v>
      </c>
      <c r="C11" s="268">
        <v>3</v>
      </c>
      <c r="D11" s="60"/>
      <c r="E11" s="127" t="str">
        <f>+Inscriptions!F12</f>
        <v>ZOE - GBC</v>
      </c>
      <c r="F11" s="61">
        <v>13</v>
      </c>
      <c r="G11" s="44"/>
      <c r="H11" s="245">
        <v>14</v>
      </c>
      <c r="I11" s="60"/>
      <c r="J11" s="132" t="str">
        <f>IF((F11=""),"",IF((F11&gt;F12),E11,E12))</f>
        <v>ZOE - GBC</v>
      </c>
      <c r="K11" s="61">
        <v>9</v>
      </c>
      <c r="L11" s="44"/>
      <c r="M11" s="144"/>
      <c r="N11" s="144"/>
      <c r="O11" s="145"/>
      <c r="P11" s="146"/>
      <c r="S11" s="161"/>
      <c r="T11" s="39"/>
    </row>
    <row r="12" spans="1:20" ht="40" customHeight="1" thickBot="1">
      <c r="B12" s="250"/>
      <c r="C12" s="269"/>
      <c r="D12" s="49"/>
      <c r="E12" s="128" t="str">
        <f>+Inscriptions!F13</f>
        <v>ANNIE - VIN</v>
      </c>
      <c r="F12" s="50">
        <v>9</v>
      </c>
      <c r="G12" s="44"/>
      <c r="H12" s="246"/>
      <c r="I12" s="49"/>
      <c r="J12" s="132" t="str">
        <f>IF((F13=""),"",IF((F13&gt;F14),E13,E14))</f>
        <v>CHRISTIAN - STC</v>
      </c>
      <c r="K12" s="50">
        <v>13</v>
      </c>
      <c r="L12" s="45"/>
      <c r="M12" s="270"/>
      <c r="N12" s="147"/>
      <c r="O12" s="139" t="str">
        <f>IF((K11=""),"",IF((K11&lt;K12),J11,J12))</f>
        <v>ZOE - GBC</v>
      </c>
      <c r="P12" s="128">
        <v>13</v>
      </c>
      <c r="R12" s="70">
        <v>1</v>
      </c>
      <c r="S12" s="159" t="str">
        <f>IF(K11="","",IF(K11&gt;K12,J11,J12))</f>
        <v>CHRISTIAN - STC</v>
      </c>
      <c r="T12" s="39"/>
    </row>
    <row r="13" spans="1:20" ht="40" customHeight="1" thickBot="1">
      <c r="B13" s="250"/>
      <c r="C13" s="272">
        <v>4</v>
      </c>
      <c r="D13" s="43"/>
      <c r="E13" s="128" t="str">
        <f>+Inscriptions!F14</f>
        <v>CELINE - NYO</v>
      </c>
      <c r="F13" s="88">
        <v>3</v>
      </c>
      <c r="G13" s="44"/>
      <c r="H13" s="249">
        <v>13</v>
      </c>
      <c r="I13" s="60"/>
      <c r="J13" s="132" t="str">
        <f>IF((F11=""),"",IF((F11&gt;F12),E12,E11))</f>
        <v>ANNIE - VIN</v>
      </c>
      <c r="K13" s="88">
        <v>13</v>
      </c>
      <c r="L13" s="45"/>
      <c r="M13" s="271"/>
      <c r="N13" s="147"/>
      <c r="O13" s="140" t="str">
        <f>IF((K13=""),"",IF((K13&gt;K14),J13,J14))</f>
        <v>ANNIE - VIN</v>
      </c>
      <c r="P13" s="148">
        <v>1</v>
      </c>
      <c r="R13" s="71">
        <v>2</v>
      </c>
      <c r="S13" s="160" t="str">
        <f>IF((P13&gt;P12),O13,O12)</f>
        <v>ZOE - GBC</v>
      </c>
      <c r="T13" s="39"/>
    </row>
    <row r="14" spans="1:20" ht="40" customHeight="1" thickBot="1">
      <c r="B14" s="251"/>
      <c r="C14" s="273"/>
      <c r="D14" s="51"/>
      <c r="E14" s="128" t="str">
        <f>+Inscriptions!F15</f>
        <v>CHRISTIAN - STC</v>
      </c>
      <c r="F14" s="90">
        <v>13</v>
      </c>
      <c r="G14" s="52"/>
      <c r="H14" s="274"/>
      <c r="I14" s="49"/>
      <c r="J14" s="132" t="str">
        <f>IF((F13=""),"",IF((F13&gt;F14),E14,E13))</f>
        <v>CELINE - NYO</v>
      </c>
      <c r="K14" s="90">
        <v>4</v>
      </c>
      <c r="L14" s="109"/>
      <c r="M14" s="142"/>
      <c r="N14" s="142"/>
      <c r="O14" s="143"/>
      <c r="P14" s="142"/>
      <c r="S14" s="161"/>
      <c r="T14" s="39"/>
    </row>
    <row r="15" spans="1:20" ht="40" customHeight="1" thickTop="1" thickBot="1">
      <c r="B15" s="275">
        <v>3</v>
      </c>
      <c r="C15" s="277">
        <v>5</v>
      </c>
      <c r="D15" s="83"/>
      <c r="E15" s="125" t="str">
        <f>+Inscriptions!F16</f>
        <v xml:space="preserve">RAYMOND - AVI </v>
      </c>
      <c r="F15" s="84">
        <v>4</v>
      </c>
      <c r="G15" s="85"/>
      <c r="H15" s="278">
        <v>12</v>
      </c>
      <c r="I15" s="83"/>
      <c r="J15" s="130" t="str">
        <f>IF((F15=""),"",IF((F15&gt;F16),E15,E16))</f>
        <v>ALBERT - VIS</v>
      </c>
      <c r="K15" s="84">
        <v>13</v>
      </c>
      <c r="L15" s="45"/>
      <c r="M15" s="144"/>
      <c r="N15" s="144"/>
      <c r="O15" s="145"/>
      <c r="P15" s="146"/>
      <c r="S15" s="161"/>
      <c r="T15" s="39"/>
    </row>
    <row r="16" spans="1:20" ht="40" customHeight="1" thickBot="1">
      <c r="B16" s="275"/>
      <c r="C16" s="263"/>
      <c r="D16" s="77"/>
      <c r="E16" s="125" t="str">
        <f>+Inscriptions!F17</f>
        <v>ALBERT - VIS</v>
      </c>
      <c r="F16" s="78">
        <v>13</v>
      </c>
      <c r="G16" s="76"/>
      <c r="H16" s="265"/>
      <c r="I16" s="77"/>
      <c r="J16" s="130" t="str">
        <f>IF((F17=""),"",IF((F17&gt;F18),E17,E18))</f>
        <v>SYLVIE - VAL</v>
      </c>
      <c r="K16" s="78">
        <v>5</v>
      </c>
      <c r="L16" s="45"/>
      <c r="M16" s="266"/>
      <c r="N16" s="138"/>
      <c r="O16" s="139" t="str">
        <f>IF((K15=""),"",IF((K15&lt;K16),J15,J16))</f>
        <v>SYLVIE - VAL</v>
      </c>
      <c r="P16" s="125">
        <v>4</v>
      </c>
      <c r="R16" s="70">
        <v>1</v>
      </c>
      <c r="S16" s="159" t="str">
        <f>IF(K15="","",IF(K15&gt;K16,J15,J16))</f>
        <v>ALBERT - VIS</v>
      </c>
      <c r="T16" s="39"/>
    </row>
    <row r="17" spans="2:20" ht="40" customHeight="1" thickBot="1">
      <c r="B17" s="275"/>
      <c r="C17" s="262">
        <v>6</v>
      </c>
      <c r="D17" s="74"/>
      <c r="E17" s="125" t="str">
        <f>+Inscriptions!F18</f>
        <v>SYLVIE - UBV</v>
      </c>
      <c r="F17" s="88">
        <v>8</v>
      </c>
      <c r="G17" s="76"/>
      <c r="H17" s="264">
        <v>11</v>
      </c>
      <c r="I17" s="74"/>
      <c r="J17" s="130" t="str">
        <f>IF((F15=""),"",IF((F15&gt;F16),E16,E15))</f>
        <v xml:space="preserve">RAYMOND - AVI </v>
      </c>
      <c r="K17" s="88">
        <v>13</v>
      </c>
      <c r="L17" s="45"/>
      <c r="M17" s="267"/>
      <c r="N17" s="138"/>
      <c r="O17" s="140" t="str">
        <f>IF((K17=""),"",IF((K17&gt;K18),J17,J18))</f>
        <v xml:space="preserve">RAYMOND - AVI </v>
      </c>
      <c r="P17" s="141">
        <v>13</v>
      </c>
      <c r="R17" s="71">
        <v>2</v>
      </c>
      <c r="S17" s="160" t="str">
        <f>IF((P17&gt;P16),O17,O16)</f>
        <v xml:space="preserve">RAYMOND - AVI </v>
      </c>
      <c r="T17" s="39"/>
    </row>
    <row r="18" spans="2:20" ht="40" customHeight="1" thickBot="1">
      <c r="B18" s="276"/>
      <c r="C18" s="279"/>
      <c r="D18" s="80"/>
      <c r="E18" s="125" t="str">
        <f>+Inscriptions!F19</f>
        <v>SYLVIE - VAL</v>
      </c>
      <c r="F18" s="90">
        <v>13</v>
      </c>
      <c r="G18" s="79"/>
      <c r="H18" s="280"/>
      <c r="I18" s="80"/>
      <c r="J18" s="130" t="str">
        <f>IF((F17=""),"",IF((F17&gt;F18),E18,E17))</f>
        <v>SYLVIE - UBV</v>
      </c>
      <c r="K18" s="90">
        <v>0</v>
      </c>
      <c r="L18" s="108"/>
      <c r="M18" s="142"/>
      <c r="N18" s="142"/>
      <c r="O18" s="143"/>
      <c r="P18" s="142"/>
      <c r="R18" s="45"/>
      <c r="S18" s="162"/>
      <c r="T18" s="39"/>
    </row>
    <row r="19" spans="2:20" ht="40" customHeight="1" thickTop="1" thickBot="1">
      <c r="B19" s="281">
        <v>4</v>
      </c>
      <c r="C19" s="282">
        <v>7</v>
      </c>
      <c r="D19" s="60"/>
      <c r="E19" s="128" t="str">
        <f>+Inscriptions!F20</f>
        <v>HENRY - BOU</v>
      </c>
      <c r="F19" s="61">
        <v>13</v>
      </c>
      <c r="G19" s="44"/>
      <c r="H19" s="283">
        <v>10</v>
      </c>
      <c r="I19" s="60"/>
      <c r="J19" s="132" t="str">
        <f>IF((F19=""),"",IF((F19&gt;F20),E19,E20))</f>
        <v>HENRY - BOU</v>
      </c>
      <c r="K19" s="61">
        <v>7</v>
      </c>
      <c r="L19" s="44"/>
      <c r="M19" s="144"/>
      <c r="N19" s="144"/>
      <c r="O19" s="145"/>
      <c r="P19" s="146"/>
      <c r="R19" s="45"/>
      <c r="S19" s="162"/>
      <c r="T19" s="39"/>
    </row>
    <row r="20" spans="2:20" ht="40" customHeight="1" thickBot="1">
      <c r="B20" s="250"/>
      <c r="C20" s="269"/>
      <c r="D20" s="49"/>
      <c r="E20" s="128" t="str">
        <f>+Inscriptions!F21</f>
        <v>ROGER - VIS</v>
      </c>
      <c r="F20" s="50">
        <v>7</v>
      </c>
      <c r="G20" s="44"/>
      <c r="H20" s="246"/>
      <c r="I20" s="49"/>
      <c r="J20" s="132" t="str">
        <f>IF((F21=""),"",IF((F21&gt;F22),E21,E22))</f>
        <v>TOTO -COURT</v>
      </c>
      <c r="K20" s="50">
        <v>13</v>
      </c>
      <c r="M20" s="270"/>
      <c r="N20" s="147"/>
      <c r="O20" s="139" t="str">
        <f>IF((K19=""),"",IF((K19&lt;K20),J19,J20))</f>
        <v>HENRY - BOU</v>
      </c>
      <c r="P20" s="128">
        <v>9</v>
      </c>
      <c r="R20" s="70">
        <v>1</v>
      </c>
      <c r="S20" s="159" t="str">
        <f>IF(K19="","",IF(K19&gt;K20,J19,J20))</f>
        <v>TOTO -COURT</v>
      </c>
      <c r="T20" s="39"/>
    </row>
    <row r="21" spans="2:20" ht="40" customHeight="1" thickBot="1">
      <c r="B21" s="250"/>
      <c r="C21" s="272">
        <v>8</v>
      </c>
      <c r="D21" s="43"/>
      <c r="E21" s="128" t="str">
        <f>+Inscriptions!F22</f>
        <v>TOTO -COURT</v>
      </c>
      <c r="F21" s="88">
        <v>13</v>
      </c>
      <c r="G21" s="44"/>
      <c r="H21" s="249">
        <v>9</v>
      </c>
      <c r="I21" s="60"/>
      <c r="J21" s="132" t="str">
        <f>IF((F19=""),"",IF((F19&gt;F20),E20,E19))</f>
        <v>ROGER - VIS</v>
      </c>
      <c r="K21" s="88">
        <v>5</v>
      </c>
      <c r="M21" s="271"/>
      <c r="N21" s="147"/>
      <c r="O21" s="140" t="str">
        <f>IF((K21=""),"",IF((K21&gt;K22),J21,J22))</f>
        <v>ANNE - STC</v>
      </c>
      <c r="P21" s="148">
        <v>13</v>
      </c>
      <c r="R21" s="71">
        <v>2</v>
      </c>
      <c r="S21" s="160" t="str">
        <f>IF((P21&gt;P20),O21,O20)</f>
        <v>ANNE - STC</v>
      </c>
      <c r="T21" s="39"/>
    </row>
    <row r="22" spans="2:20" ht="40" customHeight="1" thickBot="1">
      <c r="B22" s="251"/>
      <c r="C22" s="269"/>
      <c r="D22" s="49"/>
      <c r="E22" s="128" t="str">
        <f>+Inscriptions!F23</f>
        <v>ANNE - STC</v>
      </c>
      <c r="F22" s="89">
        <v>0</v>
      </c>
      <c r="G22" s="44"/>
      <c r="H22" s="246"/>
      <c r="I22" s="49"/>
      <c r="J22" s="132" t="str">
        <f>IF((F21=""),"",IF((F21&gt;F22),E22,E21))</f>
        <v>ANNE - STC</v>
      </c>
      <c r="K22" s="89">
        <v>13</v>
      </c>
      <c r="M22" s="149"/>
      <c r="N22" s="149"/>
      <c r="O22" s="150"/>
      <c r="P22" s="150"/>
      <c r="S22" s="161"/>
      <c r="T22" s="39"/>
    </row>
    <row r="23" spans="2:20" ht="40" customHeight="1" thickBot="1">
      <c r="B23" s="284">
        <v>5</v>
      </c>
      <c r="C23" s="262">
        <v>9</v>
      </c>
      <c r="D23" s="74"/>
      <c r="E23" s="125" t="str">
        <f>+Inscriptions!F24</f>
        <v xml:space="preserve">BERNARD - STC </v>
      </c>
      <c r="F23" s="91">
        <v>13</v>
      </c>
      <c r="G23" s="76"/>
      <c r="H23" s="264">
        <v>8</v>
      </c>
      <c r="I23" s="74"/>
      <c r="J23" s="133" t="str">
        <f>IF((F23=""),"",IF((F23&gt;F24),E23,E24))</f>
        <v xml:space="preserve">BERNARD - STC </v>
      </c>
      <c r="K23" s="75">
        <v>6</v>
      </c>
      <c r="L23" s="45"/>
      <c r="M23" s="144"/>
      <c r="N23" s="144"/>
      <c r="O23" s="144"/>
      <c r="P23" s="146"/>
      <c r="S23" s="161"/>
      <c r="T23" s="39"/>
    </row>
    <row r="24" spans="2:20" ht="40" customHeight="1" thickBot="1">
      <c r="B24" s="275"/>
      <c r="C24" s="263"/>
      <c r="D24" s="77"/>
      <c r="E24" s="125" t="str">
        <f>+Inscriptions!F25</f>
        <v>JACQUES - VAL</v>
      </c>
      <c r="F24" s="78">
        <v>2</v>
      </c>
      <c r="G24" s="76"/>
      <c r="H24" s="265"/>
      <c r="I24" s="77"/>
      <c r="J24" s="130" t="str">
        <f>IF((F25=""),"",IF((F25&gt;F26),E25,E26))</f>
        <v>LUC - COURT</v>
      </c>
      <c r="K24" s="78">
        <v>13</v>
      </c>
      <c r="L24" s="45"/>
      <c r="M24" s="270"/>
      <c r="N24" s="147"/>
      <c r="O24" s="139" t="str">
        <f>IF((K23=""),"",IF((K23&lt;K24),J23,J24))</f>
        <v xml:space="preserve">BERNARD - STC </v>
      </c>
      <c r="P24" s="128">
        <v>12</v>
      </c>
      <c r="R24" s="70">
        <v>1</v>
      </c>
      <c r="S24" s="159" t="str">
        <f>IF(K23="","",IF(K23&gt;K24,J23,J24))</f>
        <v>LUC - COURT</v>
      </c>
      <c r="T24" s="39"/>
    </row>
    <row r="25" spans="2:20" ht="40" customHeight="1" thickBot="1">
      <c r="B25" s="275"/>
      <c r="C25" s="262">
        <v>10</v>
      </c>
      <c r="D25" s="74"/>
      <c r="E25" s="125" t="str">
        <f>+Inscriptions!F26</f>
        <v>LUC - COURT</v>
      </c>
      <c r="F25" s="88">
        <v>13</v>
      </c>
      <c r="G25" s="76"/>
      <c r="H25" s="264">
        <v>7</v>
      </c>
      <c r="I25" s="74"/>
      <c r="J25" s="133" t="str">
        <f>IF((F23=""),"",IF((F23&gt;F24),E24,E23))</f>
        <v>JACQUES - VAL</v>
      </c>
      <c r="K25" s="88">
        <v>8</v>
      </c>
      <c r="L25" s="45"/>
      <c r="M25" s="271"/>
      <c r="N25" s="147"/>
      <c r="O25" s="140" t="str">
        <f>IF((K25=""),"",IF((K25&gt;K26),J25,J26))</f>
        <v>DANIEL - GBC</v>
      </c>
      <c r="P25" s="148">
        <v>13</v>
      </c>
      <c r="R25" s="71">
        <v>2</v>
      </c>
      <c r="S25" s="160" t="str">
        <f>IF((P25&gt;P24),O25,O24)</f>
        <v>DANIEL - GBC</v>
      </c>
      <c r="T25" s="39"/>
    </row>
    <row r="26" spans="2:20" ht="40" customHeight="1" thickBot="1">
      <c r="B26" s="276"/>
      <c r="C26" s="279"/>
      <c r="D26" s="80"/>
      <c r="E26" s="125" t="str">
        <f>+Inscriptions!F27</f>
        <v>DANIEL - GBC</v>
      </c>
      <c r="F26" s="90">
        <v>5</v>
      </c>
      <c r="G26" s="79"/>
      <c r="H26" s="280"/>
      <c r="I26" s="80"/>
      <c r="J26" s="134" t="str">
        <f>IF((F25=""),"",IF((F25&gt;F26),E26,E25))</f>
        <v>DANIEL - GBC</v>
      </c>
      <c r="K26" s="90">
        <v>13</v>
      </c>
      <c r="L26" s="52"/>
      <c r="M26" s="142"/>
      <c r="N26" s="151"/>
      <c r="O26" s="152"/>
      <c r="P26" s="142"/>
      <c r="S26" s="161"/>
      <c r="T26" s="39"/>
    </row>
    <row r="27" spans="2:20" ht="40" customHeight="1" thickTop="1" thickBot="1">
      <c r="B27" s="281">
        <v>6</v>
      </c>
      <c r="C27" s="282">
        <v>11</v>
      </c>
      <c r="D27" s="54"/>
      <c r="E27" s="128" t="str">
        <f>+Inscriptions!F28</f>
        <v>YVES - BOU</v>
      </c>
      <c r="F27" s="55">
        <v>13</v>
      </c>
      <c r="G27" s="56"/>
      <c r="H27" s="283">
        <v>6</v>
      </c>
      <c r="I27" s="54"/>
      <c r="J27" s="132" t="str">
        <f>IF((F27=""),"",IF((F27&gt;F28),E27,E28))</f>
        <v>YVES - BOU</v>
      </c>
      <c r="K27" s="55">
        <v>9</v>
      </c>
      <c r="L27" s="56"/>
      <c r="M27" s="153"/>
      <c r="N27" s="144"/>
      <c r="O27" s="145"/>
      <c r="P27" s="154"/>
      <c r="S27" s="161"/>
      <c r="T27" s="39"/>
    </row>
    <row r="28" spans="2:20" ht="40" customHeight="1" thickBot="1">
      <c r="B28" s="250"/>
      <c r="C28" s="269"/>
      <c r="D28" s="49"/>
      <c r="E28" s="128" t="str">
        <f>+Inscriptions!F29</f>
        <v>JEAN - AVI</v>
      </c>
      <c r="F28" s="50">
        <v>9</v>
      </c>
      <c r="G28" s="44"/>
      <c r="H28" s="246"/>
      <c r="I28" s="49"/>
      <c r="J28" s="132" t="str">
        <f>IF((F29=""),"",IF((F29&gt;F30),E29,E30))</f>
        <v>YVETTE - ORAN</v>
      </c>
      <c r="K28" s="50">
        <v>13</v>
      </c>
      <c r="L28" s="45"/>
      <c r="M28" s="270"/>
      <c r="N28" s="147"/>
      <c r="O28" s="139" t="str">
        <f>IF((K27=""),"",IF((K27&lt;K28),J27,J28))</f>
        <v>YVES - BOU</v>
      </c>
      <c r="P28" s="128">
        <v>13</v>
      </c>
      <c r="R28" s="70">
        <v>1</v>
      </c>
      <c r="S28" s="159" t="str">
        <f>IF(K27="","",IF(K27&gt;K28,J27,J28))</f>
        <v>YVETTE - ORAN</v>
      </c>
      <c r="T28" s="39"/>
    </row>
    <row r="29" spans="2:20" ht="40" customHeight="1" thickBot="1">
      <c r="B29" s="250"/>
      <c r="C29" s="272">
        <v>12</v>
      </c>
      <c r="D29" s="43"/>
      <c r="E29" s="128" t="str">
        <f>+Inscriptions!F30</f>
        <v>ALAIN + BOU</v>
      </c>
      <c r="F29" s="88">
        <v>3</v>
      </c>
      <c r="G29" s="44"/>
      <c r="H29" s="249">
        <v>5</v>
      </c>
      <c r="I29" s="60"/>
      <c r="J29" s="135" t="str">
        <f>IF((F27=""),"",IF((F27&gt;F28),E28,E27))</f>
        <v>JEAN - AVI</v>
      </c>
      <c r="K29" s="88">
        <v>13</v>
      </c>
      <c r="L29" s="45"/>
      <c r="M29" s="271"/>
      <c r="N29" s="147"/>
      <c r="O29" s="140" t="str">
        <f>IF((K29=""),"",IF((K29&gt;K30),J29,J30))</f>
        <v>JEAN - AVI</v>
      </c>
      <c r="P29" s="148">
        <v>1</v>
      </c>
      <c r="R29" s="71">
        <v>2</v>
      </c>
      <c r="S29" s="160" t="str">
        <f>IF((P29&gt;P28),O29,O28)</f>
        <v>YVES - BOU</v>
      </c>
      <c r="T29" s="39"/>
    </row>
    <row r="30" spans="2:20" ht="40" customHeight="1" thickBot="1">
      <c r="B30" s="285"/>
      <c r="C30" s="273"/>
      <c r="D30" s="51"/>
      <c r="E30" s="128" t="str">
        <f>+Inscriptions!F31</f>
        <v>YVETTE - ORAN</v>
      </c>
      <c r="F30" s="90">
        <v>13</v>
      </c>
      <c r="G30" s="52"/>
      <c r="H30" s="274"/>
      <c r="I30" s="49"/>
      <c r="J30" s="136" t="str">
        <f>IF((F29=""),"",IF((F29&gt;F30),E30,E29))</f>
        <v>ALAIN + BOU</v>
      </c>
      <c r="K30" s="90">
        <v>4</v>
      </c>
      <c r="L30" s="58"/>
      <c r="M30" s="142"/>
      <c r="N30" s="151"/>
      <c r="O30" s="152"/>
      <c r="P30" s="142"/>
      <c r="S30" s="161"/>
      <c r="T30" s="39"/>
    </row>
    <row r="31" spans="2:20" ht="40" customHeight="1" thickTop="1" thickBot="1">
      <c r="B31" s="286">
        <v>7</v>
      </c>
      <c r="C31" s="277">
        <v>13</v>
      </c>
      <c r="D31" s="83"/>
      <c r="E31" s="125" t="str">
        <f>+Inscriptions!F32</f>
        <v>MICHEL + GRI</v>
      </c>
      <c r="F31" s="84">
        <v>4</v>
      </c>
      <c r="G31" s="85"/>
      <c r="H31" s="278">
        <v>4</v>
      </c>
      <c r="I31" s="83"/>
      <c r="J31" s="130" t="str">
        <f>IF((F31=""),"",IF((F31&gt;F32),E31,E32))</f>
        <v>PAUL - UBV</v>
      </c>
      <c r="K31" s="84">
        <v>13</v>
      </c>
      <c r="L31" s="59"/>
      <c r="M31" s="153"/>
      <c r="N31" s="144"/>
      <c r="O31" s="145"/>
      <c r="P31" s="154"/>
      <c r="S31" s="161"/>
      <c r="T31" s="39"/>
    </row>
    <row r="32" spans="2:20" ht="40" customHeight="1" thickBot="1">
      <c r="B32" s="275"/>
      <c r="C32" s="263"/>
      <c r="D32" s="77"/>
      <c r="E32" s="125" t="str">
        <f>+Inscriptions!F33</f>
        <v>PAUL - UBV</v>
      </c>
      <c r="F32" s="78">
        <v>13</v>
      </c>
      <c r="G32" s="76"/>
      <c r="H32" s="265"/>
      <c r="I32" s="77"/>
      <c r="J32" s="130" t="str">
        <f>IF((F33=""),"",IF((F33&gt;F34),E33,E34))</f>
        <v>ANGE - VIS</v>
      </c>
      <c r="K32" s="78">
        <v>5</v>
      </c>
      <c r="L32" s="45"/>
      <c r="M32" s="247"/>
      <c r="N32" s="147"/>
      <c r="O32" s="139" t="str">
        <f>IF((K31=""),"",IF((K31&lt;K32),J31,J32))</f>
        <v>ANGE - VIS</v>
      </c>
      <c r="P32" s="128">
        <v>4</v>
      </c>
      <c r="R32" s="70">
        <v>1</v>
      </c>
      <c r="S32" s="159" t="str">
        <f>IF(K31="","",IF(K31&gt;K32,J31,J32))</f>
        <v>PAUL - UBV</v>
      </c>
      <c r="T32" s="39"/>
    </row>
    <row r="33" spans="2:20" ht="40" customHeight="1" thickBot="1">
      <c r="B33" s="275"/>
      <c r="C33" s="262">
        <v>14</v>
      </c>
      <c r="D33" s="74"/>
      <c r="E33" s="125" t="str">
        <f>+Inscriptions!F34</f>
        <v>EMILE - VIN</v>
      </c>
      <c r="F33" s="88">
        <v>8</v>
      </c>
      <c r="G33" s="76"/>
      <c r="H33" s="264">
        <v>3</v>
      </c>
      <c r="I33" s="74"/>
      <c r="J33" s="133" t="str">
        <f>IF((F31=""),"",IF((F31&gt;F32),E32,E31))</f>
        <v>MICHEL + GRI</v>
      </c>
      <c r="K33" s="88">
        <v>13</v>
      </c>
      <c r="L33" s="45"/>
      <c r="M33" s="248"/>
      <c r="N33" s="147"/>
      <c r="O33" s="140" t="str">
        <f>IF((K33=""),"",IF((K33&gt;K34),J33,J34))</f>
        <v>MICHEL + GRI</v>
      </c>
      <c r="P33" s="148">
        <v>13</v>
      </c>
      <c r="R33" s="71">
        <v>2</v>
      </c>
      <c r="S33" s="160" t="str">
        <f>IF((P33&gt;P32),O33,O32)</f>
        <v>MICHEL + GRI</v>
      </c>
      <c r="T33" s="39"/>
    </row>
    <row r="34" spans="2:20" ht="40" customHeight="1" thickBot="1">
      <c r="B34" s="276"/>
      <c r="C34" s="279"/>
      <c r="D34" s="80"/>
      <c r="E34" s="125" t="str">
        <f>+Inscriptions!F35</f>
        <v>ANGE - VIS</v>
      </c>
      <c r="F34" s="90">
        <v>13</v>
      </c>
      <c r="G34" s="79"/>
      <c r="H34" s="280"/>
      <c r="I34" s="80"/>
      <c r="J34" s="134" t="str">
        <f>IF((F33=""),"",IF((F33&gt;F34),E34,E33))</f>
        <v>EMILE - VIN</v>
      </c>
      <c r="K34" s="90">
        <v>0</v>
      </c>
      <c r="L34" s="52"/>
      <c r="M34" s="142"/>
      <c r="N34" s="151"/>
      <c r="O34" s="152"/>
      <c r="P34" s="142"/>
      <c r="R34" s="45"/>
      <c r="S34" s="162"/>
      <c r="T34" s="39"/>
    </row>
    <row r="35" spans="2:20" ht="40" customHeight="1" thickTop="1" thickBot="1">
      <c r="B35" s="250">
        <v>8</v>
      </c>
      <c r="C35" s="268">
        <v>15</v>
      </c>
      <c r="D35" s="60"/>
      <c r="E35" s="128" t="str">
        <f>+Inscriptions!F36</f>
        <v>ERIC -AVI</v>
      </c>
      <c r="F35" s="61">
        <v>13</v>
      </c>
      <c r="G35" s="44"/>
      <c r="H35" s="245">
        <v>2</v>
      </c>
      <c r="I35" s="60"/>
      <c r="J35" s="132" t="str">
        <f>IF((F35=""),"",IF((F35&gt;F36),E35,E36))</f>
        <v>ERIC -AVI</v>
      </c>
      <c r="K35" s="61">
        <v>13</v>
      </c>
      <c r="L35" s="44"/>
      <c r="M35" s="144"/>
      <c r="N35" s="144"/>
      <c r="O35" s="145"/>
      <c r="P35" s="146"/>
      <c r="R35" s="45"/>
      <c r="S35" s="162"/>
      <c r="T35" s="39"/>
    </row>
    <row r="36" spans="2:20" ht="40" customHeight="1" thickBot="1">
      <c r="B36" s="250"/>
      <c r="C36" s="269"/>
      <c r="D36" s="49"/>
      <c r="E36" s="128" t="str">
        <f>+Inscriptions!F37</f>
        <v>PIERRE - UBV</v>
      </c>
      <c r="F36" s="50">
        <v>7</v>
      </c>
      <c r="G36" s="44"/>
      <c r="H36" s="246"/>
      <c r="I36" s="49"/>
      <c r="J36" s="132">
        <f>IF((F37=""),"",IF((F37&gt;F38),E37,E38))</f>
        <v>0</v>
      </c>
      <c r="K36" s="50">
        <v>0</v>
      </c>
      <c r="M36" s="247"/>
      <c r="N36" s="147"/>
      <c r="O36" s="139">
        <f>IF((K35=""),"",IF((K35&lt;K36),J35,J36))</f>
        <v>0</v>
      </c>
      <c r="P36" s="128">
        <v>9</v>
      </c>
      <c r="R36" s="70">
        <v>1</v>
      </c>
      <c r="S36" s="159" t="str">
        <f>IF(K35="","",IF(K35&gt;K36,J35,J36))</f>
        <v>ERIC -AVI</v>
      </c>
      <c r="T36" s="39"/>
    </row>
    <row r="37" spans="2:20" ht="40" customHeight="1" thickBot="1">
      <c r="B37" s="250"/>
      <c r="C37" s="272">
        <v>16</v>
      </c>
      <c r="D37" s="43"/>
      <c r="E37" s="128">
        <f>+Inscriptions!F38</f>
        <v>0</v>
      </c>
      <c r="F37" s="88">
        <v>13</v>
      </c>
      <c r="G37" s="44"/>
      <c r="H37" s="249">
        <v>1</v>
      </c>
      <c r="I37" s="60"/>
      <c r="J37" s="135" t="str">
        <f>IF((F35=""),"",IF((F35&gt;F36),E36,E35))</f>
        <v>PIERRE - UBV</v>
      </c>
      <c r="K37" s="88">
        <v>13</v>
      </c>
      <c r="M37" s="248"/>
      <c r="N37" s="147"/>
      <c r="O37" s="140" t="str">
        <f>IF((K37=""),"",IF((K37&gt;K38),J37,J38))</f>
        <v>PIERRE - UBV</v>
      </c>
      <c r="P37" s="148">
        <v>13</v>
      </c>
      <c r="R37" s="71">
        <v>2</v>
      </c>
      <c r="S37" s="160" t="str">
        <f>IF((P37&gt;P36),O37,O36)</f>
        <v>PIERRE - UBV</v>
      </c>
      <c r="T37" s="39"/>
    </row>
    <row r="38" spans="2:20" ht="40" customHeight="1" thickBot="1">
      <c r="B38" s="251"/>
      <c r="C38" s="269"/>
      <c r="D38" s="49"/>
      <c r="E38" s="129">
        <f>+Inscriptions!F39</f>
        <v>0</v>
      </c>
      <c r="F38" s="89">
        <v>0</v>
      </c>
      <c r="G38" s="44"/>
      <c r="H38" s="246"/>
      <c r="I38" s="49"/>
      <c r="J38" s="137">
        <f>IF((F37=""),"",IF((F37&gt;F38),E38,E37))</f>
        <v>0</v>
      </c>
      <c r="K38" s="89">
        <v>0</v>
      </c>
      <c r="M38" s="149"/>
      <c r="N38" s="149"/>
      <c r="O38" s="150"/>
      <c r="P38" s="150"/>
      <c r="S38" s="161"/>
      <c r="T38" s="39"/>
    </row>
    <row r="39" spans="2:20" s="116" customFormat="1" ht="25" customHeight="1" thickBot="1">
      <c r="B39" s="117"/>
      <c r="C39" s="114"/>
      <c r="D39" s="118"/>
      <c r="E39" s="115"/>
      <c r="F39" s="119"/>
      <c r="G39" s="114"/>
      <c r="H39" s="114"/>
      <c r="I39" s="118"/>
      <c r="J39" s="115"/>
      <c r="K39" s="119"/>
      <c r="M39" s="155"/>
      <c r="N39" s="155"/>
      <c r="O39" s="155"/>
      <c r="P39" s="155"/>
      <c r="S39" s="163"/>
    </row>
    <row r="40" spans="2:20" ht="25.5" customHeight="1" thickBot="1">
      <c r="C40" s="258" t="s">
        <v>4</v>
      </c>
      <c r="D40" s="259"/>
      <c r="E40" s="259"/>
      <c r="F40" s="260"/>
      <c r="H40" s="258" t="s">
        <v>5</v>
      </c>
      <c r="I40" s="259"/>
      <c r="J40" s="259"/>
      <c r="K40" s="260"/>
      <c r="M40" s="252" t="s">
        <v>6</v>
      </c>
      <c r="N40" s="253"/>
      <c r="O40" s="253"/>
      <c r="P40" s="254"/>
      <c r="S40" s="161"/>
    </row>
    <row r="41" spans="2:20" s="39" customFormat="1" ht="12" customHeight="1">
      <c r="C41" s="40"/>
      <c r="D41" s="40"/>
      <c r="E41" s="40"/>
      <c r="F41" s="40"/>
      <c r="G41" s="38"/>
      <c r="H41" s="40"/>
      <c r="I41" s="40"/>
      <c r="J41" s="40"/>
      <c r="K41" s="40"/>
      <c r="M41" s="156"/>
      <c r="N41" s="156"/>
      <c r="O41" s="156"/>
      <c r="P41" s="156"/>
      <c r="S41" s="164"/>
    </row>
    <row r="42" spans="2:20" ht="15" customHeight="1" thickBot="1">
      <c r="B42" s="41" t="s">
        <v>7</v>
      </c>
      <c r="C42" s="41" t="s">
        <v>8</v>
      </c>
      <c r="D42" s="41" t="s">
        <v>46</v>
      </c>
      <c r="E42" s="42" t="s">
        <v>9</v>
      </c>
      <c r="F42" s="42" t="s">
        <v>10</v>
      </c>
      <c r="G42" s="41"/>
      <c r="H42" s="41" t="s">
        <v>8</v>
      </c>
      <c r="I42" s="41" t="s">
        <v>46</v>
      </c>
      <c r="J42" s="42" t="s">
        <v>9</v>
      </c>
      <c r="K42" s="42" t="s">
        <v>10</v>
      </c>
      <c r="M42" s="149" t="s">
        <v>8</v>
      </c>
      <c r="N42" s="149" t="s">
        <v>46</v>
      </c>
      <c r="O42" s="157" t="s">
        <v>9</v>
      </c>
      <c r="P42" s="157" t="s">
        <v>10</v>
      </c>
      <c r="S42" s="161" t="s">
        <v>35</v>
      </c>
    </row>
    <row r="43" spans="2:20" ht="40" customHeight="1" thickBot="1">
      <c r="B43" s="284">
        <v>9</v>
      </c>
      <c r="C43" s="264"/>
      <c r="D43" s="74"/>
      <c r="E43" s="125">
        <f>+Inscriptions!F40</f>
        <v>0</v>
      </c>
      <c r="F43" s="75"/>
      <c r="G43" s="76"/>
      <c r="H43" s="264"/>
      <c r="I43" s="74"/>
      <c r="J43" s="165" t="str">
        <f>IF((F43=""),"",IF((F43&gt;F44),E43,E44))</f>
        <v/>
      </c>
      <c r="K43" s="75"/>
      <c r="L43" s="45"/>
      <c r="M43" s="144"/>
      <c r="N43" s="144"/>
      <c r="O43" s="144"/>
      <c r="P43" s="146"/>
      <c r="S43" s="161"/>
      <c r="T43" s="39"/>
    </row>
    <row r="44" spans="2:20" ht="40" customHeight="1" thickBot="1">
      <c r="B44" s="275"/>
      <c r="C44" s="265"/>
      <c r="D44" s="77"/>
      <c r="E44" s="125">
        <f>+Inscriptions!F41</f>
        <v>0</v>
      </c>
      <c r="F44" s="78"/>
      <c r="G44" s="76"/>
      <c r="H44" s="265"/>
      <c r="I44" s="77"/>
      <c r="J44" s="130" t="str">
        <f>IF((F45=""),"",IF((F45&gt;F46),E45,E46))</f>
        <v/>
      </c>
      <c r="K44" s="78"/>
      <c r="L44" s="45"/>
      <c r="M44" s="247"/>
      <c r="N44" s="147"/>
      <c r="O44" s="139" t="str">
        <f>IF((K43=""),"",IF((K43&lt;K44),J43,J44))</f>
        <v/>
      </c>
      <c r="P44" s="128"/>
      <c r="R44" s="70">
        <v>1</v>
      </c>
      <c r="S44" s="159" t="str">
        <f>IF(K43="","",IF(K43&gt;K44,J43,J44))</f>
        <v/>
      </c>
      <c r="T44" s="39"/>
    </row>
    <row r="45" spans="2:20" ht="40" customHeight="1" thickBot="1">
      <c r="B45" s="275"/>
      <c r="C45" s="264"/>
      <c r="D45" s="74"/>
      <c r="E45" s="125">
        <f>+Inscriptions!F42</f>
        <v>0</v>
      </c>
      <c r="F45" s="88"/>
      <c r="G45" s="76"/>
      <c r="H45" s="264"/>
      <c r="I45" s="74"/>
      <c r="J45" s="133" t="str">
        <f>IF((F43=""),"",IF((F43&gt;F44),E44,E43))</f>
        <v/>
      </c>
      <c r="K45" s="88"/>
      <c r="L45" s="45"/>
      <c r="M45" s="248"/>
      <c r="N45" s="147"/>
      <c r="O45" s="140" t="str">
        <f>IF((K45=""),"",IF((K45&gt;K46),J45,J46))</f>
        <v/>
      </c>
      <c r="P45" s="148"/>
      <c r="R45" s="71">
        <v>2</v>
      </c>
      <c r="S45" s="160" t="str">
        <f>IF((P45&gt;P44),O45,O44)</f>
        <v/>
      </c>
      <c r="T45" s="39"/>
    </row>
    <row r="46" spans="2:20" ht="40" customHeight="1" thickBot="1">
      <c r="B46" s="276"/>
      <c r="C46" s="280"/>
      <c r="D46" s="80"/>
      <c r="E46" s="125">
        <f>+Inscriptions!F43</f>
        <v>0</v>
      </c>
      <c r="F46" s="90"/>
      <c r="G46" s="79"/>
      <c r="H46" s="280"/>
      <c r="I46" s="80"/>
      <c r="J46" s="134" t="str">
        <f>IF((F45=""),"",IF((F45&gt;F46),E46,E45))</f>
        <v/>
      </c>
      <c r="K46" s="90"/>
      <c r="L46" s="52"/>
      <c r="M46" s="142"/>
      <c r="N46" s="151"/>
      <c r="O46" s="152"/>
      <c r="P46" s="142"/>
      <c r="S46" s="161"/>
      <c r="T46" s="39"/>
    </row>
    <row r="47" spans="2:20" ht="40" customHeight="1" thickTop="1" thickBot="1">
      <c r="B47" s="281">
        <v>10</v>
      </c>
      <c r="C47" s="283"/>
      <c r="D47" s="54"/>
      <c r="E47" s="128">
        <f>+Inscriptions!F44</f>
        <v>0</v>
      </c>
      <c r="F47" s="55"/>
      <c r="G47" s="56"/>
      <c r="H47" s="283"/>
      <c r="I47" s="54"/>
      <c r="J47" s="132" t="str">
        <f>IF((F47=""),"",IF((F47&gt;F48),E47,E48))</f>
        <v/>
      </c>
      <c r="K47" s="55"/>
      <c r="L47" s="56"/>
      <c r="M47" s="153"/>
      <c r="N47" s="144"/>
      <c r="O47" s="145"/>
      <c r="P47" s="154"/>
      <c r="S47" s="161"/>
      <c r="T47" s="39"/>
    </row>
    <row r="48" spans="2:20" ht="40" customHeight="1" thickBot="1">
      <c r="B48" s="250"/>
      <c r="C48" s="246"/>
      <c r="D48" s="49"/>
      <c r="E48" s="128">
        <f>+Inscriptions!F45</f>
        <v>0</v>
      </c>
      <c r="F48" s="50"/>
      <c r="G48" s="44"/>
      <c r="H48" s="246"/>
      <c r="I48" s="49"/>
      <c r="J48" s="132" t="str">
        <f>IF((F49=""),"",IF((F49&gt;F50),E49,E50))</f>
        <v/>
      </c>
      <c r="K48" s="50"/>
      <c r="L48" s="45"/>
      <c r="M48" s="247"/>
      <c r="N48" s="147"/>
      <c r="O48" s="139" t="str">
        <f>IF((K47=""),"",IF((K47&lt;K48),J47,J48))</f>
        <v/>
      </c>
      <c r="P48" s="128"/>
      <c r="R48" s="70">
        <v>1</v>
      </c>
      <c r="S48" s="159" t="str">
        <f>IF(K47="","",IF(K47&gt;K48,J47,J48))</f>
        <v/>
      </c>
      <c r="T48" s="39"/>
    </row>
    <row r="49" spans="2:20" ht="40" customHeight="1" thickBot="1">
      <c r="B49" s="250"/>
      <c r="C49" s="249"/>
      <c r="D49" s="43"/>
      <c r="E49" s="128">
        <f>+Inscriptions!F46</f>
        <v>0</v>
      </c>
      <c r="F49" s="88"/>
      <c r="G49" s="44"/>
      <c r="H49" s="249"/>
      <c r="I49" s="60"/>
      <c r="J49" s="135" t="str">
        <f>IF((F47=""),"",IF((F47&gt;F48),E48,E47))</f>
        <v/>
      </c>
      <c r="K49" s="88"/>
      <c r="L49" s="45"/>
      <c r="M49" s="248"/>
      <c r="N49" s="147"/>
      <c r="O49" s="140" t="str">
        <f>IF((K49=""),"",IF((K49&gt;K50),J49,J50))</f>
        <v/>
      </c>
      <c r="P49" s="148"/>
      <c r="R49" s="71">
        <v>2</v>
      </c>
      <c r="S49" s="160" t="str">
        <f>IF((P49&gt;P48),O49,O48)</f>
        <v/>
      </c>
      <c r="T49" s="39"/>
    </row>
    <row r="50" spans="2:20" ht="40" customHeight="1" thickBot="1">
      <c r="B50" s="285"/>
      <c r="C50" s="274"/>
      <c r="D50" s="51"/>
      <c r="E50" s="128">
        <f>+Inscriptions!F47</f>
        <v>0</v>
      </c>
      <c r="F50" s="90"/>
      <c r="G50" s="52"/>
      <c r="H50" s="274"/>
      <c r="I50" s="49"/>
      <c r="J50" s="136" t="str">
        <f>IF((F49=""),"",IF((F49&gt;F50),E50,E49))</f>
        <v/>
      </c>
      <c r="K50" s="90"/>
      <c r="L50" s="58"/>
      <c r="M50" s="142"/>
      <c r="N50" s="151"/>
      <c r="O50" s="152"/>
      <c r="P50" s="142"/>
      <c r="S50" s="161"/>
      <c r="T50" s="39"/>
    </row>
    <row r="51" spans="2:20" ht="40" customHeight="1" thickTop="1" thickBot="1">
      <c r="B51" s="286">
        <v>11</v>
      </c>
      <c r="C51" s="278"/>
      <c r="D51" s="83"/>
      <c r="E51" s="125">
        <f>+Inscriptions!F48</f>
        <v>0</v>
      </c>
      <c r="F51" s="84"/>
      <c r="G51" s="85"/>
      <c r="H51" s="278"/>
      <c r="I51" s="83"/>
      <c r="J51" s="130" t="str">
        <f>IF((F51=""),"",IF((F51&gt;F52),E51,E52))</f>
        <v/>
      </c>
      <c r="K51" s="84"/>
      <c r="L51" s="59"/>
      <c r="M51" s="153"/>
      <c r="N51" s="144"/>
      <c r="O51" s="145"/>
      <c r="P51" s="154"/>
      <c r="S51" s="161"/>
      <c r="T51" s="39"/>
    </row>
    <row r="52" spans="2:20" ht="40" customHeight="1" thickBot="1">
      <c r="B52" s="275"/>
      <c r="C52" s="265"/>
      <c r="D52" s="77"/>
      <c r="E52" s="125">
        <f>+Inscriptions!F49</f>
        <v>0</v>
      </c>
      <c r="F52" s="78"/>
      <c r="G52" s="76"/>
      <c r="H52" s="265"/>
      <c r="I52" s="77"/>
      <c r="J52" s="130" t="str">
        <f>IF((F53=""),"",IF((F53&gt;F54),E53,E54))</f>
        <v/>
      </c>
      <c r="K52" s="78"/>
      <c r="L52" s="45"/>
      <c r="M52" s="247"/>
      <c r="N52" s="147"/>
      <c r="O52" s="139" t="str">
        <f>IF((K51=""),"",IF((K51&lt;K52),J51,J52))</f>
        <v/>
      </c>
      <c r="P52" s="128"/>
      <c r="R52" s="70">
        <v>1</v>
      </c>
      <c r="S52" s="159" t="str">
        <f>IF(K51="","",IF(K51&gt;K52,J51,J52))</f>
        <v/>
      </c>
      <c r="T52" s="39"/>
    </row>
    <row r="53" spans="2:20" ht="40" customHeight="1" thickBot="1">
      <c r="B53" s="275"/>
      <c r="C53" s="264"/>
      <c r="D53" s="74"/>
      <c r="E53" s="125">
        <f>+Inscriptions!F50</f>
        <v>0</v>
      </c>
      <c r="F53" s="88"/>
      <c r="G53" s="76"/>
      <c r="H53" s="264"/>
      <c r="I53" s="74"/>
      <c r="J53" s="133" t="str">
        <f>IF((F51=""),"",IF((F51&gt;F52),E52,E51))</f>
        <v/>
      </c>
      <c r="K53" s="88"/>
      <c r="L53" s="45"/>
      <c r="M53" s="248"/>
      <c r="N53" s="147"/>
      <c r="O53" s="140" t="str">
        <f>IF((K53=""),"",IF((K53&gt;K54),J53,J54))</f>
        <v/>
      </c>
      <c r="P53" s="148"/>
      <c r="R53" s="71">
        <v>2</v>
      </c>
      <c r="S53" s="160" t="str">
        <f>IF((P53&gt;P52),O53,O52)</f>
        <v/>
      </c>
      <c r="T53" s="39"/>
    </row>
    <row r="54" spans="2:20" ht="40" customHeight="1" thickBot="1">
      <c r="B54" s="276"/>
      <c r="C54" s="280"/>
      <c r="D54" s="80"/>
      <c r="E54" s="125">
        <f>+Inscriptions!F51</f>
        <v>0</v>
      </c>
      <c r="F54" s="90"/>
      <c r="G54" s="79"/>
      <c r="H54" s="280"/>
      <c r="I54" s="80"/>
      <c r="J54" s="134" t="str">
        <f>IF((F53=""),"",IF((F53&gt;F54),E54,E53))</f>
        <v/>
      </c>
      <c r="K54" s="90"/>
      <c r="L54" s="52"/>
      <c r="M54" s="142"/>
      <c r="N54" s="151"/>
      <c r="O54" s="152"/>
      <c r="P54" s="142"/>
      <c r="R54" s="45"/>
      <c r="S54" s="162"/>
      <c r="T54" s="39"/>
    </row>
    <row r="55" spans="2:20" ht="40" customHeight="1" thickTop="1" thickBot="1">
      <c r="B55" s="250">
        <v>12</v>
      </c>
      <c r="C55" s="245"/>
      <c r="D55" s="60"/>
      <c r="E55" s="128">
        <f>+Inscriptions!F52</f>
        <v>0</v>
      </c>
      <c r="F55" s="61"/>
      <c r="G55" s="44"/>
      <c r="H55" s="245"/>
      <c r="I55" s="60"/>
      <c r="J55" s="132" t="str">
        <f>IF((F55=""),"",IF((F55&gt;F56),E55,E56))</f>
        <v/>
      </c>
      <c r="K55" s="61"/>
      <c r="L55" s="44"/>
      <c r="M55" s="144"/>
      <c r="N55" s="144"/>
      <c r="O55" s="145"/>
      <c r="P55" s="146"/>
      <c r="R55" s="45"/>
      <c r="S55" s="162"/>
      <c r="T55" s="39"/>
    </row>
    <row r="56" spans="2:20" ht="40" customHeight="1" thickBot="1">
      <c r="B56" s="250"/>
      <c r="C56" s="246"/>
      <c r="D56" s="49"/>
      <c r="E56" s="128">
        <f>+Inscriptions!F53</f>
        <v>0</v>
      </c>
      <c r="F56" s="50"/>
      <c r="G56" s="44"/>
      <c r="H56" s="246"/>
      <c r="I56" s="49"/>
      <c r="J56" s="132" t="str">
        <f>IF((F57=""),"",IF((F57&gt;F58),E57,E58))</f>
        <v/>
      </c>
      <c r="K56" s="50"/>
      <c r="M56" s="247"/>
      <c r="N56" s="147"/>
      <c r="O56" s="139" t="str">
        <f>IF((K55=""),"",IF((K55&lt;K56),J55,J56))</f>
        <v/>
      </c>
      <c r="P56" s="128"/>
      <c r="R56" s="70">
        <v>1</v>
      </c>
      <c r="S56" s="159" t="str">
        <f>IF(K55="","",IF(K55&gt;K56,J55,J56))</f>
        <v/>
      </c>
      <c r="T56" s="39"/>
    </row>
    <row r="57" spans="2:20" ht="40" customHeight="1" thickBot="1">
      <c r="B57" s="250"/>
      <c r="C57" s="249"/>
      <c r="D57" s="43"/>
      <c r="E57" s="128">
        <f>+Inscriptions!F54</f>
        <v>0</v>
      </c>
      <c r="F57" s="88"/>
      <c r="G57" s="44"/>
      <c r="H57" s="249"/>
      <c r="I57" s="60"/>
      <c r="J57" s="135" t="str">
        <f>IF((F55=""),"",IF((F55&gt;F56),E56,E55))</f>
        <v/>
      </c>
      <c r="K57" s="88"/>
      <c r="M57" s="248"/>
      <c r="N57" s="147"/>
      <c r="O57" s="140" t="str">
        <f>IF((K57=""),"",IF((K57&gt;K58),J57,J58))</f>
        <v/>
      </c>
      <c r="P57" s="148"/>
      <c r="R57" s="71">
        <v>2</v>
      </c>
      <c r="S57" s="160" t="str">
        <f>IF((P57&gt;P56),O57,O56)</f>
        <v/>
      </c>
      <c r="T57" s="39"/>
    </row>
    <row r="58" spans="2:20" ht="40" customHeight="1" thickBot="1">
      <c r="B58" s="251"/>
      <c r="C58" s="246"/>
      <c r="D58" s="49"/>
      <c r="E58" s="128">
        <f>+Inscriptions!F55</f>
        <v>0</v>
      </c>
      <c r="F58" s="89"/>
      <c r="G58" s="44"/>
      <c r="H58" s="246"/>
      <c r="I58" s="49"/>
      <c r="J58" s="137" t="str">
        <f>IF((F57=""),"",IF((F57&gt;F58),E58,E57))</f>
        <v/>
      </c>
      <c r="K58" s="89"/>
      <c r="M58" s="149"/>
      <c r="N58" s="149"/>
      <c r="O58" s="158"/>
      <c r="P58" s="150"/>
      <c r="S58" s="161"/>
    </row>
    <row r="59" spans="2:20" ht="40" customHeight="1" thickBot="1">
      <c r="B59" s="284">
        <v>13</v>
      </c>
      <c r="C59" s="264"/>
      <c r="D59" s="74"/>
      <c r="E59" s="125">
        <f>+Inscriptions!F56</f>
        <v>0</v>
      </c>
      <c r="F59" s="75"/>
      <c r="G59" s="76"/>
      <c r="H59" s="264"/>
      <c r="I59" s="74"/>
      <c r="J59" s="133" t="str">
        <f>IF((F59=""),"",IF((F59&gt;F60),E59,E60))</f>
        <v/>
      </c>
      <c r="K59" s="75"/>
      <c r="L59" s="45"/>
      <c r="M59" s="144"/>
      <c r="N59" s="144"/>
      <c r="O59" s="144"/>
      <c r="P59" s="146"/>
      <c r="S59" s="161"/>
    </row>
    <row r="60" spans="2:20" ht="40" customHeight="1" thickBot="1">
      <c r="B60" s="275"/>
      <c r="C60" s="265"/>
      <c r="D60" s="77"/>
      <c r="E60" s="125">
        <f>+Inscriptions!F57</f>
        <v>0</v>
      </c>
      <c r="F60" s="78"/>
      <c r="G60" s="76"/>
      <c r="H60" s="265"/>
      <c r="I60" s="77"/>
      <c r="J60" s="130" t="str">
        <f>IF((F61=""),"",IF((F61&gt;F62),E61,E62))</f>
        <v/>
      </c>
      <c r="K60" s="78"/>
      <c r="L60" s="45"/>
      <c r="M60" s="247"/>
      <c r="N60" s="147"/>
      <c r="O60" s="139" t="str">
        <f>IF((K59=""),"",IF((K59&lt;K60),J59,J60))</f>
        <v/>
      </c>
      <c r="P60" s="128"/>
      <c r="R60" s="70">
        <v>1</v>
      </c>
      <c r="S60" s="159" t="str">
        <f>IF(K59="","",IF(K59&gt;K60,J59,J60))</f>
        <v/>
      </c>
    </row>
    <row r="61" spans="2:20" ht="40" customHeight="1" thickBot="1">
      <c r="B61" s="275"/>
      <c r="C61" s="264"/>
      <c r="D61" s="74"/>
      <c r="E61" s="125">
        <f>+Inscriptions!F58</f>
        <v>0</v>
      </c>
      <c r="F61" s="88"/>
      <c r="G61" s="76"/>
      <c r="H61" s="264"/>
      <c r="I61" s="74"/>
      <c r="J61" s="133" t="str">
        <f>IF((F59=""),"",IF((F59&gt;F60),E60,E59))</f>
        <v/>
      </c>
      <c r="K61" s="88"/>
      <c r="L61" s="45"/>
      <c r="M61" s="248"/>
      <c r="N61" s="147"/>
      <c r="O61" s="140" t="str">
        <f>IF((K61=""),"",IF((K61&gt;K62),J61,J62))</f>
        <v/>
      </c>
      <c r="P61" s="148"/>
      <c r="R61" s="71">
        <v>2</v>
      </c>
      <c r="S61" s="160" t="str">
        <f>IF((P61&gt;P60),O61,O60)</f>
        <v/>
      </c>
    </row>
    <row r="62" spans="2:20" ht="40" customHeight="1" thickBot="1">
      <c r="B62" s="276"/>
      <c r="C62" s="280"/>
      <c r="D62" s="80"/>
      <c r="E62" s="125">
        <f>+Inscriptions!F59</f>
        <v>0</v>
      </c>
      <c r="F62" s="90"/>
      <c r="G62" s="79"/>
      <c r="H62" s="280"/>
      <c r="I62" s="80"/>
      <c r="J62" s="134" t="str">
        <f>IF((F61=""),"",IF((F61&gt;F62),E62,E61))</f>
        <v/>
      </c>
      <c r="K62" s="90"/>
      <c r="L62" s="52"/>
      <c r="M62" s="142"/>
      <c r="N62" s="151"/>
      <c r="O62" s="152"/>
      <c r="P62" s="142"/>
      <c r="S62" s="161"/>
    </row>
    <row r="63" spans="2:20" ht="40" customHeight="1" thickTop="1" thickBot="1">
      <c r="B63" s="281">
        <v>14</v>
      </c>
      <c r="C63" s="283"/>
      <c r="D63" s="54"/>
      <c r="E63" s="128">
        <f>+Inscriptions!F60</f>
        <v>0</v>
      </c>
      <c r="F63" s="55"/>
      <c r="G63" s="56"/>
      <c r="H63" s="283"/>
      <c r="I63" s="54"/>
      <c r="J63" s="132" t="str">
        <f>IF((F63=""),"",IF((F63&gt;F64),E63,E64))</f>
        <v/>
      </c>
      <c r="K63" s="55"/>
      <c r="L63" s="56"/>
      <c r="M63" s="153"/>
      <c r="N63" s="144"/>
      <c r="O63" s="145"/>
      <c r="P63" s="154"/>
      <c r="S63" s="161"/>
    </row>
    <row r="64" spans="2:20" ht="40" customHeight="1" thickBot="1">
      <c r="B64" s="250"/>
      <c r="C64" s="246"/>
      <c r="D64" s="49"/>
      <c r="E64" s="128">
        <f>+Inscriptions!F61</f>
        <v>0</v>
      </c>
      <c r="F64" s="50"/>
      <c r="G64" s="44"/>
      <c r="H64" s="246"/>
      <c r="I64" s="49"/>
      <c r="J64" s="132" t="str">
        <f>IF((F65=""),"",IF((F65&gt;F66),E65,E66))</f>
        <v/>
      </c>
      <c r="K64" s="50"/>
      <c r="L64" s="45"/>
      <c r="M64" s="247"/>
      <c r="N64" s="147"/>
      <c r="O64" s="139" t="str">
        <f>IF((K63=""),"",IF((K63&lt;K64),J63,J64))</f>
        <v/>
      </c>
      <c r="P64" s="128"/>
      <c r="R64" s="70">
        <v>1</v>
      </c>
      <c r="S64" s="159" t="str">
        <f>IF(K63="","",IF(K63&gt;K64,J63,J64))</f>
        <v/>
      </c>
    </row>
    <row r="65" spans="2:19" ht="40" customHeight="1" thickBot="1">
      <c r="B65" s="250"/>
      <c r="C65" s="249"/>
      <c r="D65" s="43"/>
      <c r="E65" s="128">
        <f>+Inscriptions!F62</f>
        <v>0</v>
      </c>
      <c r="F65" s="88"/>
      <c r="G65" s="44"/>
      <c r="H65" s="249"/>
      <c r="I65" s="60"/>
      <c r="J65" s="135" t="str">
        <f>IF((F63=""),"",IF((F63&gt;F64),E64,E63))</f>
        <v/>
      </c>
      <c r="K65" s="88"/>
      <c r="L65" s="45"/>
      <c r="M65" s="248"/>
      <c r="N65" s="147"/>
      <c r="O65" s="140" t="str">
        <f>IF((K65=""),"",IF((K65&gt;K66),J65,J66))</f>
        <v/>
      </c>
      <c r="P65" s="148"/>
      <c r="R65" s="71">
        <v>2</v>
      </c>
      <c r="S65" s="160" t="str">
        <f>IF((P65&gt;P64),O65,O64)</f>
        <v/>
      </c>
    </row>
    <row r="66" spans="2:19" ht="40" customHeight="1" thickBot="1">
      <c r="B66" s="285"/>
      <c r="C66" s="274"/>
      <c r="D66" s="51"/>
      <c r="E66" s="128">
        <f>+Inscriptions!F63</f>
        <v>0</v>
      </c>
      <c r="F66" s="90"/>
      <c r="G66" s="52"/>
      <c r="H66" s="274"/>
      <c r="I66" s="49"/>
      <c r="J66" s="136" t="str">
        <f>IF((F65=""),"",IF((F65&gt;F66),E66,E65))</f>
        <v/>
      </c>
      <c r="K66" s="90"/>
      <c r="L66" s="58"/>
      <c r="M66" s="142"/>
      <c r="N66" s="151"/>
      <c r="O66" s="152"/>
      <c r="P66" s="142"/>
      <c r="S66" s="161"/>
    </row>
    <row r="67" spans="2:19" ht="40" customHeight="1" thickTop="1" thickBot="1">
      <c r="B67" s="286">
        <v>15</v>
      </c>
      <c r="C67" s="278"/>
      <c r="D67" s="83"/>
      <c r="E67" s="125">
        <f>+Inscriptions!F64</f>
        <v>0</v>
      </c>
      <c r="F67" s="84"/>
      <c r="G67" s="85"/>
      <c r="H67" s="278"/>
      <c r="I67" s="83"/>
      <c r="J67" s="130" t="str">
        <f>IF((F67=""),"",IF((F67&gt;F68),E67,E68))</f>
        <v/>
      </c>
      <c r="K67" s="84"/>
      <c r="L67" s="59"/>
      <c r="M67" s="153"/>
      <c r="N67" s="144"/>
      <c r="O67" s="145"/>
      <c r="P67" s="154"/>
      <c r="S67" s="161"/>
    </row>
    <row r="68" spans="2:19" ht="40" customHeight="1" thickBot="1">
      <c r="B68" s="275"/>
      <c r="C68" s="265"/>
      <c r="D68" s="77"/>
      <c r="E68" s="125">
        <f>+Inscriptions!F65</f>
        <v>0</v>
      </c>
      <c r="F68" s="78"/>
      <c r="G68" s="76"/>
      <c r="H68" s="265"/>
      <c r="I68" s="77"/>
      <c r="J68" s="130" t="str">
        <f>IF((F69=""),"",IF((F69&gt;F70),E69,E70))</f>
        <v/>
      </c>
      <c r="K68" s="78"/>
      <c r="L68" s="45"/>
      <c r="M68" s="247"/>
      <c r="N68" s="147"/>
      <c r="O68" s="139" t="str">
        <f>IF((K67=""),"",IF((K67&lt;K68),J67,J68))</f>
        <v/>
      </c>
      <c r="P68" s="128"/>
      <c r="R68" s="70">
        <v>1</v>
      </c>
      <c r="S68" s="159" t="str">
        <f>IF(K67="","",IF(K67&gt;K68,J67,J68))</f>
        <v/>
      </c>
    </row>
    <row r="69" spans="2:19" ht="40" customHeight="1" thickBot="1">
      <c r="B69" s="275"/>
      <c r="C69" s="264"/>
      <c r="D69" s="74"/>
      <c r="E69" s="125">
        <f>+Inscriptions!F66</f>
        <v>0</v>
      </c>
      <c r="F69" s="88"/>
      <c r="G69" s="76"/>
      <c r="H69" s="264"/>
      <c r="I69" s="74"/>
      <c r="J69" s="133" t="str">
        <f>IF((F67=""),"",IF((F67&gt;F68),E68,E67))</f>
        <v/>
      </c>
      <c r="K69" s="88"/>
      <c r="L69" s="45"/>
      <c r="M69" s="248"/>
      <c r="N69" s="147"/>
      <c r="O69" s="140" t="str">
        <f>IF((K69=""),"",IF((K69&gt;K70),J69,J70))</f>
        <v/>
      </c>
      <c r="P69" s="148"/>
      <c r="R69" s="71">
        <v>2</v>
      </c>
      <c r="S69" s="160" t="str">
        <f>IF((P69&gt;P68),O69,O68)</f>
        <v/>
      </c>
    </row>
    <row r="70" spans="2:19" ht="40" customHeight="1" thickBot="1">
      <c r="B70" s="276"/>
      <c r="C70" s="280"/>
      <c r="D70" s="80"/>
      <c r="E70" s="125">
        <f>+Inscriptions!F67</f>
        <v>0</v>
      </c>
      <c r="F70" s="90"/>
      <c r="G70" s="79"/>
      <c r="H70" s="280"/>
      <c r="I70" s="80"/>
      <c r="J70" s="134" t="str">
        <f>IF((F69=""),"",IF((F69&gt;F70),E70,E69))</f>
        <v/>
      </c>
      <c r="K70" s="90"/>
      <c r="L70" s="52"/>
      <c r="M70" s="142"/>
      <c r="N70" s="151"/>
      <c r="O70" s="152"/>
      <c r="P70" s="142"/>
      <c r="R70" s="45"/>
      <c r="S70" s="162"/>
    </row>
    <row r="71" spans="2:19" ht="40" customHeight="1" thickTop="1" thickBot="1">
      <c r="B71" s="250">
        <v>16</v>
      </c>
      <c r="C71" s="245"/>
      <c r="D71" s="60"/>
      <c r="E71" s="128">
        <f>+Inscriptions!F68</f>
        <v>0</v>
      </c>
      <c r="F71" s="61"/>
      <c r="G71" s="44"/>
      <c r="H71" s="245"/>
      <c r="I71" s="60"/>
      <c r="J71" s="132" t="str">
        <f>IF((F71=""),"",IF((F71&gt;F72),E71,E72))</f>
        <v/>
      </c>
      <c r="K71" s="61"/>
      <c r="L71" s="44"/>
      <c r="M71" s="144"/>
      <c r="N71" s="144"/>
      <c r="O71" s="145"/>
      <c r="P71" s="146"/>
      <c r="R71" s="45"/>
      <c r="S71" s="162"/>
    </row>
    <row r="72" spans="2:19" ht="40" customHeight="1" thickBot="1">
      <c r="B72" s="250"/>
      <c r="C72" s="246"/>
      <c r="D72" s="49"/>
      <c r="E72" s="128">
        <f>+Inscriptions!F69</f>
        <v>0</v>
      </c>
      <c r="F72" s="50"/>
      <c r="G72" s="44"/>
      <c r="H72" s="246"/>
      <c r="I72" s="49"/>
      <c r="J72" s="132" t="str">
        <f>IF((F73=""),"",IF((F73&gt;F74),E73,E74))</f>
        <v/>
      </c>
      <c r="K72" s="50"/>
      <c r="M72" s="247"/>
      <c r="N72" s="147"/>
      <c r="O72" s="139" t="str">
        <f>IF((K71=""),"",IF((K71&lt;K72),J71,J72))</f>
        <v/>
      </c>
      <c r="P72" s="128"/>
      <c r="R72" s="70">
        <v>1</v>
      </c>
      <c r="S72" s="159" t="str">
        <f>IF(K71="","",IF(K71&gt;K72,J71,J72))</f>
        <v/>
      </c>
    </row>
    <row r="73" spans="2:19" ht="40" customHeight="1" thickBot="1">
      <c r="B73" s="250"/>
      <c r="C73" s="249"/>
      <c r="D73" s="43"/>
      <c r="E73" s="128">
        <f>+Inscriptions!F70</f>
        <v>0</v>
      </c>
      <c r="F73" s="88"/>
      <c r="G73" s="44"/>
      <c r="H73" s="249"/>
      <c r="I73" s="60"/>
      <c r="J73" s="135" t="str">
        <f>IF((F71=""),"",IF((F71&gt;F72),E72,E71))</f>
        <v/>
      </c>
      <c r="K73" s="88"/>
      <c r="M73" s="248"/>
      <c r="N73" s="147"/>
      <c r="O73" s="140" t="str">
        <f>IF((K73=""),"",IF((K73&gt;K74),J73,J74))</f>
        <v/>
      </c>
      <c r="P73" s="148"/>
      <c r="R73" s="71">
        <v>2</v>
      </c>
      <c r="S73" s="160" t="str">
        <f>IF((P73&gt;P72),O73,O72)</f>
        <v/>
      </c>
    </row>
    <row r="74" spans="2:19" ht="40" customHeight="1" thickBot="1">
      <c r="B74" s="251"/>
      <c r="C74" s="246"/>
      <c r="D74" s="49"/>
      <c r="E74" s="128">
        <f>+Inscriptions!F71</f>
        <v>0</v>
      </c>
      <c r="F74" s="89"/>
      <c r="G74" s="44"/>
      <c r="H74" s="246"/>
      <c r="I74" s="49"/>
      <c r="J74" s="137" t="str">
        <f>IF((F73=""),"",IF((F73&gt;F74),E74,E73))</f>
        <v/>
      </c>
      <c r="K74" s="89"/>
      <c r="P74" s="39"/>
    </row>
    <row r="75" spans="2:19" ht="40" customHeight="1" thickBot="1">
      <c r="B75" s="284"/>
      <c r="C75" s="264"/>
      <c r="D75" s="74"/>
      <c r="E75" s="125">
        <f>+Inscriptions!F72</f>
        <v>0</v>
      </c>
      <c r="F75" s="75"/>
      <c r="G75" s="76"/>
      <c r="H75" s="264"/>
      <c r="I75" s="74"/>
      <c r="J75" s="133" t="str">
        <f>IF((F75=""),"",IF((F75&gt;F76),E75,E76))</f>
        <v/>
      </c>
      <c r="K75" s="75"/>
      <c r="L75" s="45"/>
      <c r="M75" s="46"/>
      <c r="N75" s="46"/>
      <c r="O75" s="47"/>
      <c r="P75" s="48"/>
    </row>
    <row r="76" spans="2:19" ht="40" customHeight="1" thickBot="1">
      <c r="B76" s="275"/>
      <c r="C76" s="265"/>
      <c r="D76" s="77"/>
      <c r="E76" s="125">
        <f>+Inscriptions!F73</f>
        <v>0</v>
      </c>
      <c r="F76" s="78"/>
      <c r="G76" s="76"/>
      <c r="H76" s="265"/>
      <c r="I76" s="77"/>
      <c r="J76" s="130" t="str">
        <f>IF((F77=""),"",IF((F77&gt;F78),E77,E78))</f>
        <v/>
      </c>
      <c r="K76" s="78"/>
      <c r="L76" s="45"/>
      <c r="M76" s="249"/>
      <c r="N76" s="107"/>
      <c r="O76" s="105" t="str">
        <f>IF((K75=""),"",IF((K75&lt;K76),J75,J76))</f>
        <v/>
      </c>
      <c r="P76" s="67"/>
      <c r="R76" s="70">
        <v>1</v>
      </c>
      <c r="S76" s="123" t="str">
        <f>IF(K75="","",IF(K75&gt;K76,J75,J76))</f>
        <v/>
      </c>
    </row>
    <row r="77" spans="2:19" ht="40" customHeight="1" thickBot="1">
      <c r="B77" s="275"/>
      <c r="C77" s="264"/>
      <c r="D77" s="74"/>
      <c r="E77" s="125">
        <f>+Inscriptions!F74</f>
        <v>0</v>
      </c>
      <c r="F77" s="95"/>
      <c r="G77" s="76"/>
      <c r="H77" s="264"/>
      <c r="I77" s="74"/>
      <c r="J77" s="133" t="str">
        <f>IF((F75=""),"",IF((F75&gt;F76),E76,E75))</f>
        <v/>
      </c>
      <c r="K77" s="95"/>
      <c r="L77" s="45"/>
      <c r="M77" s="246"/>
      <c r="N77" s="107"/>
      <c r="O77" s="106" t="str">
        <f>IF((K77=""),"",IF((K77&gt;K78),J77,J78))</f>
        <v/>
      </c>
      <c r="P77" s="68"/>
      <c r="R77" s="71">
        <v>2</v>
      </c>
      <c r="S77" s="124" t="str">
        <f>IF((P77&gt;P76),O77,O76)</f>
        <v/>
      </c>
    </row>
    <row r="78" spans="2:19" ht="40" customHeight="1" thickBot="1">
      <c r="B78" s="276"/>
      <c r="C78" s="280"/>
      <c r="D78" s="80"/>
      <c r="E78" s="125">
        <f>+Inscriptions!F75</f>
        <v>0</v>
      </c>
      <c r="F78" s="96"/>
      <c r="G78" s="79"/>
      <c r="H78" s="280"/>
      <c r="I78" s="80"/>
      <c r="J78" s="134" t="str">
        <f>IF((F77=""),"",IF((F77&gt;F78),E78,E77))</f>
        <v/>
      </c>
      <c r="K78" s="96"/>
      <c r="L78" s="52"/>
      <c r="M78" s="53"/>
      <c r="N78" s="110"/>
      <c r="O78" s="72"/>
      <c r="P78" s="53"/>
    </row>
    <row r="79" spans="2:19" ht="40" customHeight="1" thickTop="1">
      <c r="B79" s="281"/>
      <c r="C79" s="283"/>
      <c r="D79" s="54"/>
      <c r="E79" s="128">
        <f>+Inscriptions!F76</f>
        <v>0</v>
      </c>
      <c r="F79" s="55"/>
      <c r="G79" s="56"/>
      <c r="H79" s="283"/>
      <c r="I79" s="54"/>
      <c r="J79" s="132" t="str">
        <f>IF((F79=""),"",IF((F79&gt;F80),E79,E80))</f>
        <v/>
      </c>
      <c r="K79" s="55"/>
      <c r="L79" s="56"/>
      <c r="M79" s="57"/>
      <c r="N79" s="46"/>
      <c r="O79" s="73"/>
      <c r="P79" s="69"/>
    </row>
    <row r="80" spans="2:19" ht="40" hidden="1" customHeight="1" thickBot="1">
      <c r="B80" s="250"/>
      <c r="C80" s="246"/>
      <c r="D80" s="49"/>
      <c r="E80" s="128">
        <f>+Inscriptions!F77</f>
        <v>0</v>
      </c>
      <c r="F80" s="50"/>
      <c r="G80" s="44"/>
      <c r="H80" s="246"/>
      <c r="I80" s="49"/>
      <c r="J80" s="132" t="str">
        <f>IF((F81=""),"",IF((F81&gt;F82),E81,E82))</f>
        <v/>
      </c>
      <c r="K80" s="50"/>
      <c r="L80" s="45"/>
      <c r="M80" s="249"/>
      <c r="N80" s="107"/>
      <c r="O80" s="105" t="str">
        <f>IF((K79=""),"",IF((K79&lt;K80),J79,J80))</f>
        <v/>
      </c>
      <c r="P80" s="67"/>
      <c r="R80" s="70">
        <v>1</v>
      </c>
      <c r="S80" s="123" t="str">
        <f>IF(K79="","",IF(K79&gt;K80,J79,J80))</f>
        <v/>
      </c>
    </row>
    <row r="81" spans="2:19" ht="40" hidden="1" customHeight="1" thickTop="1" thickBot="1">
      <c r="B81" s="250"/>
      <c r="C81" s="249"/>
      <c r="D81" s="43"/>
      <c r="E81" s="128">
        <f>+Inscriptions!F78</f>
        <v>0</v>
      </c>
      <c r="F81" s="95"/>
      <c r="G81" s="44"/>
      <c r="H81" s="249"/>
      <c r="I81" s="54"/>
      <c r="J81" s="135" t="str">
        <f>IF((F79=""),"",IF((F79&gt;F80),E80,E79))</f>
        <v/>
      </c>
      <c r="K81" s="95"/>
      <c r="L81" s="45"/>
      <c r="M81" s="246"/>
      <c r="N81" s="107"/>
      <c r="O81" s="106" t="str">
        <f>IF((K81=""),"",IF((K81&gt;K82),J81,J82))</f>
        <v/>
      </c>
      <c r="P81" s="68"/>
      <c r="R81" s="71">
        <v>2</v>
      </c>
      <c r="S81" s="124" t="str">
        <f>IF((P81&gt;P80),O81,O80)</f>
        <v/>
      </c>
    </row>
    <row r="82" spans="2:19" ht="40" hidden="1" customHeight="1" thickBot="1">
      <c r="B82" s="285"/>
      <c r="C82" s="274"/>
      <c r="D82" s="51"/>
      <c r="E82" s="128">
        <f>+Inscriptions!F79</f>
        <v>0</v>
      </c>
      <c r="F82" s="96"/>
      <c r="G82" s="52"/>
      <c r="H82" s="274"/>
      <c r="I82" s="49"/>
      <c r="J82" s="136" t="str">
        <f>IF((F81=""),"",IF((F81&gt;F82),E82,E81))</f>
        <v/>
      </c>
      <c r="K82" s="96"/>
      <c r="L82" s="58"/>
      <c r="M82" s="53"/>
      <c r="N82" s="110"/>
      <c r="O82" s="72"/>
      <c r="P82" s="53"/>
    </row>
    <row r="83" spans="2:19" ht="40" hidden="1" customHeight="1" thickTop="1" thickBot="1">
      <c r="B83" s="286">
        <v>19</v>
      </c>
      <c r="C83" s="278"/>
      <c r="D83" s="83"/>
      <c r="E83" s="125">
        <f>+Inscriptions!F80</f>
        <v>0</v>
      </c>
      <c r="F83" s="84"/>
      <c r="G83" s="85"/>
      <c r="H83" s="278"/>
      <c r="I83" s="83"/>
      <c r="J83" s="130" t="str">
        <f>IF((F83=""),"",IF((F83&gt;F84),E83,E84))</f>
        <v/>
      </c>
      <c r="K83" s="84"/>
      <c r="L83" s="59"/>
      <c r="M83" s="57"/>
      <c r="N83" s="46"/>
      <c r="O83" s="73"/>
      <c r="P83" s="69"/>
    </row>
    <row r="84" spans="2:19" ht="40" hidden="1" customHeight="1" thickBot="1">
      <c r="B84" s="275"/>
      <c r="C84" s="265"/>
      <c r="D84" s="77"/>
      <c r="E84" s="125">
        <f>+Inscriptions!F81</f>
        <v>0</v>
      </c>
      <c r="F84" s="78"/>
      <c r="G84" s="76"/>
      <c r="H84" s="265"/>
      <c r="I84" s="77"/>
      <c r="J84" s="130" t="str">
        <f>IF((F85=""),"",IF((F85&gt;F86),E85,E86))</f>
        <v/>
      </c>
      <c r="K84" s="78"/>
      <c r="L84" s="45"/>
      <c r="M84" s="249"/>
      <c r="N84" s="107"/>
      <c r="O84" s="105" t="str">
        <f>IF((K83=""),"",IF((K83&lt;K84),J83,J84))</f>
        <v/>
      </c>
      <c r="P84" s="67"/>
      <c r="R84" s="70">
        <v>1</v>
      </c>
      <c r="S84" s="123" t="str">
        <f>IF(K83="","",IF(K83&gt;K84,J83,J84))</f>
        <v/>
      </c>
    </row>
    <row r="85" spans="2:19" ht="40" hidden="1" customHeight="1" thickBot="1">
      <c r="B85" s="275"/>
      <c r="C85" s="264"/>
      <c r="D85" s="74"/>
      <c r="E85" s="125">
        <f>+Inscriptions!F82</f>
        <v>0</v>
      </c>
      <c r="F85" s="95"/>
      <c r="G85" s="76"/>
      <c r="H85" s="264"/>
      <c r="I85" s="74"/>
      <c r="J85" s="133" t="str">
        <f>IF((F83=""),"",IF((F83&gt;F84),E84,E83))</f>
        <v/>
      </c>
      <c r="K85" s="95"/>
      <c r="L85" s="45"/>
      <c r="M85" s="246"/>
      <c r="N85" s="107"/>
      <c r="O85" s="106" t="str">
        <f>IF((K85=""),"",IF((K85&gt;K86),J85,J86))</f>
        <v/>
      </c>
      <c r="P85" s="68"/>
      <c r="R85" s="71">
        <v>2</v>
      </c>
      <c r="S85" s="124" t="str">
        <f>IF((P85&gt;P84),O85,O84)</f>
        <v/>
      </c>
    </row>
    <row r="86" spans="2:19" ht="40" hidden="1" customHeight="1" thickBot="1">
      <c r="B86" s="276"/>
      <c r="C86" s="280"/>
      <c r="D86" s="80"/>
      <c r="E86" s="125">
        <f>+Inscriptions!F83</f>
        <v>0</v>
      </c>
      <c r="F86" s="96"/>
      <c r="G86" s="79"/>
      <c r="H86" s="280"/>
      <c r="I86" s="80"/>
      <c r="J86" s="134" t="str">
        <f>IF((F85=""),"",IF((F85&gt;F86),E86,E85))</f>
        <v/>
      </c>
      <c r="K86" s="96"/>
      <c r="L86" s="52"/>
      <c r="M86" s="53"/>
      <c r="N86" s="110"/>
      <c r="O86" s="72"/>
      <c r="P86" s="53"/>
    </row>
    <row r="87" spans="2:19" ht="40" hidden="1" customHeight="1" thickTop="1" thickBot="1">
      <c r="B87" s="250">
        <v>20</v>
      </c>
      <c r="C87" s="245"/>
      <c r="D87" s="60"/>
      <c r="E87" s="128">
        <f>+Inscriptions!F84</f>
        <v>0</v>
      </c>
      <c r="F87" s="61"/>
      <c r="G87" s="44"/>
      <c r="H87" s="245"/>
      <c r="I87" s="60"/>
      <c r="J87" s="132" t="str">
        <f>IF((F87=""),"",IF((F87&gt;F88),E87,E88))</f>
        <v/>
      </c>
      <c r="K87" s="61"/>
      <c r="L87" s="44"/>
      <c r="M87" s="46"/>
      <c r="N87" s="46"/>
      <c r="O87" s="73"/>
      <c r="P87" s="48"/>
    </row>
    <row r="88" spans="2:19" ht="40" hidden="1" customHeight="1" thickBot="1">
      <c r="B88" s="250"/>
      <c r="C88" s="246"/>
      <c r="D88" s="49"/>
      <c r="E88" s="128">
        <f>+Inscriptions!F85</f>
        <v>0</v>
      </c>
      <c r="F88" s="50"/>
      <c r="G88" s="44"/>
      <c r="H88" s="246"/>
      <c r="I88" s="49"/>
      <c r="J88" s="132" t="str">
        <f>IF((F89=""),"",IF((F89&gt;F90),E89,E90))</f>
        <v/>
      </c>
      <c r="K88" s="50"/>
      <c r="M88" s="249"/>
      <c r="N88" s="107"/>
      <c r="O88" s="105" t="str">
        <f>IF((K87=""),"",IF((K87&lt;K88),J87,J88))</f>
        <v/>
      </c>
      <c r="P88" s="67"/>
      <c r="R88" s="70">
        <v>1</v>
      </c>
      <c r="S88" s="123" t="str">
        <f>IF(K87="","",IF(K87&gt;K88,J87,J88))</f>
        <v/>
      </c>
    </row>
    <row r="89" spans="2:19" ht="40" hidden="1" customHeight="1" thickTop="1" thickBot="1">
      <c r="B89" s="250"/>
      <c r="C89" s="249"/>
      <c r="D89" s="43"/>
      <c r="E89" s="128">
        <f>+Inscriptions!F86</f>
        <v>0</v>
      </c>
      <c r="F89" s="95"/>
      <c r="G89" s="44"/>
      <c r="H89" s="249"/>
      <c r="I89" s="54"/>
      <c r="J89" s="135" t="str">
        <f>IF((F87=""),"",IF((F87&gt;F88),E88,E87))</f>
        <v/>
      </c>
      <c r="K89" s="95"/>
      <c r="M89" s="246"/>
      <c r="N89" s="107"/>
      <c r="O89" s="106" t="str">
        <f>IF((K89=""),"",IF((K89&gt;K90),J89,J90))</f>
        <v/>
      </c>
      <c r="P89" s="68"/>
      <c r="R89" s="71">
        <v>2</v>
      </c>
      <c r="S89" s="124" t="str">
        <f>IF((P89&gt;P88),O89,O88)</f>
        <v/>
      </c>
    </row>
    <row r="90" spans="2:19" ht="40" hidden="1" customHeight="1" thickBot="1">
      <c r="B90" s="251"/>
      <c r="C90" s="246"/>
      <c r="D90" s="49"/>
      <c r="E90" s="128">
        <f>+Inscriptions!F87</f>
        <v>0</v>
      </c>
      <c r="F90" s="97"/>
      <c r="G90" s="44"/>
      <c r="H90" s="246"/>
      <c r="I90" s="49"/>
      <c r="J90" s="137" t="str">
        <f>IF((F89=""),"",IF((F89&gt;F90),E90,E89))</f>
        <v/>
      </c>
      <c r="K90" s="97"/>
      <c r="P90" s="39"/>
    </row>
    <row r="91" spans="2:19" ht="40" hidden="1" customHeight="1">
      <c r="E91" s="150"/>
      <c r="J91" s="150"/>
      <c r="P91" s="39"/>
    </row>
    <row r="92" spans="2:19" ht="40" hidden="1" customHeight="1">
      <c r="E92" s="150"/>
      <c r="J92" s="150"/>
      <c r="P92" s="39"/>
    </row>
    <row r="93" spans="2:19" ht="40" hidden="1" customHeight="1">
      <c r="B93" s="39"/>
      <c r="C93" s="40"/>
      <c r="D93" s="40"/>
      <c r="E93" s="156"/>
      <c r="F93" s="40"/>
      <c r="H93" s="40"/>
      <c r="I93" s="40"/>
      <c r="J93" s="156"/>
      <c r="K93" s="40"/>
      <c r="L93" s="39"/>
      <c r="M93" s="40"/>
      <c r="N93" s="40"/>
      <c r="O93" s="40"/>
      <c r="P93" s="40"/>
    </row>
    <row r="94" spans="2:19" ht="40" hidden="1" customHeight="1" thickBot="1">
      <c r="B94" s="41" t="s">
        <v>7</v>
      </c>
      <c r="C94" s="41" t="s">
        <v>8</v>
      </c>
      <c r="D94" s="41"/>
      <c r="E94" s="157" t="s">
        <v>9</v>
      </c>
      <c r="F94" s="42"/>
      <c r="G94" s="41"/>
      <c r="H94" s="41" t="s">
        <v>8</v>
      </c>
      <c r="I94" s="41"/>
      <c r="J94" s="157" t="s">
        <v>9</v>
      </c>
      <c r="K94" s="42"/>
      <c r="M94" s="41" t="s">
        <v>8</v>
      </c>
      <c r="N94" s="41"/>
      <c r="O94" s="42" t="s">
        <v>9</v>
      </c>
      <c r="P94" s="42" t="s">
        <v>10</v>
      </c>
    </row>
    <row r="95" spans="2:19" ht="40" hidden="1" customHeight="1" thickBot="1">
      <c r="B95" s="284">
        <v>21</v>
      </c>
      <c r="C95" s="264"/>
      <c r="D95" s="74"/>
      <c r="E95" s="125">
        <f>+Inscriptions!F88</f>
        <v>0</v>
      </c>
      <c r="F95" s="75"/>
      <c r="G95" s="76"/>
      <c r="H95" s="264"/>
      <c r="I95" s="74"/>
      <c r="J95" s="133" t="str">
        <f>IF((F95=""),"",IF((F95&gt;F96),E95,E96))</f>
        <v/>
      </c>
      <c r="K95" s="75"/>
      <c r="L95" s="45"/>
      <c r="M95" s="46"/>
      <c r="N95" s="46"/>
      <c r="O95" s="47"/>
      <c r="P95" s="48"/>
    </row>
    <row r="96" spans="2:19" ht="40" hidden="1" customHeight="1" thickBot="1">
      <c r="B96" s="275"/>
      <c r="C96" s="265"/>
      <c r="D96" s="77"/>
      <c r="E96" s="125">
        <f>+Inscriptions!F89</f>
        <v>0</v>
      </c>
      <c r="F96" s="78"/>
      <c r="G96" s="76"/>
      <c r="H96" s="265"/>
      <c r="I96" s="77"/>
      <c r="J96" s="130" t="str">
        <f>IF((F97=""),"",IF((F97&gt;F98),E97,E98))</f>
        <v/>
      </c>
      <c r="K96" s="78"/>
      <c r="L96" s="45"/>
      <c r="M96" s="249"/>
      <c r="N96" s="44"/>
      <c r="O96" s="81" t="str">
        <f>IF((K95=""),"",IF((K95&lt;K96),J95,J96))</f>
        <v/>
      </c>
      <c r="P96" s="67"/>
      <c r="R96" s="70">
        <v>1</v>
      </c>
      <c r="S96" s="123" t="str">
        <f>IF(K95="","",IF(K95&gt;K96,J95,J96))</f>
        <v/>
      </c>
    </row>
    <row r="97" spans="2:19" ht="40" hidden="1" customHeight="1" thickBot="1">
      <c r="B97" s="275"/>
      <c r="C97" s="264"/>
      <c r="D97" s="74"/>
      <c r="E97" s="125">
        <f>+Inscriptions!F90</f>
        <v>0</v>
      </c>
      <c r="F97" s="95"/>
      <c r="G97" s="76"/>
      <c r="H97" s="264"/>
      <c r="I97" s="74"/>
      <c r="J97" s="133" t="str">
        <f>IF((F95=""),"",IF((F95&gt;F96),E96,E95))</f>
        <v/>
      </c>
      <c r="K97" s="95"/>
      <c r="L97" s="45"/>
      <c r="M97" s="246"/>
      <c r="N97" s="44"/>
      <c r="O97" s="82" t="str">
        <f>IF((K97=""),"",IF((K97&gt;K98),J97,J98))</f>
        <v/>
      </c>
      <c r="P97" s="68"/>
      <c r="R97" s="71">
        <v>2</v>
      </c>
      <c r="S97" s="124" t="str">
        <f>IF((P97&gt;P96),O97,O96)</f>
        <v/>
      </c>
    </row>
    <row r="98" spans="2:19" ht="40" hidden="1" customHeight="1" thickBot="1">
      <c r="B98" s="276"/>
      <c r="C98" s="280"/>
      <c r="D98" s="80"/>
      <c r="E98" s="125">
        <f>+Inscriptions!F91</f>
        <v>0</v>
      </c>
      <c r="F98" s="96"/>
      <c r="G98" s="79"/>
      <c r="H98" s="280"/>
      <c r="I98" s="80"/>
      <c r="J98" s="134" t="str">
        <f>IF((F97=""),"",IF((F97&gt;F98),E98,E97))</f>
        <v/>
      </c>
      <c r="K98" s="96"/>
      <c r="L98" s="52"/>
      <c r="M98" s="53"/>
      <c r="O98" s="72"/>
      <c r="P98" s="53"/>
    </row>
    <row r="99" spans="2:19" ht="40" hidden="1" customHeight="1" thickTop="1" thickBot="1">
      <c r="B99" s="281">
        <v>22</v>
      </c>
      <c r="C99" s="283"/>
      <c r="D99" s="54"/>
      <c r="E99" s="128">
        <f>+Inscriptions!F92</f>
        <v>0</v>
      </c>
      <c r="F99" s="55"/>
      <c r="G99" s="56"/>
      <c r="H99" s="283"/>
      <c r="I99" s="54"/>
      <c r="J99" s="132" t="str">
        <f>IF((F99=""),"",IF((F99&gt;F100),E99,E100))</f>
        <v/>
      </c>
      <c r="K99" s="55"/>
      <c r="L99" s="56"/>
      <c r="M99" s="57"/>
      <c r="N99" s="46"/>
      <c r="O99" s="73"/>
      <c r="P99" s="69"/>
    </row>
    <row r="100" spans="2:19" ht="40" hidden="1" customHeight="1" thickBot="1">
      <c r="B100" s="250"/>
      <c r="C100" s="246"/>
      <c r="D100" s="49"/>
      <c r="E100" s="128">
        <f>+Inscriptions!F93</f>
        <v>0</v>
      </c>
      <c r="F100" s="50"/>
      <c r="G100" s="44"/>
      <c r="H100" s="246"/>
      <c r="I100" s="49"/>
      <c r="J100" s="132" t="str">
        <f>IF((F101=""),"",IF((F101&gt;F102),E101,E102))</f>
        <v/>
      </c>
      <c r="K100" s="50"/>
      <c r="L100" s="45"/>
      <c r="M100" s="249"/>
      <c r="N100" s="44"/>
      <c r="O100" s="81" t="str">
        <f>IF((K99=""),"",IF((K99&lt;K100),J99,J100))</f>
        <v/>
      </c>
      <c r="P100" s="67"/>
      <c r="R100" s="70">
        <v>1</v>
      </c>
      <c r="S100" s="123" t="str">
        <f>IF(K99="","",IF(K99&gt;K100,J99,J100))</f>
        <v/>
      </c>
    </row>
    <row r="101" spans="2:19" ht="40" hidden="1" customHeight="1" thickTop="1" thickBot="1">
      <c r="B101" s="250"/>
      <c r="C101" s="249"/>
      <c r="D101" s="43"/>
      <c r="E101" s="128">
        <f>+Inscriptions!F94</f>
        <v>0</v>
      </c>
      <c r="F101" s="95"/>
      <c r="G101" s="44"/>
      <c r="H101" s="249"/>
      <c r="I101" s="54"/>
      <c r="J101" s="135" t="str">
        <f>IF((F99=""),"",IF((F99&gt;F100),E100,E99))</f>
        <v/>
      </c>
      <c r="K101" s="95"/>
      <c r="L101" s="45"/>
      <c r="M101" s="246"/>
      <c r="N101" s="44"/>
      <c r="O101" s="82" t="str">
        <f>IF((K101=""),"",IF((K101&gt;K102),J101,J102))</f>
        <v/>
      </c>
      <c r="P101" s="68"/>
      <c r="R101" s="71">
        <v>2</v>
      </c>
      <c r="S101" s="124" t="str">
        <f>IF((P101&gt;P100),O101,O100)</f>
        <v/>
      </c>
    </row>
    <row r="102" spans="2:19" ht="40" hidden="1" customHeight="1" thickBot="1">
      <c r="B102" s="285"/>
      <c r="C102" s="274"/>
      <c r="D102" s="51"/>
      <c r="E102" s="128">
        <f>+Inscriptions!F95</f>
        <v>0</v>
      </c>
      <c r="F102" s="96"/>
      <c r="G102" s="52"/>
      <c r="H102" s="274"/>
      <c r="I102" s="49"/>
      <c r="J102" s="136" t="str">
        <f>IF((F101=""),"",IF((F101&gt;F102),E102,E101))</f>
        <v/>
      </c>
      <c r="K102" s="96"/>
      <c r="L102" s="58"/>
      <c r="M102" s="53"/>
      <c r="O102" s="72"/>
      <c r="P102" s="53"/>
    </row>
    <row r="103" spans="2:19" ht="40" hidden="1" customHeight="1" thickTop="1" thickBot="1">
      <c r="B103" s="286">
        <v>23</v>
      </c>
      <c r="C103" s="278"/>
      <c r="D103" s="83"/>
      <c r="E103" s="125">
        <f>+Inscriptions!F96</f>
        <v>0</v>
      </c>
      <c r="F103" s="84"/>
      <c r="G103" s="85"/>
      <c r="H103" s="278"/>
      <c r="I103" s="83"/>
      <c r="J103" s="130" t="str">
        <f>IF((F103=""),"",IF((F103&gt;F104),E103,E104))</f>
        <v/>
      </c>
      <c r="K103" s="84"/>
      <c r="L103" s="59"/>
      <c r="M103" s="57"/>
      <c r="N103" s="46"/>
      <c r="O103" s="73"/>
      <c r="P103" s="69"/>
    </row>
    <row r="104" spans="2:19" ht="40" hidden="1" customHeight="1" thickBot="1">
      <c r="B104" s="275"/>
      <c r="C104" s="265"/>
      <c r="D104" s="77"/>
      <c r="E104" s="125">
        <f>+Inscriptions!F97</f>
        <v>0</v>
      </c>
      <c r="F104" s="78"/>
      <c r="G104" s="76"/>
      <c r="H104" s="265"/>
      <c r="I104" s="77"/>
      <c r="J104" s="130" t="str">
        <f>IF((F105=""),"",IF((F105&gt;F106),E105,E106))</f>
        <v/>
      </c>
      <c r="K104" s="78"/>
      <c r="L104" s="45"/>
      <c r="M104" s="249"/>
      <c r="N104" s="44"/>
      <c r="O104" s="81" t="str">
        <f>IF((K103=""),"",IF((K103&lt;K104),J103,J104))</f>
        <v/>
      </c>
      <c r="P104" s="67"/>
      <c r="R104" s="70">
        <v>1</v>
      </c>
      <c r="S104" s="123" t="str">
        <f>IF(K103="","",IF(K103&gt;K104,J103,J104))</f>
        <v/>
      </c>
    </row>
    <row r="105" spans="2:19" ht="40" hidden="1" customHeight="1" thickBot="1">
      <c r="B105" s="275"/>
      <c r="C105" s="264"/>
      <c r="D105" s="74"/>
      <c r="E105" s="125">
        <f>+Inscriptions!F98</f>
        <v>0</v>
      </c>
      <c r="F105" s="95"/>
      <c r="G105" s="76"/>
      <c r="H105" s="264"/>
      <c r="I105" s="74"/>
      <c r="J105" s="133" t="str">
        <f>IF((F103=""),"",IF((F103&gt;F104),E104,E103))</f>
        <v/>
      </c>
      <c r="K105" s="95"/>
      <c r="L105" s="45"/>
      <c r="M105" s="246"/>
      <c r="N105" s="44"/>
      <c r="O105" s="82" t="str">
        <f>IF((K105=""),"",IF((K105&gt;K106),J105,J106))</f>
        <v/>
      </c>
      <c r="P105" s="68"/>
      <c r="R105" s="71">
        <v>2</v>
      </c>
      <c r="S105" s="124" t="str">
        <f>IF((P105&gt;P104),O105,O104)</f>
        <v/>
      </c>
    </row>
    <row r="106" spans="2:19" ht="40" hidden="1" customHeight="1" thickBot="1">
      <c r="B106" s="276"/>
      <c r="C106" s="280"/>
      <c r="D106" s="80"/>
      <c r="E106" s="125">
        <f>+Inscriptions!F99</f>
        <v>0</v>
      </c>
      <c r="F106" s="96"/>
      <c r="G106" s="79"/>
      <c r="H106" s="280"/>
      <c r="I106" s="80"/>
      <c r="J106" s="134" t="str">
        <f>IF((F105=""),"",IF((F105&gt;F106),E106,E105))</f>
        <v/>
      </c>
      <c r="K106" s="96"/>
      <c r="L106" s="52"/>
      <c r="M106" s="53"/>
      <c r="O106" s="72"/>
      <c r="P106" s="53"/>
    </row>
    <row r="107" spans="2:19" ht="40" hidden="1" customHeight="1" thickTop="1" thickBot="1">
      <c r="B107" s="250">
        <v>24</v>
      </c>
      <c r="C107" s="245"/>
      <c r="D107" s="60"/>
      <c r="E107" s="128">
        <f>+Inscriptions!F100</f>
        <v>0</v>
      </c>
      <c r="F107" s="61"/>
      <c r="G107" s="44"/>
      <c r="H107" s="245"/>
      <c r="I107" s="60"/>
      <c r="J107" s="132" t="str">
        <f>IF((F107=""),"",IF((F107&gt;F108),E107,E108))</f>
        <v/>
      </c>
      <c r="K107" s="61"/>
      <c r="L107" s="44"/>
      <c r="M107" s="46"/>
      <c r="N107" s="46"/>
      <c r="O107" s="73"/>
      <c r="P107" s="48"/>
    </row>
    <row r="108" spans="2:19" ht="40" hidden="1" customHeight="1" thickBot="1">
      <c r="B108" s="250"/>
      <c r="C108" s="246"/>
      <c r="D108" s="49"/>
      <c r="E108" s="128">
        <f>+Inscriptions!F101</f>
        <v>0</v>
      </c>
      <c r="F108" s="50"/>
      <c r="G108" s="44"/>
      <c r="H108" s="246"/>
      <c r="I108" s="49"/>
      <c r="J108" s="132" t="str">
        <f>IF((F109=""),"",IF((F109&gt;F110),E109,E110))</f>
        <v/>
      </c>
      <c r="K108" s="50"/>
      <c r="M108" s="249"/>
      <c r="N108" s="44"/>
      <c r="O108" s="81" t="str">
        <f>IF((K107=""),"",IF((K107&lt;K108),J107,J108))</f>
        <v/>
      </c>
      <c r="P108" s="67"/>
      <c r="R108" s="70">
        <v>1</v>
      </c>
      <c r="S108" s="123" t="str">
        <f>IF(K107="","",IF(K107&gt;K108,J107,J108))</f>
        <v/>
      </c>
    </row>
    <row r="109" spans="2:19" ht="40" hidden="1" customHeight="1" thickTop="1" thickBot="1">
      <c r="B109" s="250"/>
      <c r="C109" s="249"/>
      <c r="D109" s="43"/>
      <c r="E109" s="128">
        <f>+Inscriptions!F102</f>
        <v>0</v>
      </c>
      <c r="F109" s="95"/>
      <c r="G109" s="44"/>
      <c r="H109" s="249"/>
      <c r="I109" s="54"/>
      <c r="J109" s="135" t="str">
        <f>IF((F107=""),"",IF((F107&gt;F108),E108,E107))</f>
        <v/>
      </c>
      <c r="K109" s="95"/>
      <c r="M109" s="246"/>
      <c r="N109" s="44"/>
      <c r="O109" s="82" t="str">
        <f>IF((K109=""),"",IF((K109&gt;K110),J109,J110))</f>
        <v/>
      </c>
      <c r="P109" s="68"/>
      <c r="R109" s="71">
        <v>2</v>
      </c>
      <c r="S109" s="124" t="str">
        <f>IF((P109&gt;P108),O109,O108)</f>
        <v/>
      </c>
    </row>
    <row r="110" spans="2:19" ht="40" hidden="1" customHeight="1" thickBot="1">
      <c r="B110" s="251"/>
      <c r="C110" s="246"/>
      <c r="D110" s="49"/>
      <c r="E110" s="128">
        <f>+Inscriptions!F103</f>
        <v>0</v>
      </c>
      <c r="F110" s="97"/>
      <c r="G110" s="44"/>
      <c r="H110" s="246"/>
      <c r="I110" s="49"/>
      <c r="J110" s="137" t="str">
        <f>IF((F109=""),"",IF((F109&gt;F110),E110,E109))</f>
        <v/>
      </c>
      <c r="K110" s="97"/>
      <c r="P110" s="39"/>
    </row>
    <row r="111" spans="2:19" ht="40" hidden="1" customHeight="1" thickBot="1">
      <c r="B111" s="284">
        <v>25</v>
      </c>
      <c r="C111" s="264"/>
      <c r="D111" s="74"/>
      <c r="E111" s="125">
        <f>+Inscriptions!F104</f>
        <v>0</v>
      </c>
      <c r="F111" s="75"/>
      <c r="G111" s="76"/>
      <c r="H111" s="264"/>
      <c r="I111" s="74"/>
      <c r="J111" s="133" t="str">
        <f>IF((F111=""),"",IF((F111&gt;F112),E111,E112))</f>
        <v/>
      </c>
      <c r="K111" s="75"/>
      <c r="L111" s="45"/>
      <c r="M111" s="46"/>
      <c r="N111" s="46"/>
      <c r="O111" s="47"/>
      <c r="P111" s="48"/>
    </row>
    <row r="112" spans="2:19" ht="40" hidden="1" customHeight="1" thickBot="1">
      <c r="B112" s="275"/>
      <c r="C112" s="265"/>
      <c r="D112" s="77"/>
      <c r="E112" s="125">
        <f>+Inscriptions!F105</f>
        <v>0</v>
      </c>
      <c r="F112" s="78"/>
      <c r="G112" s="76"/>
      <c r="H112" s="265"/>
      <c r="I112" s="77"/>
      <c r="J112" s="130" t="str">
        <f>IF((F113=""),"",IF((F113&gt;F114),E113,E114))</f>
        <v/>
      </c>
      <c r="K112" s="78"/>
      <c r="L112" s="45"/>
      <c r="M112" s="249"/>
      <c r="N112" s="44"/>
      <c r="O112" s="81" t="str">
        <f>IF((K111=""),"",IF((K111&lt;K112),J111,J112))</f>
        <v/>
      </c>
      <c r="P112" s="67"/>
      <c r="R112" s="70">
        <v>1</v>
      </c>
      <c r="S112" s="123" t="str">
        <f>IF(K111="","",IF(K111&gt;K112,J111,J112))</f>
        <v/>
      </c>
    </row>
    <row r="113" spans="2:19" ht="40" hidden="1" customHeight="1" thickBot="1">
      <c r="B113" s="275"/>
      <c r="C113" s="264"/>
      <c r="D113" s="74"/>
      <c r="E113" s="125">
        <f>+Inscriptions!F106</f>
        <v>0</v>
      </c>
      <c r="F113" s="95"/>
      <c r="G113" s="76"/>
      <c r="H113" s="264"/>
      <c r="I113" s="74"/>
      <c r="J113" s="133" t="str">
        <f>IF((F111=""),"",IF((F111&gt;F112),E112,E111))</f>
        <v/>
      </c>
      <c r="K113" s="95"/>
      <c r="L113" s="45"/>
      <c r="M113" s="246"/>
      <c r="N113" s="44"/>
      <c r="O113" s="82" t="str">
        <f>IF((K113=""),"",IF((K113&gt;K114),J113,J114))</f>
        <v/>
      </c>
      <c r="P113" s="68"/>
      <c r="R113" s="71">
        <v>2</v>
      </c>
      <c r="S113" s="124" t="str">
        <f>IF((P113&gt;P112),O113,O112)</f>
        <v/>
      </c>
    </row>
    <row r="114" spans="2:19" ht="40" hidden="1" customHeight="1" thickBot="1">
      <c r="B114" s="276"/>
      <c r="C114" s="280"/>
      <c r="D114" s="80"/>
      <c r="E114" s="125">
        <f>+Inscriptions!F107</f>
        <v>0</v>
      </c>
      <c r="F114" s="96"/>
      <c r="G114" s="79"/>
      <c r="H114" s="280"/>
      <c r="I114" s="80"/>
      <c r="J114" s="134" t="str">
        <f>IF((F113=""),"",IF((F113&gt;F114),E114,E113))</f>
        <v/>
      </c>
      <c r="K114" s="96"/>
      <c r="L114" s="52"/>
      <c r="M114" s="53"/>
      <c r="O114" s="72"/>
      <c r="P114" s="53"/>
    </row>
    <row r="115" spans="2:19" ht="40" hidden="1" customHeight="1" thickTop="1" thickBot="1">
      <c r="B115" s="281">
        <v>26</v>
      </c>
      <c r="C115" s="283"/>
      <c r="D115" s="54"/>
      <c r="E115" s="128">
        <f>+Inscriptions!F108</f>
        <v>0</v>
      </c>
      <c r="F115" s="55"/>
      <c r="G115" s="56"/>
      <c r="H115" s="283"/>
      <c r="I115" s="54"/>
      <c r="J115" s="132" t="str">
        <f>IF((F115=""),"",IF((F115&gt;F116),E115,E116))</f>
        <v/>
      </c>
      <c r="K115" s="55"/>
      <c r="L115" s="56"/>
      <c r="M115" s="57"/>
      <c r="N115" s="46"/>
      <c r="O115" s="73"/>
      <c r="P115" s="69"/>
    </row>
    <row r="116" spans="2:19" ht="40" hidden="1" customHeight="1" thickBot="1">
      <c r="B116" s="250"/>
      <c r="C116" s="246"/>
      <c r="D116" s="49"/>
      <c r="E116" s="128">
        <f>+Inscriptions!F109</f>
        <v>0</v>
      </c>
      <c r="F116" s="50"/>
      <c r="G116" s="44"/>
      <c r="H116" s="246"/>
      <c r="I116" s="49"/>
      <c r="J116" s="132" t="str">
        <f>IF((F117=""),"",IF((F117&gt;F118),E117,E118))</f>
        <v/>
      </c>
      <c r="K116" s="50"/>
      <c r="L116" s="45"/>
      <c r="M116" s="249"/>
      <c r="N116" s="44"/>
      <c r="O116" s="81" t="str">
        <f>IF((K115=""),"",IF((K115&lt;K116),J115,J116))</f>
        <v/>
      </c>
      <c r="P116" s="67"/>
      <c r="R116" s="70">
        <v>1</v>
      </c>
      <c r="S116" s="123" t="str">
        <f>IF(K115="","",IF(K115&gt;K116,J115,J116))</f>
        <v/>
      </c>
    </row>
    <row r="117" spans="2:19" ht="40" hidden="1" customHeight="1" thickTop="1" thickBot="1">
      <c r="B117" s="250"/>
      <c r="C117" s="249"/>
      <c r="D117" s="43"/>
      <c r="E117" s="128">
        <f>+Inscriptions!F110</f>
        <v>0</v>
      </c>
      <c r="F117" s="95"/>
      <c r="G117" s="44"/>
      <c r="H117" s="249"/>
      <c r="I117" s="54"/>
      <c r="J117" s="135" t="str">
        <f>IF((F115=""),"",IF((F115&gt;F116),E116,E115))</f>
        <v/>
      </c>
      <c r="K117" s="95"/>
      <c r="L117" s="45"/>
      <c r="M117" s="246"/>
      <c r="N117" s="44"/>
      <c r="O117" s="82" t="str">
        <f>IF((K117=""),"",IF((K117&gt;K118),J117,J118))</f>
        <v/>
      </c>
      <c r="P117" s="68"/>
      <c r="R117" s="71">
        <v>2</v>
      </c>
      <c r="S117" s="124" t="str">
        <f>IF((P117&gt;P116),O117,O116)</f>
        <v/>
      </c>
    </row>
    <row r="118" spans="2:19" ht="40" hidden="1" customHeight="1" thickBot="1">
      <c r="B118" s="285"/>
      <c r="C118" s="274"/>
      <c r="D118" s="51"/>
      <c r="E118" s="128">
        <f>+Inscriptions!F111</f>
        <v>0</v>
      </c>
      <c r="F118" s="96"/>
      <c r="G118" s="52"/>
      <c r="H118" s="274"/>
      <c r="I118" s="49"/>
      <c r="J118" s="136" t="str">
        <f>IF((F117=""),"",IF((F117&gt;F118),E118,E117))</f>
        <v/>
      </c>
      <c r="K118" s="96"/>
      <c r="L118" s="58"/>
      <c r="M118" s="53"/>
      <c r="O118" s="72"/>
      <c r="P118" s="53"/>
    </row>
    <row r="119" spans="2:19" ht="40" hidden="1" customHeight="1" thickTop="1" thickBot="1">
      <c r="B119" s="286">
        <v>27</v>
      </c>
      <c r="C119" s="278"/>
      <c r="D119" s="83"/>
      <c r="E119" s="125">
        <f>+Inscriptions!F112</f>
        <v>0</v>
      </c>
      <c r="F119" s="84"/>
      <c r="G119" s="85"/>
      <c r="H119" s="278"/>
      <c r="I119" s="83"/>
      <c r="J119" s="130" t="str">
        <f>IF((F119=""),"",IF((F119&gt;F120),E119,E120))</f>
        <v/>
      </c>
      <c r="K119" s="84"/>
      <c r="L119" s="59"/>
      <c r="M119" s="57"/>
      <c r="N119" s="46"/>
      <c r="O119" s="73"/>
      <c r="P119" s="69"/>
    </row>
    <row r="120" spans="2:19" ht="40" hidden="1" customHeight="1" thickBot="1">
      <c r="B120" s="275"/>
      <c r="C120" s="265"/>
      <c r="D120" s="77"/>
      <c r="E120" s="125">
        <f>+Inscriptions!F113</f>
        <v>0</v>
      </c>
      <c r="F120" s="78"/>
      <c r="G120" s="76"/>
      <c r="H120" s="265"/>
      <c r="I120" s="77"/>
      <c r="J120" s="130" t="str">
        <f>IF((F121=""),"",IF((F121&gt;F122),E121,E122))</f>
        <v/>
      </c>
      <c r="K120" s="78"/>
      <c r="L120" s="45"/>
      <c r="M120" s="249"/>
      <c r="N120" s="44"/>
      <c r="O120" s="81" t="str">
        <f>IF((K119=""),"",IF((K119&lt;K120),J119,J120))</f>
        <v/>
      </c>
      <c r="P120" s="67"/>
      <c r="R120" s="70">
        <v>1</v>
      </c>
      <c r="S120" s="123" t="str">
        <f>IF(K119="","",IF(K119&gt;K120,J119,J120))</f>
        <v/>
      </c>
    </row>
    <row r="121" spans="2:19" ht="40" hidden="1" customHeight="1" thickBot="1">
      <c r="B121" s="275"/>
      <c r="C121" s="264"/>
      <c r="D121" s="74"/>
      <c r="E121" s="125">
        <f>+Inscriptions!F114</f>
        <v>0</v>
      </c>
      <c r="F121" s="95"/>
      <c r="G121" s="76"/>
      <c r="H121" s="264"/>
      <c r="I121" s="74"/>
      <c r="J121" s="133" t="str">
        <f>IF((F119=""),"",IF((F119&gt;F120),E120,E119))</f>
        <v/>
      </c>
      <c r="K121" s="95"/>
      <c r="L121" s="45"/>
      <c r="M121" s="246"/>
      <c r="N121" s="44"/>
      <c r="O121" s="82" t="str">
        <f>IF((K121=""),"",IF((K121&gt;K122),J121,J122))</f>
        <v/>
      </c>
      <c r="P121" s="68"/>
      <c r="R121" s="71">
        <v>2</v>
      </c>
      <c r="S121" s="124" t="str">
        <f>IF((P121&gt;P120),O121,O120)</f>
        <v/>
      </c>
    </row>
    <row r="122" spans="2:19" ht="40" hidden="1" customHeight="1" thickBot="1">
      <c r="B122" s="276"/>
      <c r="C122" s="280"/>
      <c r="D122" s="80"/>
      <c r="E122" s="125">
        <f>+Inscriptions!F115</f>
        <v>0</v>
      </c>
      <c r="F122" s="96"/>
      <c r="G122" s="79"/>
      <c r="H122" s="280"/>
      <c r="I122" s="80"/>
      <c r="J122" s="134" t="str">
        <f>IF((F121=""),"",IF((F121&gt;F122),E122,E121))</f>
        <v/>
      </c>
      <c r="K122" s="96"/>
      <c r="L122" s="52"/>
      <c r="M122" s="53"/>
      <c r="O122" s="72"/>
      <c r="P122" s="53"/>
    </row>
    <row r="123" spans="2:19" ht="40" hidden="1" customHeight="1" thickTop="1" thickBot="1">
      <c r="B123" s="250">
        <v>28</v>
      </c>
      <c r="C123" s="245"/>
      <c r="D123" s="60"/>
      <c r="E123" s="128">
        <f>+Inscriptions!F116</f>
        <v>0</v>
      </c>
      <c r="F123" s="61"/>
      <c r="G123" s="44"/>
      <c r="H123" s="245"/>
      <c r="I123" s="60"/>
      <c r="J123" s="132" t="str">
        <f>IF((F123=""),"",IF((F123&gt;F124),E123,E124))</f>
        <v/>
      </c>
      <c r="K123" s="98"/>
      <c r="L123" s="44"/>
      <c r="M123" s="46"/>
      <c r="N123" s="46"/>
      <c r="O123" s="73"/>
      <c r="P123" s="48"/>
    </row>
    <row r="124" spans="2:19" ht="40" hidden="1" customHeight="1" thickBot="1">
      <c r="B124" s="250"/>
      <c r="C124" s="246"/>
      <c r="D124" s="49"/>
      <c r="E124" s="128">
        <f>+Inscriptions!F117</f>
        <v>0</v>
      </c>
      <c r="F124" s="50"/>
      <c r="G124" s="44"/>
      <c r="H124" s="246"/>
      <c r="I124" s="49"/>
      <c r="J124" s="132" t="str">
        <f>IF((F125=""),"",IF((F125&gt;F126),E125,E126))</f>
        <v/>
      </c>
      <c r="K124" s="50"/>
      <c r="M124" s="249"/>
      <c r="N124" s="44"/>
      <c r="O124" s="81" t="str">
        <f>IF((K123=""),"",IF((K123&lt;K124),J123,J124))</f>
        <v/>
      </c>
      <c r="P124" s="67"/>
      <c r="R124" s="70">
        <v>1</v>
      </c>
      <c r="S124" s="123" t="str">
        <f>IF(K123="","",IF(K123&gt;K124,J123,J124))</f>
        <v/>
      </c>
    </row>
    <row r="125" spans="2:19" ht="40" hidden="1" customHeight="1" thickTop="1" thickBot="1">
      <c r="B125" s="250"/>
      <c r="C125" s="249"/>
      <c r="D125" s="43"/>
      <c r="E125" s="128">
        <f>+Inscriptions!F118</f>
        <v>0</v>
      </c>
      <c r="F125" s="95"/>
      <c r="G125" s="44"/>
      <c r="H125" s="249"/>
      <c r="I125" s="54"/>
      <c r="J125" s="135" t="str">
        <f>IF((F123=""),"",IF((F123&gt;F124),E124,E123))</f>
        <v/>
      </c>
      <c r="K125" s="95"/>
      <c r="M125" s="246"/>
      <c r="N125" s="44"/>
      <c r="O125" s="82" t="str">
        <f>IF((K125=""),"",IF((K125&gt;K126),J125,J126))</f>
        <v/>
      </c>
      <c r="P125" s="68"/>
      <c r="R125" s="71">
        <v>2</v>
      </c>
      <c r="S125" s="124" t="str">
        <f>IF((P125&gt;P124),O125,O124)</f>
        <v/>
      </c>
    </row>
    <row r="126" spans="2:19" ht="40" hidden="1" customHeight="1" thickBot="1">
      <c r="B126" s="251"/>
      <c r="C126" s="246"/>
      <c r="D126" s="49"/>
      <c r="E126" s="128">
        <f>+Inscriptions!F119</f>
        <v>0</v>
      </c>
      <c r="F126" s="97"/>
      <c r="G126" s="44"/>
      <c r="H126" s="246"/>
      <c r="I126" s="49"/>
      <c r="J126" s="137" t="str">
        <f>IF((F125=""),"",IF((F125&gt;F126),E126,E125))</f>
        <v/>
      </c>
      <c r="K126" s="97"/>
      <c r="P126" s="39"/>
    </row>
    <row r="127" spans="2:19" ht="40" hidden="1" customHeight="1" thickBot="1">
      <c r="B127" s="284">
        <v>29</v>
      </c>
      <c r="C127" s="264"/>
      <c r="D127" s="74"/>
      <c r="E127" s="125">
        <f>+Inscriptions!F184</f>
        <v>0</v>
      </c>
      <c r="F127" s="75"/>
      <c r="G127" s="76"/>
      <c r="H127" s="264"/>
      <c r="I127" s="74"/>
      <c r="J127" s="133" t="str">
        <f>IF((F127=""),"",IF((F127&gt;F128),E127,E128))</f>
        <v/>
      </c>
      <c r="K127" s="75"/>
      <c r="L127" s="45"/>
      <c r="M127" s="46"/>
      <c r="N127" s="46"/>
      <c r="O127" s="47"/>
      <c r="P127" s="48"/>
    </row>
    <row r="128" spans="2:19" ht="40" hidden="1" customHeight="1" thickBot="1">
      <c r="B128" s="275"/>
      <c r="C128" s="265"/>
      <c r="D128" s="77"/>
      <c r="E128" s="125">
        <f>+Inscriptions!F185</f>
        <v>0</v>
      </c>
      <c r="F128" s="78"/>
      <c r="G128" s="76"/>
      <c r="H128" s="265"/>
      <c r="I128" s="77"/>
      <c r="J128" s="130" t="str">
        <f>IF((F129=""),"",IF((F129&gt;F130),E129,E130))</f>
        <v/>
      </c>
      <c r="K128" s="78"/>
      <c r="L128" s="45"/>
      <c r="M128" s="249"/>
      <c r="N128" s="44"/>
      <c r="O128" s="81" t="str">
        <f>IF((K127=""),"",IF((K127&lt;K128),J127,J128))</f>
        <v/>
      </c>
      <c r="P128" s="67"/>
      <c r="R128" s="70">
        <v>1</v>
      </c>
      <c r="S128" s="123" t="str">
        <f>IF(K127="","",IF(K127&gt;K128,J127,J128))</f>
        <v/>
      </c>
    </row>
    <row r="129" spans="2:19" ht="40" hidden="1" customHeight="1" thickBot="1">
      <c r="B129" s="275"/>
      <c r="C129" s="264"/>
      <c r="D129" s="74"/>
      <c r="E129" s="125">
        <f>+Inscriptions!F186</f>
        <v>0</v>
      </c>
      <c r="F129" s="95"/>
      <c r="G129" s="76"/>
      <c r="H129" s="264"/>
      <c r="I129" s="74"/>
      <c r="J129" s="133" t="str">
        <f>IF((F127=""),"",IF((F127&gt;F128),E128,E127))</f>
        <v/>
      </c>
      <c r="K129" s="95"/>
      <c r="L129" s="45"/>
      <c r="M129" s="246"/>
      <c r="N129" s="44"/>
      <c r="O129" s="82" t="str">
        <f>IF((K129=""),"",IF((K129&gt;K130),J129,J130))</f>
        <v/>
      </c>
      <c r="P129" s="68"/>
      <c r="R129" s="71">
        <v>2</v>
      </c>
      <c r="S129" s="124" t="str">
        <f>IF((P129&gt;P128),O129,O128)</f>
        <v/>
      </c>
    </row>
    <row r="130" spans="2:19" ht="40" hidden="1" customHeight="1" thickBot="1">
      <c r="B130" s="276"/>
      <c r="C130" s="280"/>
      <c r="D130" s="80"/>
      <c r="E130" s="125">
        <f>+Inscriptions!F187</f>
        <v>0</v>
      </c>
      <c r="F130" s="96"/>
      <c r="G130" s="79"/>
      <c r="H130" s="280"/>
      <c r="I130" s="80"/>
      <c r="J130" s="134" t="str">
        <f>IF((F129=""),"",IF((F129&gt;F130),E130,E129))</f>
        <v/>
      </c>
      <c r="K130" s="96"/>
      <c r="L130" s="52"/>
      <c r="M130" s="53"/>
      <c r="O130" s="72"/>
      <c r="P130" s="53"/>
    </row>
    <row r="131" spans="2:19" ht="40" hidden="1" customHeight="1" thickTop="1" thickBot="1">
      <c r="B131" s="281">
        <v>30</v>
      </c>
      <c r="C131" s="283"/>
      <c r="D131" s="54"/>
      <c r="E131" s="128">
        <f>+Inscriptions!F188</f>
        <v>0</v>
      </c>
      <c r="F131" s="55"/>
      <c r="G131" s="56"/>
      <c r="H131" s="283"/>
      <c r="I131" s="54"/>
      <c r="J131" s="132" t="str">
        <f>IF((F131=""),"",IF((F131&gt;F132),E131,E132))</f>
        <v/>
      </c>
      <c r="K131" s="55"/>
      <c r="L131" s="56"/>
      <c r="M131" s="57"/>
      <c r="N131" s="46"/>
      <c r="O131" s="73"/>
      <c r="P131" s="69"/>
    </row>
    <row r="132" spans="2:19" ht="40" hidden="1" customHeight="1" thickBot="1">
      <c r="B132" s="250"/>
      <c r="C132" s="246"/>
      <c r="D132" s="49"/>
      <c r="E132" s="128">
        <f>+Inscriptions!F189</f>
        <v>0</v>
      </c>
      <c r="F132" s="50"/>
      <c r="G132" s="44"/>
      <c r="H132" s="246"/>
      <c r="I132" s="49"/>
      <c r="J132" s="132" t="str">
        <f>IF((F133=""),"",IF((F133&gt;F134),E133,E134))</f>
        <v/>
      </c>
      <c r="K132" s="50"/>
      <c r="L132" s="45"/>
      <c r="M132" s="249"/>
      <c r="N132" s="44"/>
      <c r="O132" s="81" t="str">
        <f>IF((K131=""),"",IF((K131&lt;K132),J131,J132))</f>
        <v/>
      </c>
      <c r="P132" s="67"/>
      <c r="R132" s="70">
        <v>1</v>
      </c>
      <c r="S132" s="123" t="str">
        <f>IF(K131="","",IF(K131&gt;K132,J131,J132))</f>
        <v/>
      </c>
    </row>
    <row r="133" spans="2:19" ht="40" hidden="1" customHeight="1" thickTop="1" thickBot="1">
      <c r="B133" s="250"/>
      <c r="C133" s="249"/>
      <c r="D133" s="43"/>
      <c r="E133" s="128">
        <f>+Inscriptions!F190</f>
        <v>0</v>
      </c>
      <c r="F133" s="95"/>
      <c r="G133" s="44"/>
      <c r="H133" s="249"/>
      <c r="I133" s="54"/>
      <c r="J133" s="135" t="str">
        <f>IF((F131=""),"",IF((F131&gt;F132),E132,E131))</f>
        <v/>
      </c>
      <c r="K133" s="95"/>
      <c r="L133" s="45"/>
      <c r="M133" s="246"/>
      <c r="N133" s="44"/>
      <c r="O133" s="82" t="str">
        <f>IF((K133=""),"",IF((K133&gt;K134),J133,J134))</f>
        <v/>
      </c>
      <c r="P133" s="68"/>
      <c r="R133" s="71">
        <v>2</v>
      </c>
      <c r="S133" s="124" t="str">
        <f>IF((P133&gt;P132),O133,O132)</f>
        <v/>
      </c>
    </row>
    <row r="134" spans="2:19" ht="40" hidden="1" customHeight="1" thickBot="1">
      <c r="B134" s="285"/>
      <c r="C134" s="274"/>
      <c r="D134" s="51"/>
      <c r="E134" s="128">
        <f>+Inscriptions!F191</f>
        <v>0</v>
      </c>
      <c r="F134" s="96"/>
      <c r="G134" s="52"/>
      <c r="H134" s="274"/>
      <c r="I134" s="49"/>
      <c r="J134" s="136" t="str">
        <f>IF((F133=""),"",IF((F133&gt;F134),E134,E133))</f>
        <v/>
      </c>
      <c r="K134" s="96"/>
      <c r="L134" s="58"/>
      <c r="M134" s="53"/>
      <c r="O134" s="72"/>
      <c r="P134" s="53"/>
    </row>
    <row r="135" spans="2:19" ht="40" hidden="1" customHeight="1" thickTop="1" thickBot="1">
      <c r="B135" s="286">
        <v>31</v>
      </c>
      <c r="C135" s="278"/>
      <c r="D135" s="83"/>
      <c r="E135" s="125">
        <f>+Inscriptions!F192</f>
        <v>0</v>
      </c>
      <c r="F135" s="84"/>
      <c r="G135" s="85"/>
      <c r="H135" s="278"/>
      <c r="I135" s="83"/>
      <c r="J135" s="130" t="str">
        <f>IF((F135=""),"",IF((F135&gt;F136),E135,E136))</f>
        <v/>
      </c>
      <c r="K135" s="84"/>
      <c r="L135" s="59"/>
      <c r="M135" s="57"/>
      <c r="N135" s="46"/>
      <c r="O135" s="73"/>
      <c r="P135" s="69"/>
    </row>
    <row r="136" spans="2:19" ht="40" hidden="1" customHeight="1" thickBot="1">
      <c r="B136" s="275"/>
      <c r="C136" s="265"/>
      <c r="D136" s="77"/>
      <c r="E136" s="125">
        <f>+Inscriptions!F193</f>
        <v>0</v>
      </c>
      <c r="F136" s="78"/>
      <c r="G136" s="76"/>
      <c r="H136" s="265"/>
      <c r="I136" s="77"/>
      <c r="J136" s="130" t="str">
        <f>IF((F137=""),"",IF((F137&gt;F138),E137,E138))</f>
        <v/>
      </c>
      <c r="K136" s="78"/>
      <c r="L136" s="45"/>
      <c r="M136" s="249"/>
      <c r="N136" s="44"/>
      <c r="O136" s="81" t="str">
        <f>IF((K135=""),"",IF((K135&lt;K136),J135,J136))</f>
        <v/>
      </c>
      <c r="P136" s="67"/>
      <c r="R136" s="70">
        <v>1</v>
      </c>
      <c r="S136" s="123" t="str">
        <f>IF(K135="","",IF(K135&gt;K136,J135,J136))</f>
        <v/>
      </c>
    </row>
    <row r="137" spans="2:19" ht="40" hidden="1" customHeight="1" thickBot="1">
      <c r="B137" s="275"/>
      <c r="C137" s="264"/>
      <c r="D137" s="74"/>
      <c r="E137" s="125">
        <f>+Inscriptions!F194</f>
        <v>0</v>
      </c>
      <c r="F137" s="95"/>
      <c r="G137" s="76"/>
      <c r="H137" s="264"/>
      <c r="I137" s="74"/>
      <c r="J137" s="133" t="str">
        <f>IF((F135=""),"",IF((F135&gt;F136),E136,E135))</f>
        <v/>
      </c>
      <c r="K137" s="95"/>
      <c r="L137" s="45"/>
      <c r="M137" s="246"/>
      <c r="N137" s="44"/>
      <c r="O137" s="82" t="str">
        <f>IF((K137=""),"",IF((K137&gt;K138),J137,J138))</f>
        <v/>
      </c>
      <c r="P137" s="68"/>
      <c r="R137" s="71">
        <v>2</v>
      </c>
      <c r="S137" s="124" t="str">
        <f>IF((P137&gt;P136),O137,O136)</f>
        <v/>
      </c>
    </row>
    <row r="138" spans="2:19" ht="40" hidden="1" customHeight="1" thickBot="1">
      <c r="B138" s="276"/>
      <c r="C138" s="280"/>
      <c r="D138" s="80"/>
      <c r="E138" s="125">
        <f>+Inscriptions!F195</f>
        <v>0</v>
      </c>
      <c r="F138" s="96"/>
      <c r="G138" s="79"/>
      <c r="H138" s="280"/>
      <c r="I138" s="80"/>
      <c r="J138" s="134" t="str">
        <f>IF((F137=""),"",IF((F137&gt;F138),E138,E137))</f>
        <v/>
      </c>
      <c r="K138" s="96"/>
      <c r="L138" s="52"/>
      <c r="M138" s="53"/>
      <c r="O138" s="72"/>
      <c r="P138" s="53"/>
    </row>
    <row r="139" spans="2:19" ht="40" hidden="1" customHeight="1" thickTop="1" thickBot="1">
      <c r="B139" s="250">
        <v>32</v>
      </c>
      <c r="C139" s="245"/>
      <c r="D139" s="60"/>
      <c r="E139" s="128">
        <f>+Inscriptions!F196</f>
        <v>0</v>
      </c>
      <c r="F139" s="61"/>
      <c r="G139" s="44"/>
      <c r="H139" s="245"/>
      <c r="I139" s="60"/>
      <c r="J139" s="132" t="str">
        <f>IF((F139=""),"",IF((F139&gt;F140),E139,E140))</f>
        <v/>
      </c>
      <c r="K139" s="61"/>
      <c r="L139" s="44"/>
      <c r="M139" s="46"/>
      <c r="N139" s="46"/>
      <c r="O139" s="73"/>
      <c r="P139" s="48"/>
    </row>
    <row r="140" spans="2:19" ht="40" hidden="1" customHeight="1" thickBot="1">
      <c r="B140" s="250"/>
      <c r="C140" s="246"/>
      <c r="D140" s="49"/>
      <c r="E140" s="128">
        <f>+Inscriptions!F197</f>
        <v>0</v>
      </c>
      <c r="F140" s="50"/>
      <c r="G140" s="44"/>
      <c r="H140" s="246"/>
      <c r="I140" s="49"/>
      <c r="J140" s="132" t="str">
        <f>IF((F141=""),"",IF((F141&gt;F142),E141,E142))</f>
        <v/>
      </c>
      <c r="K140" s="50"/>
      <c r="M140" s="249"/>
      <c r="N140" s="44"/>
      <c r="O140" s="81" t="str">
        <f>IF((K139=""),"",IF((K139&lt;K140),J139,J140))</f>
        <v/>
      </c>
      <c r="P140" s="67"/>
      <c r="R140" s="70">
        <v>1</v>
      </c>
      <c r="S140" s="123" t="str">
        <f>IF(K139="","",IF(K139&gt;K140,J139,J140))</f>
        <v/>
      </c>
    </row>
    <row r="141" spans="2:19" ht="40" hidden="1" customHeight="1" thickTop="1" thickBot="1">
      <c r="B141" s="250"/>
      <c r="C141" s="249"/>
      <c r="D141" s="43"/>
      <c r="E141" s="128">
        <f>+Inscriptions!F198</f>
        <v>0</v>
      </c>
      <c r="F141" s="95"/>
      <c r="G141" s="44"/>
      <c r="H141" s="249"/>
      <c r="I141" s="54"/>
      <c r="J141" s="135" t="str">
        <f>IF((F139=""),"",IF((F139&gt;F140),E140,E139))</f>
        <v/>
      </c>
      <c r="K141" s="95"/>
      <c r="M141" s="246"/>
      <c r="N141" s="44"/>
      <c r="O141" s="82" t="str">
        <f>IF((K141=""),"",IF((K141&gt;K142),J141,J142))</f>
        <v/>
      </c>
      <c r="P141" s="68"/>
      <c r="R141" s="71">
        <v>2</v>
      </c>
      <c r="S141" s="124" t="str">
        <f>IF((P141&gt;P140),O141,O140)</f>
        <v/>
      </c>
    </row>
    <row r="142" spans="2:19" ht="40" hidden="1" customHeight="1" thickBot="1">
      <c r="B142" s="251"/>
      <c r="C142" s="246"/>
      <c r="D142" s="49"/>
      <c r="E142" s="128">
        <f>+Inscriptions!F199</f>
        <v>0</v>
      </c>
      <c r="F142" s="97"/>
      <c r="G142" s="44"/>
      <c r="H142" s="246"/>
      <c r="I142" s="49"/>
      <c r="J142" s="137" t="str">
        <f>IF((F141=""),"",IF((F141&gt;F142),E142,E141))</f>
        <v/>
      </c>
      <c r="K142" s="97"/>
      <c r="P142" s="39"/>
    </row>
    <row r="143" spans="2:19" ht="40" hidden="1" customHeight="1" thickBot="1">
      <c r="E143" s="158"/>
    </row>
    <row r="144" spans="2:19" ht="40" hidden="1" customHeight="1" thickBot="1">
      <c r="B144" s="250">
        <v>17</v>
      </c>
      <c r="C144" s="245"/>
      <c r="D144" s="182"/>
      <c r="E144" s="128">
        <f>+Inscriptions!F72</f>
        <v>0</v>
      </c>
      <c r="F144" s="61"/>
      <c r="H144" s="245"/>
      <c r="I144" s="182"/>
      <c r="J144" s="132" t="str">
        <f>IF((F144=""),"",IF((F144&gt;F145),E144,E145))</f>
        <v/>
      </c>
      <c r="K144" s="61"/>
      <c r="L144" s="44"/>
      <c r="M144" s="144"/>
      <c r="N144" s="144"/>
      <c r="O144" s="145"/>
      <c r="P144" s="146"/>
      <c r="R144" s="45"/>
      <c r="S144" s="162"/>
    </row>
    <row r="145" spans="2:19" ht="40" hidden="1" customHeight="1" thickBot="1">
      <c r="B145" s="250"/>
      <c r="C145" s="246"/>
      <c r="D145" s="183"/>
      <c r="E145" s="128">
        <f>+Inscriptions!F73</f>
        <v>0</v>
      </c>
      <c r="F145" s="50"/>
      <c r="H145" s="246"/>
      <c r="I145" s="183"/>
      <c r="J145" s="132" t="str">
        <f>IF((F146=""),"",IF((F146&gt;F147),E146,E147))</f>
        <v/>
      </c>
      <c r="K145" s="50"/>
      <c r="M145" s="247"/>
      <c r="N145" s="147"/>
      <c r="O145" s="139" t="str">
        <f>IF((K144=""),"",IF((K144&lt;K145),J144,J145))</f>
        <v/>
      </c>
      <c r="P145" s="128"/>
      <c r="R145" s="70">
        <v>1</v>
      </c>
      <c r="S145" s="159" t="str">
        <f>IF(K144="","",IF(K144&gt;K145,J144,J145))</f>
        <v/>
      </c>
    </row>
    <row r="146" spans="2:19" ht="40" hidden="1" customHeight="1" thickBot="1">
      <c r="B146" s="250"/>
      <c r="C146" s="249"/>
      <c r="D146" s="184"/>
      <c r="E146" s="128">
        <f>+Inscriptions!F74</f>
        <v>0</v>
      </c>
      <c r="F146" s="88"/>
      <c r="H146" s="249"/>
      <c r="I146" s="182"/>
      <c r="J146" s="135" t="str">
        <f>IF((F144=""),"",IF((F144&gt;F145),E145,E144))</f>
        <v/>
      </c>
      <c r="K146" s="88"/>
      <c r="M146" s="248"/>
      <c r="N146" s="147"/>
      <c r="O146" s="140" t="str">
        <f>IF((K146=""),"",IF((K146&gt;K147),J146,J147))</f>
        <v/>
      </c>
      <c r="P146" s="148"/>
      <c r="R146" s="71">
        <v>2</v>
      </c>
      <c r="S146" s="160" t="str">
        <f>IF((P146&gt;P145),O146,O145)</f>
        <v/>
      </c>
    </row>
    <row r="147" spans="2:19" ht="40" hidden="1" customHeight="1" thickBot="1">
      <c r="B147" s="251"/>
      <c r="C147" s="246"/>
      <c r="D147" s="183"/>
      <c r="E147" s="128">
        <f>+Inscriptions!F75</f>
        <v>0</v>
      </c>
      <c r="F147" s="89"/>
      <c r="H147" s="246"/>
      <c r="I147" s="183"/>
      <c r="J147" s="137" t="str">
        <f>IF((F146=""),"",IF((F146&gt;F147),E147,E146))</f>
        <v/>
      </c>
      <c r="K147" s="89"/>
      <c r="P147" s="39"/>
    </row>
  </sheetData>
  <mergeCells count="207">
    <mergeCell ref="B139:B142"/>
    <mergeCell ref="C139:C140"/>
    <mergeCell ref="H139:H140"/>
    <mergeCell ref="M140:M141"/>
    <mergeCell ref="C141:C142"/>
    <mergeCell ref="H141:H142"/>
    <mergeCell ref="B131:B134"/>
    <mergeCell ref="C131:C132"/>
    <mergeCell ref="H131:H132"/>
    <mergeCell ref="M132:M133"/>
    <mergeCell ref="C133:C134"/>
    <mergeCell ref="H133:H134"/>
    <mergeCell ref="B135:B138"/>
    <mergeCell ref="C135:C136"/>
    <mergeCell ref="H135:H136"/>
    <mergeCell ref="M136:M137"/>
    <mergeCell ref="C137:C138"/>
    <mergeCell ref="H137:H138"/>
    <mergeCell ref="B123:B126"/>
    <mergeCell ref="C123:C124"/>
    <mergeCell ref="H123:H124"/>
    <mergeCell ref="M124:M125"/>
    <mergeCell ref="C125:C126"/>
    <mergeCell ref="H125:H126"/>
    <mergeCell ref="B127:B130"/>
    <mergeCell ref="C127:C128"/>
    <mergeCell ref="H127:H128"/>
    <mergeCell ref="M128:M129"/>
    <mergeCell ref="C129:C130"/>
    <mergeCell ref="H129:H130"/>
    <mergeCell ref="B115:B118"/>
    <mergeCell ref="C115:C116"/>
    <mergeCell ref="H115:H116"/>
    <mergeCell ref="M116:M117"/>
    <mergeCell ref="C117:C118"/>
    <mergeCell ref="H117:H118"/>
    <mergeCell ref="B119:B122"/>
    <mergeCell ref="C119:C120"/>
    <mergeCell ref="H119:H120"/>
    <mergeCell ref="M120:M121"/>
    <mergeCell ref="C121:C122"/>
    <mergeCell ref="H121:H122"/>
    <mergeCell ref="B107:B110"/>
    <mergeCell ref="C107:C108"/>
    <mergeCell ref="H107:H108"/>
    <mergeCell ref="M108:M109"/>
    <mergeCell ref="C109:C110"/>
    <mergeCell ref="H109:H110"/>
    <mergeCell ref="B111:B114"/>
    <mergeCell ref="C111:C112"/>
    <mergeCell ref="H111:H112"/>
    <mergeCell ref="M112:M113"/>
    <mergeCell ref="C113:C114"/>
    <mergeCell ref="H113:H114"/>
    <mergeCell ref="B99:B102"/>
    <mergeCell ref="C99:C100"/>
    <mergeCell ref="H99:H100"/>
    <mergeCell ref="M100:M101"/>
    <mergeCell ref="C101:C102"/>
    <mergeCell ref="H101:H102"/>
    <mergeCell ref="B103:B106"/>
    <mergeCell ref="C103:C104"/>
    <mergeCell ref="H103:H104"/>
    <mergeCell ref="M104:M105"/>
    <mergeCell ref="C105:C106"/>
    <mergeCell ref="H105:H106"/>
    <mergeCell ref="B87:B90"/>
    <mergeCell ref="C87:C88"/>
    <mergeCell ref="H87:H88"/>
    <mergeCell ref="M88:M89"/>
    <mergeCell ref="C89:C90"/>
    <mergeCell ref="H89:H90"/>
    <mergeCell ref="B95:B98"/>
    <mergeCell ref="C95:C96"/>
    <mergeCell ref="H95:H96"/>
    <mergeCell ref="M96:M97"/>
    <mergeCell ref="C97:C98"/>
    <mergeCell ref="H97:H98"/>
    <mergeCell ref="B79:B82"/>
    <mergeCell ref="C79:C80"/>
    <mergeCell ref="H79:H80"/>
    <mergeCell ref="M80:M81"/>
    <mergeCell ref="C81:C82"/>
    <mergeCell ref="H81:H82"/>
    <mergeCell ref="B83:B86"/>
    <mergeCell ref="C83:C84"/>
    <mergeCell ref="H83:H84"/>
    <mergeCell ref="M84:M85"/>
    <mergeCell ref="C85:C86"/>
    <mergeCell ref="H85:H86"/>
    <mergeCell ref="B71:B74"/>
    <mergeCell ref="C71:C72"/>
    <mergeCell ref="H71:H72"/>
    <mergeCell ref="M72:M73"/>
    <mergeCell ref="C73:C74"/>
    <mergeCell ref="H73:H74"/>
    <mergeCell ref="B75:B78"/>
    <mergeCell ref="C75:C76"/>
    <mergeCell ref="H75:H76"/>
    <mergeCell ref="M76:M77"/>
    <mergeCell ref="C77:C78"/>
    <mergeCell ref="H77:H78"/>
    <mergeCell ref="B63:B66"/>
    <mergeCell ref="C63:C64"/>
    <mergeCell ref="H63:H64"/>
    <mergeCell ref="M64:M65"/>
    <mergeCell ref="C65:C66"/>
    <mergeCell ref="H65:H66"/>
    <mergeCell ref="B67:B70"/>
    <mergeCell ref="C67:C68"/>
    <mergeCell ref="H67:H68"/>
    <mergeCell ref="M68:M69"/>
    <mergeCell ref="C69:C70"/>
    <mergeCell ref="H69:H70"/>
    <mergeCell ref="B55:B58"/>
    <mergeCell ref="C55:C56"/>
    <mergeCell ref="H55:H56"/>
    <mergeCell ref="M56:M57"/>
    <mergeCell ref="C57:C58"/>
    <mergeCell ref="H57:H58"/>
    <mergeCell ref="B59:B62"/>
    <mergeCell ref="C59:C60"/>
    <mergeCell ref="H59:H60"/>
    <mergeCell ref="M60:M61"/>
    <mergeCell ref="C61:C62"/>
    <mergeCell ref="H61:H62"/>
    <mergeCell ref="B47:B50"/>
    <mergeCell ref="C47:C48"/>
    <mergeCell ref="H47:H48"/>
    <mergeCell ref="M48:M49"/>
    <mergeCell ref="C49:C50"/>
    <mergeCell ref="H49:H50"/>
    <mergeCell ref="B51:B54"/>
    <mergeCell ref="C51:C52"/>
    <mergeCell ref="H51:H52"/>
    <mergeCell ref="M52:M53"/>
    <mergeCell ref="C53:C54"/>
    <mergeCell ref="H53:H54"/>
    <mergeCell ref="B43:B46"/>
    <mergeCell ref="C43:C44"/>
    <mergeCell ref="H43:H44"/>
    <mergeCell ref="M44:M45"/>
    <mergeCell ref="C45:C46"/>
    <mergeCell ref="H45:H46"/>
    <mergeCell ref="C40:F40"/>
    <mergeCell ref="H40:K40"/>
    <mergeCell ref="M40:P40"/>
    <mergeCell ref="B31:B34"/>
    <mergeCell ref="C31:C32"/>
    <mergeCell ref="H31:H32"/>
    <mergeCell ref="M32:M33"/>
    <mergeCell ref="C33:C34"/>
    <mergeCell ref="H33:H34"/>
    <mergeCell ref="B35:B38"/>
    <mergeCell ref="C35:C36"/>
    <mergeCell ref="H35:H36"/>
    <mergeCell ref="M36:M37"/>
    <mergeCell ref="C37:C38"/>
    <mergeCell ref="H37:H38"/>
    <mergeCell ref="B23:B26"/>
    <mergeCell ref="C23:C24"/>
    <mergeCell ref="H23:H24"/>
    <mergeCell ref="M24:M25"/>
    <mergeCell ref="C25:C26"/>
    <mergeCell ref="H25:H26"/>
    <mergeCell ref="B27:B30"/>
    <mergeCell ref="C27:C28"/>
    <mergeCell ref="H27:H28"/>
    <mergeCell ref="M28:M29"/>
    <mergeCell ref="C29:C30"/>
    <mergeCell ref="H29:H30"/>
    <mergeCell ref="B15:B18"/>
    <mergeCell ref="C15:C16"/>
    <mergeCell ref="H15:H16"/>
    <mergeCell ref="M16:M17"/>
    <mergeCell ref="C17:C18"/>
    <mergeCell ref="H17:H18"/>
    <mergeCell ref="B19:B22"/>
    <mergeCell ref="C19:C20"/>
    <mergeCell ref="H19:H20"/>
    <mergeCell ref="M20:M21"/>
    <mergeCell ref="C21:C22"/>
    <mergeCell ref="H21:H22"/>
    <mergeCell ref="H144:H145"/>
    <mergeCell ref="M145:M146"/>
    <mergeCell ref="H146:H147"/>
    <mergeCell ref="B144:B147"/>
    <mergeCell ref="C144:C145"/>
    <mergeCell ref="C146:C147"/>
    <mergeCell ref="M1:P1"/>
    <mergeCell ref="C2:L2"/>
    <mergeCell ref="M2:P2"/>
    <mergeCell ref="C4:F4"/>
    <mergeCell ref="H4:K4"/>
    <mergeCell ref="M4:P4"/>
    <mergeCell ref="B7:B10"/>
    <mergeCell ref="C7:C8"/>
    <mergeCell ref="H7:H8"/>
    <mergeCell ref="M8:M9"/>
    <mergeCell ref="C9:C10"/>
    <mergeCell ref="H9:H10"/>
    <mergeCell ref="B11:B14"/>
    <mergeCell ref="C11:C12"/>
    <mergeCell ref="H11:H12"/>
    <mergeCell ref="M12:M13"/>
    <mergeCell ref="C13:C14"/>
    <mergeCell ref="H13:H14"/>
  </mergeCells>
  <printOptions horizontalCentered="1"/>
  <pageMargins left="0.25" right="0.25" top="0.75" bottom="0.75" header="0.3" footer="0.3"/>
  <pageSetup paperSize="9" scale="46" fitToHeight="3" orientation="landscape" r:id="rId1"/>
  <headerFooter alignWithMargins="0"/>
  <rowBreaks count="4" manualBreakCount="4">
    <brk id="22" max="19" man="1"/>
    <brk id="38" max="19" man="1"/>
    <brk id="58" max="19" man="1"/>
    <brk id="78" max="1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R31"/>
  <sheetViews>
    <sheetView topLeftCell="E7" workbookViewId="0">
      <selection activeCell="N11" sqref="N11"/>
    </sheetView>
  </sheetViews>
  <sheetFormatPr baseColWidth="10" defaultColWidth="10.81640625" defaultRowHeight="12.5"/>
  <cols>
    <col min="1" max="1" width="16.36328125" style="92" customWidth="1"/>
    <col min="2" max="2" width="8" style="113" customWidth="1"/>
    <col min="3" max="3" width="6.90625" style="62" customWidth="1"/>
    <col min="4" max="4" width="28.6328125" style="62" customWidth="1"/>
    <col min="5" max="5" width="5.26953125" style="62" customWidth="1"/>
    <col min="6" max="6" width="0.81640625" style="62" customWidth="1"/>
    <col min="7" max="7" width="5.81640625" style="113" customWidth="1"/>
    <col min="8" max="8" width="6.54296875" style="62" customWidth="1"/>
    <col min="9" max="9" width="28.6328125" style="62" customWidth="1"/>
    <col min="10" max="10" width="5.26953125" style="62" customWidth="1"/>
    <col min="11" max="11" width="0.81640625" style="62" customWidth="1"/>
    <col min="12" max="12" width="4.7265625" style="62" customWidth="1"/>
    <col min="13" max="13" width="28.6328125" style="62" customWidth="1"/>
    <col min="14" max="14" width="5.26953125" style="62" customWidth="1"/>
    <col min="15" max="15" width="0.81640625" style="62" customWidth="1"/>
    <col min="16" max="16" width="4.7265625" style="62" customWidth="1"/>
    <col min="17" max="17" width="28.6328125" style="62" customWidth="1"/>
    <col min="18" max="18" width="5.26953125" style="62" customWidth="1"/>
    <col min="19" max="19" width="0.81640625" style="62" customWidth="1"/>
    <col min="20" max="16384" width="10.81640625" style="62"/>
  </cols>
  <sheetData>
    <row r="1" spans="1:18" ht="24" customHeight="1">
      <c r="C1" s="287" t="s">
        <v>38</v>
      </c>
      <c r="D1" s="288"/>
      <c r="E1" s="288"/>
      <c r="F1" s="288"/>
      <c r="G1" s="288"/>
      <c r="H1" s="288"/>
      <c r="I1" s="288"/>
      <c r="J1" s="288"/>
      <c r="L1" s="289">
        <v>43233</v>
      </c>
      <c r="M1" s="290"/>
      <c r="N1" s="290"/>
    </row>
    <row r="2" spans="1:18" ht="15" customHeight="1" thickBot="1"/>
    <row r="3" spans="1:18" ht="24" customHeight="1" thickBot="1">
      <c r="C3" s="291" t="s">
        <v>11</v>
      </c>
      <c r="D3" s="292"/>
      <c r="E3" s="293"/>
      <c r="H3" s="291" t="s">
        <v>12</v>
      </c>
      <c r="I3" s="292"/>
      <c r="J3" s="293"/>
      <c r="L3" s="291" t="s">
        <v>13</v>
      </c>
      <c r="M3" s="292"/>
      <c r="N3" s="293"/>
      <c r="P3" s="291" t="s">
        <v>0</v>
      </c>
      <c r="Q3" s="292"/>
      <c r="R3" s="293"/>
    </row>
    <row r="4" spans="1:18" ht="15" customHeight="1"/>
    <row r="5" spans="1:18" s="113" customFormat="1" ht="15" customHeight="1" thickBot="1">
      <c r="B5" s="324" t="s">
        <v>47</v>
      </c>
      <c r="C5" s="324" t="s">
        <v>46</v>
      </c>
      <c r="D5" s="329" t="s">
        <v>94</v>
      </c>
      <c r="E5" s="324" t="s">
        <v>49</v>
      </c>
      <c r="G5" s="324" t="s">
        <v>47</v>
      </c>
      <c r="H5" s="324" t="s">
        <v>46</v>
      </c>
      <c r="I5" s="329" t="s">
        <v>94</v>
      </c>
      <c r="J5" s="324" t="s">
        <v>49</v>
      </c>
    </row>
    <row r="6" spans="1:18" ht="32" customHeight="1" thickBot="1">
      <c r="A6" s="185" t="s">
        <v>14</v>
      </c>
      <c r="B6" s="294"/>
      <c r="C6" s="111"/>
      <c r="D6" s="166" t="str">
        <f>'Parties Poules'!S36</f>
        <v>ERIC -AVI</v>
      </c>
      <c r="E6" s="100">
        <v>13</v>
      </c>
    </row>
    <row r="7" spans="1:18" ht="32" customHeight="1" thickBot="1">
      <c r="A7" s="185" t="s">
        <v>15</v>
      </c>
      <c r="B7" s="295"/>
      <c r="C7" s="112"/>
      <c r="D7" s="167" t="str">
        <f>'Parties Poules'!S29</f>
        <v>YVES - BOU</v>
      </c>
      <c r="E7" s="101">
        <v>2</v>
      </c>
      <c r="F7" s="65"/>
      <c r="G7" s="325"/>
      <c r="H7" s="327"/>
      <c r="I7" s="166" t="str">
        <f>IF(OR(E6="",E7=""),"",IF(E6&gt;E7,D6,D7))</f>
        <v>ERIC -AVI</v>
      </c>
      <c r="J7" s="63">
        <v>13</v>
      </c>
    </row>
    <row r="8" spans="1:18" ht="32" customHeight="1" thickBot="1">
      <c r="A8" s="185" t="s">
        <v>16</v>
      </c>
      <c r="B8" s="294"/>
      <c r="C8" s="111"/>
      <c r="D8" s="168" t="str">
        <f>'Parties Poules'!S32</f>
        <v>PAUL - UBV</v>
      </c>
      <c r="E8" s="63">
        <v>5</v>
      </c>
      <c r="F8" s="66"/>
      <c r="G8" s="326"/>
      <c r="H8" s="328"/>
      <c r="I8" s="169" t="str">
        <f>IF(OR(E8="",E9=""),"",IF(E8&gt;E9,D8,D9))</f>
        <v>ZOE - GBC</v>
      </c>
      <c r="J8" s="64">
        <v>10</v>
      </c>
      <c r="K8" s="296"/>
    </row>
    <row r="9" spans="1:18" ht="32" customHeight="1" thickBot="1">
      <c r="A9" s="185" t="s">
        <v>17</v>
      </c>
      <c r="B9" s="295"/>
      <c r="C9" s="112"/>
      <c r="D9" s="169" t="str">
        <f>'Parties Poules'!S13</f>
        <v>ZOE - GBC</v>
      </c>
      <c r="E9" s="64">
        <v>13</v>
      </c>
      <c r="I9" s="170"/>
      <c r="K9" s="297"/>
      <c r="L9" s="294"/>
      <c r="M9" s="171" t="str">
        <f>IF(OR(J7="",J8=""),"",IF(J7&gt;J8,I7,I8))</f>
        <v>ERIC -AVI</v>
      </c>
      <c r="N9" s="63">
        <v>13</v>
      </c>
    </row>
    <row r="10" spans="1:18" ht="32" customHeight="1" thickBot="1">
      <c r="A10" s="185" t="s">
        <v>18</v>
      </c>
      <c r="B10" s="294"/>
      <c r="C10" s="111"/>
      <c r="D10" s="166" t="str">
        <f>+'Parties Poules'!S8</f>
        <v>ABEL - GBC</v>
      </c>
      <c r="E10" s="63">
        <v>4</v>
      </c>
      <c r="I10" s="170"/>
      <c r="K10" s="298"/>
      <c r="L10" s="295"/>
      <c r="M10" s="172" t="str">
        <f>IF(OR(J11="",J12=""),"",IF(J11&gt;J12,I11,I12))</f>
        <v>ANNE - STC</v>
      </c>
      <c r="N10" s="64">
        <v>1</v>
      </c>
      <c r="O10" s="296"/>
    </row>
    <row r="11" spans="1:18" ht="32" customHeight="1" thickBot="1">
      <c r="A11" s="185" t="s">
        <v>19</v>
      </c>
      <c r="B11" s="295"/>
      <c r="C11" s="112"/>
      <c r="D11" s="167" t="str">
        <f>'Parties Poules'!S21</f>
        <v>ANNE - STC</v>
      </c>
      <c r="E11" s="64">
        <v>13</v>
      </c>
      <c r="F11" s="65"/>
      <c r="G11" s="325"/>
      <c r="H11" s="327"/>
      <c r="I11" s="166" t="str">
        <f>IF(OR(E10="",E11=""),"",IF(E10&gt;E11,D10,D11))</f>
        <v>ANNE - STC</v>
      </c>
      <c r="J11" s="63">
        <v>13</v>
      </c>
      <c r="K11" s="297"/>
      <c r="M11" s="170"/>
      <c r="O11" s="297"/>
    </row>
    <row r="12" spans="1:18" ht="32" customHeight="1" thickBot="1">
      <c r="A12" s="185" t="s">
        <v>20</v>
      </c>
      <c r="B12" s="294"/>
      <c r="C12" s="111"/>
      <c r="D12" s="168" t="str">
        <f>'Parties Poules'!S16</f>
        <v>ALBERT - VIS</v>
      </c>
      <c r="E12" s="63">
        <v>13</v>
      </c>
      <c r="F12" s="66"/>
      <c r="G12" s="326"/>
      <c r="H12" s="328"/>
      <c r="I12" s="169" t="str">
        <f>IF(OR(E12="",E13=""),"",IF(E12&gt;E13,D12,D13))</f>
        <v>ALBERT - VIS</v>
      </c>
      <c r="J12" s="64">
        <v>6</v>
      </c>
      <c r="M12" s="170"/>
      <c r="O12" s="297"/>
    </row>
    <row r="13" spans="1:18" ht="32" customHeight="1" thickBot="1">
      <c r="A13" s="185" t="s">
        <v>21</v>
      </c>
      <c r="B13" s="295"/>
      <c r="C13" s="112"/>
      <c r="D13" s="169" t="str">
        <f>+'Parties Poules'!S25</f>
        <v>DANIEL - GBC</v>
      </c>
      <c r="E13" s="64">
        <v>7</v>
      </c>
      <c r="I13" s="170"/>
      <c r="M13" s="170"/>
      <c r="O13" s="297"/>
      <c r="P13" s="294"/>
      <c r="Q13" s="171" t="str">
        <f>IF(OR(N9="",N10=""),"",IF(N9&gt;N10,M9,M10))</f>
        <v>ERIC -AVI</v>
      </c>
      <c r="R13" s="63">
        <v>13</v>
      </c>
    </row>
    <row r="14" spans="1:18" ht="32" customHeight="1" thickBot="1">
      <c r="A14" s="185" t="s">
        <v>22</v>
      </c>
      <c r="B14" s="294"/>
      <c r="C14" s="111"/>
      <c r="D14" s="166" t="str">
        <f>+'Parties Poules'!S20</f>
        <v>TOTO -COURT</v>
      </c>
      <c r="E14" s="63">
        <v>13</v>
      </c>
      <c r="I14" s="170"/>
      <c r="M14" s="170"/>
      <c r="O14" s="298"/>
      <c r="P14" s="295"/>
      <c r="Q14" s="172" t="str">
        <f>IF(OR(N17="",N18=""),"",IF(N17&gt;N18,M17,M18))</f>
        <v>CHRISTIAN - STC</v>
      </c>
      <c r="R14" s="64">
        <v>2</v>
      </c>
    </row>
    <row r="15" spans="1:18" ht="32" customHeight="1" thickBot="1">
      <c r="A15" s="185" t="s">
        <v>23</v>
      </c>
      <c r="B15" s="295"/>
      <c r="C15" s="112"/>
      <c r="D15" s="167" t="str">
        <f>+'Parties Poules'!S9</f>
        <v>VINCENT - STC</v>
      </c>
      <c r="E15" s="64">
        <v>12</v>
      </c>
      <c r="F15" s="65"/>
      <c r="G15" s="325"/>
      <c r="H15" s="327"/>
      <c r="I15" s="166" t="str">
        <f>IF(OR(E14="",E15=""),"",IF(E14&gt;E15,D14,D15))</f>
        <v>TOTO -COURT</v>
      </c>
      <c r="J15" s="63">
        <v>12</v>
      </c>
      <c r="M15" s="170"/>
      <c r="O15" s="297"/>
    </row>
    <row r="16" spans="1:18" ht="32" customHeight="1" thickBot="1">
      <c r="A16" s="185" t="s">
        <v>24</v>
      </c>
      <c r="B16" s="294"/>
      <c r="C16" s="111"/>
      <c r="D16" s="168" t="str">
        <f>+'Parties Poules'!S24</f>
        <v>LUC - COURT</v>
      </c>
      <c r="E16" s="63">
        <v>5</v>
      </c>
      <c r="F16" s="66"/>
      <c r="G16" s="326"/>
      <c r="H16" s="328"/>
      <c r="I16" s="169" t="str">
        <f>IF(OR(E16="",E17=""),"",IF(E16&gt;E17,D16,D17))</f>
        <v>PIERRE - UBV</v>
      </c>
      <c r="J16" s="64">
        <v>13</v>
      </c>
      <c r="K16" s="296"/>
      <c r="M16" s="170"/>
      <c r="O16" s="297"/>
    </row>
    <row r="17" spans="1:18" ht="32" customHeight="1" thickBot="1">
      <c r="A17" s="185" t="s">
        <v>25</v>
      </c>
      <c r="B17" s="295"/>
      <c r="C17" s="112"/>
      <c r="D17" s="169" t="str">
        <f>+'Parties Poules'!S37</f>
        <v>PIERRE - UBV</v>
      </c>
      <c r="E17" s="64">
        <v>13</v>
      </c>
      <c r="I17" s="170"/>
      <c r="K17" s="297"/>
      <c r="L17" s="294"/>
      <c r="M17" s="171" t="str">
        <f>IF(OR(J15="",J16=""),"",IF(J15&gt;J16,I15,I16))</f>
        <v>PIERRE - UBV</v>
      </c>
      <c r="N17" s="63">
        <v>12</v>
      </c>
      <c r="O17" s="297"/>
    </row>
    <row r="18" spans="1:18" ht="32" customHeight="1" thickBot="1">
      <c r="A18" s="185" t="s">
        <v>26</v>
      </c>
      <c r="B18" s="294"/>
      <c r="C18" s="111"/>
      <c r="D18" s="166" t="str">
        <f>+'Parties Poules'!S12</f>
        <v>CHRISTIAN - STC</v>
      </c>
      <c r="E18" s="63">
        <v>13</v>
      </c>
      <c r="I18" s="170"/>
      <c r="K18" s="298"/>
      <c r="L18" s="295"/>
      <c r="M18" s="172" t="str">
        <f>IF(OR(J19="",J20=""),"",IF(J19&gt;J20,I19,I20))</f>
        <v>CHRISTIAN - STC</v>
      </c>
      <c r="N18" s="64">
        <v>13</v>
      </c>
    </row>
    <row r="19" spans="1:18" ht="32" customHeight="1" thickBot="1">
      <c r="A19" s="185" t="s">
        <v>27</v>
      </c>
      <c r="B19" s="295"/>
      <c r="C19" s="112"/>
      <c r="D19" s="167" t="str">
        <f>+'Parties Poules'!S33</f>
        <v>MICHEL + GRI</v>
      </c>
      <c r="E19" s="64">
        <v>4</v>
      </c>
      <c r="F19" s="65"/>
      <c r="G19" s="325"/>
      <c r="H19" s="327"/>
      <c r="I19" s="166" t="str">
        <f>IF(OR(E18="",E19=""),"",IF(E18&gt;E19,D18,D19))</f>
        <v>CHRISTIAN - STC</v>
      </c>
      <c r="J19" s="63">
        <v>13</v>
      </c>
      <c r="K19" s="297"/>
    </row>
    <row r="20" spans="1:18" ht="32" customHeight="1" thickBot="1">
      <c r="A20" s="185" t="s">
        <v>28</v>
      </c>
      <c r="B20" s="294"/>
      <c r="C20" s="111"/>
      <c r="D20" s="168" t="str">
        <f>+'Parties Poules'!S28</f>
        <v>YVETTE - ORAN</v>
      </c>
      <c r="E20" s="63">
        <v>13</v>
      </c>
      <c r="F20" s="66"/>
      <c r="G20" s="326"/>
      <c r="H20" s="328"/>
      <c r="I20" s="169" t="str">
        <f>IF(OR(E20="",E21=""),"",IF(E20&gt;E21,D20,D21))</f>
        <v>YVETTE - ORAN</v>
      </c>
      <c r="J20" s="64">
        <v>4</v>
      </c>
      <c r="Q20" s="299" t="str">
        <f>IF(R13&gt;R14,Q13,Q14)</f>
        <v>ERIC -AVI</v>
      </c>
      <c r="R20" s="300"/>
    </row>
    <row r="21" spans="1:18" ht="32" customHeight="1" thickBot="1">
      <c r="A21" s="185" t="s">
        <v>29</v>
      </c>
      <c r="B21" s="295"/>
      <c r="C21" s="112"/>
      <c r="D21" s="169" t="str">
        <f>+'Parties Poules'!S17</f>
        <v xml:space="preserve">RAYMOND - AVI </v>
      </c>
      <c r="E21" s="64">
        <v>10</v>
      </c>
      <c r="Q21" s="301"/>
      <c r="R21" s="302"/>
    </row>
    <row r="31" spans="1:18">
      <c r="N31" s="99"/>
    </row>
  </sheetData>
  <mergeCells count="28">
    <mergeCell ref="B16:B17"/>
    <mergeCell ref="B18:B19"/>
    <mergeCell ref="B20:B21"/>
    <mergeCell ref="G7:G8"/>
    <mergeCell ref="G11:G12"/>
    <mergeCell ref="G15:G16"/>
    <mergeCell ref="G19:G20"/>
    <mergeCell ref="B6:B7"/>
    <mergeCell ref="B8:B9"/>
    <mergeCell ref="B10:B11"/>
    <mergeCell ref="B12:B13"/>
    <mergeCell ref="B14:B15"/>
    <mergeCell ref="Q20:R21"/>
    <mergeCell ref="P3:R3"/>
    <mergeCell ref="K8:K9"/>
    <mergeCell ref="L9:L10"/>
    <mergeCell ref="K10:K11"/>
    <mergeCell ref="P13:P14"/>
    <mergeCell ref="O14:O17"/>
    <mergeCell ref="O10:O13"/>
    <mergeCell ref="K16:K17"/>
    <mergeCell ref="L17:L18"/>
    <mergeCell ref="K18:K19"/>
    <mergeCell ref="C1:J1"/>
    <mergeCell ref="L1:N1"/>
    <mergeCell ref="C3:E3"/>
    <mergeCell ref="H3:J3"/>
    <mergeCell ref="L3:N3"/>
  </mergeCells>
  <printOptions horizontalCentered="1"/>
  <pageMargins left="0.25" right="0.25" top="0.75" bottom="0.75" header="0.3" footer="0.3"/>
  <pageSetup paperSize="9" scale="6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24"/>
  <sheetViews>
    <sheetView topLeftCell="A4" workbookViewId="0">
      <selection activeCell="Q8" sqref="Q8"/>
    </sheetView>
  </sheetViews>
  <sheetFormatPr baseColWidth="10" defaultRowHeight="12.5"/>
  <cols>
    <col min="1" max="1" width="16.54296875" style="173" customWidth="1"/>
    <col min="2" max="2" width="4.7265625" style="173" customWidth="1"/>
    <col min="3" max="3" width="6.6328125" style="173" customWidth="1"/>
    <col min="4" max="4" width="24.7265625" style="173" customWidth="1"/>
    <col min="5" max="5" width="5.26953125" style="173" customWidth="1"/>
    <col min="6" max="6" width="2.54296875" style="173" customWidth="1"/>
    <col min="7" max="7" width="5.453125" style="173" customWidth="1"/>
    <col min="8" max="8" width="4.7265625" style="173" customWidth="1"/>
    <col min="9" max="9" width="24.7265625" style="173" customWidth="1"/>
    <col min="10" max="10" width="5.26953125" style="173" customWidth="1"/>
    <col min="11" max="11" width="0.81640625" style="173" customWidth="1"/>
    <col min="12" max="13" width="4.7265625" style="173" customWidth="1"/>
    <col min="14" max="14" width="24.7265625" style="173" customWidth="1"/>
    <col min="15" max="15" width="5.26953125" style="173" customWidth="1"/>
    <col min="16" max="16" width="0.81640625" style="173" customWidth="1"/>
    <col min="17" max="260" width="10.90625" style="173"/>
    <col min="261" max="261" width="4.7265625" style="173" customWidth="1"/>
    <col min="262" max="262" width="24.7265625" style="173" customWidth="1"/>
    <col min="263" max="263" width="5.26953125" style="173" customWidth="1"/>
    <col min="264" max="264" width="0.81640625" style="173" customWidth="1"/>
    <col min="265" max="265" width="4.7265625" style="173" customWidth="1"/>
    <col min="266" max="266" width="24.7265625" style="173" customWidth="1"/>
    <col min="267" max="267" width="5.26953125" style="173" customWidth="1"/>
    <col min="268" max="268" width="0.81640625" style="173" customWidth="1"/>
    <col min="269" max="269" width="4.7265625" style="173" customWidth="1"/>
    <col min="270" max="270" width="24.7265625" style="173" customWidth="1"/>
    <col min="271" max="271" width="5.26953125" style="173" customWidth="1"/>
    <col min="272" max="272" width="0.81640625" style="173" customWidth="1"/>
    <col min="273" max="516" width="10.90625" style="173"/>
    <col min="517" max="517" width="4.7265625" style="173" customWidth="1"/>
    <col min="518" max="518" width="24.7265625" style="173" customWidth="1"/>
    <col min="519" max="519" width="5.26953125" style="173" customWidth="1"/>
    <col min="520" max="520" width="0.81640625" style="173" customWidth="1"/>
    <col min="521" max="521" width="4.7265625" style="173" customWidth="1"/>
    <col min="522" max="522" width="24.7265625" style="173" customWidth="1"/>
    <col min="523" max="523" width="5.26953125" style="173" customWidth="1"/>
    <col min="524" max="524" width="0.81640625" style="173" customWidth="1"/>
    <col min="525" max="525" width="4.7265625" style="173" customWidth="1"/>
    <col min="526" max="526" width="24.7265625" style="173" customWidth="1"/>
    <col min="527" max="527" width="5.26953125" style="173" customWidth="1"/>
    <col min="528" max="528" width="0.81640625" style="173" customWidth="1"/>
    <col min="529" max="772" width="10.90625" style="173"/>
    <col min="773" max="773" width="4.7265625" style="173" customWidth="1"/>
    <col min="774" max="774" width="24.7265625" style="173" customWidth="1"/>
    <col min="775" max="775" width="5.26953125" style="173" customWidth="1"/>
    <col min="776" max="776" width="0.81640625" style="173" customWidth="1"/>
    <col min="777" max="777" width="4.7265625" style="173" customWidth="1"/>
    <col min="778" max="778" width="24.7265625" style="173" customWidth="1"/>
    <col min="779" max="779" width="5.26953125" style="173" customWidth="1"/>
    <col min="780" max="780" width="0.81640625" style="173" customWidth="1"/>
    <col min="781" max="781" width="4.7265625" style="173" customWidth="1"/>
    <col min="782" max="782" width="24.7265625" style="173" customWidth="1"/>
    <col min="783" max="783" width="5.26953125" style="173" customWidth="1"/>
    <col min="784" max="784" width="0.81640625" style="173" customWidth="1"/>
    <col min="785" max="1028" width="10.90625" style="173"/>
    <col min="1029" max="1029" width="4.7265625" style="173" customWidth="1"/>
    <col min="1030" max="1030" width="24.7265625" style="173" customWidth="1"/>
    <col min="1031" max="1031" width="5.26953125" style="173" customWidth="1"/>
    <col min="1032" max="1032" width="0.81640625" style="173" customWidth="1"/>
    <col min="1033" max="1033" width="4.7265625" style="173" customWidth="1"/>
    <col min="1034" max="1034" width="24.7265625" style="173" customWidth="1"/>
    <col min="1035" max="1035" width="5.26953125" style="173" customWidth="1"/>
    <col min="1036" max="1036" width="0.81640625" style="173" customWidth="1"/>
    <col min="1037" max="1037" width="4.7265625" style="173" customWidth="1"/>
    <col min="1038" max="1038" width="24.7265625" style="173" customWidth="1"/>
    <col min="1039" max="1039" width="5.26953125" style="173" customWidth="1"/>
    <col min="1040" max="1040" width="0.81640625" style="173" customWidth="1"/>
    <col min="1041" max="1284" width="10.90625" style="173"/>
    <col min="1285" max="1285" width="4.7265625" style="173" customWidth="1"/>
    <col min="1286" max="1286" width="24.7265625" style="173" customWidth="1"/>
    <col min="1287" max="1287" width="5.26953125" style="173" customWidth="1"/>
    <col min="1288" max="1288" width="0.81640625" style="173" customWidth="1"/>
    <col min="1289" max="1289" width="4.7265625" style="173" customWidth="1"/>
    <col min="1290" max="1290" width="24.7265625" style="173" customWidth="1"/>
    <col min="1291" max="1291" width="5.26953125" style="173" customWidth="1"/>
    <col min="1292" max="1292" width="0.81640625" style="173" customWidth="1"/>
    <col min="1293" max="1293" width="4.7265625" style="173" customWidth="1"/>
    <col min="1294" max="1294" width="24.7265625" style="173" customWidth="1"/>
    <col min="1295" max="1295" width="5.26953125" style="173" customWidth="1"/>
    <col min="1296" max="1296" width="0.81640625" style="173" customWidth="1"/>
    <col min="1297" max="1540" width="10.90625" style="173"/>
    <col min="1541" max="1541" width="4.7265625" style="173" customWidth="1"/>
    <col min="1542" max="1542" width="24.7265625" style="173" customWidth="1"/>
    <col min="1543" max="1543" width="5.26953125" style="173" customWidth="1"/>
    <col min="1544" max="1544" width="0.81640625" style="173" customWidth="1"/>
    <col min="1545" max="1545" width="4.7265625" style="173" customWidth="1"/>
    <col min="1546" max="1546" width="24.7265625" style="173" customWidth="1"/>
    <col min="1547" max="1547" width="5.26953125" style="173" customWidth="1"/>
    <col min="1548" max="1548" width="0.81640625" style="173" customWidth="1"/>
    <col min="1549" max="1549" width="4.7265625" style="173" customWidth="1"/>
    <col min="1550" max="1550" width="24.7265625" style="173" customWidth="1"/>
    <col min="1551" max="1551" width="5.26953125" style="173" customWidth="1"/>
    <col min="1552" max="1552" width="0.81640625" style="173" customWidth="1"/>
    <col min="1553" max="1796" width="10.90625" style="173"/>
    <col min="1797" max="1797" width="4.7265625" style="173" customWidth="1"/>
    <col min="1798" max="1798" width="24.7265625" style="173" customWidth="1"/>
    <col min="1799" max="1799" width="5.26953125" style="173" customWidth="1"/>
    <col min="1800" max="1800" width="0.81640625" style="173" customWidth="1"/>
    <col min="1801" max="1801" width="4.7265625" style="173" customWidth="1"/>
    <col min="1802" max="1802" width="24.7265625" style="173" customWidth="1"/>
    <col min="1803" max="1803" width="5.26953125" style="173" customWidth="1"/>
    <col min="1804" max="1804" width="0.81640625" style="173" customWidth="1"/>
    <col min="1805" max="1805" width="4.7265625" style="173" customWidth="1"/>
    <col min="1806" max="1806" width="24.7265625" style="173" customWidth="1"/>
    <col min="1807" max="1807" width="5.26953125" style="173" customWidth="1"/>
    <col min="1808" max="1808" width="0.81640625" style="173" customWidth="1"/>
    <col min="1809" max="2052" width="10.90625" style="173"/>
    <col min="2053" max="2053" width="4.7265625" style="173" customWidth="1"/>
    <col min="2054" max="2054" width="24.7265625" style="173" customWidth="1"/>
    <col min="2055" max="2055" width="5.26953125" style="173" customWidth="1"/>
    <col min="2056" max="2056" width="0.81640625" style="173" customWidth="1"/>
    <col min="2057" max="2057" width="4.7265625" style="173" customWidth="1"/>
    <col min="2058" max="2058" width="24.7265625" style="173" customWidth="1"/>
    <col min="2059" max="2059" width="5.26953125" style="173" customWidth="1"/>
    <col min="2060" max="2060" width="0.81640625" style="173" customWidth="1"/>
    <col min="2061" max="2061" width="4.7265625" style="173" customWidth="1"/>
    <col min="2062" max="2062" width="24.7265625" style="173" customWidth="1"/>
    <col min="2063" max="2063" width="5.26953125" style="173" customWidth="1"/>
    <col min="2064" max="2064" width="0.81640625" style="173" customWidth="1"/>
    <col min="2065" max="2308" width="10.90625" style="173"/>
    <col min="2309" max="2309" width="4.7265625" style="173" customWidth="1"/>
    <col min="2310" max="2310" width="24.7265625" style="173" customWidth="1"/>
    <col min="2311" max="2311" width="5.26953125" style="173" customWidth="1"/>
    <col min="2312" max="2312" width="0.81640625" style="173" customWidth="1"/>
    <col min="2313" max="2313" width="4.7265625" style="173" customWidth="1"/>
    <col min="2314" max="2314" width="24.7265625" style="173" customWidth="1"/>
    <col min="2315" max="2315" width="5.26953125" style="173" customWidth="1"/>
    <col min="2316" max="2316" width="0.81640625" style="173" customWidth="1"/>
    <col min="2317" max="2317" width="4.7265625" style="173" customWidth="1"/>
    <col min="2318" max="2318" width="24.7265625" style="173" customWidth="1"/>
    <col min="2319" max="2319" width="5.26953125" style="173" customWidth="1"/>
    <col min="2320" max="2320" width="0.81640625" style="173" customWidth="1"/>
    <col min="2321" max="2564" width="10.90625" style="173"/>
    <col min="2565" max="2565" width="4.7265625" style="173" customWidth="1"/>
    <col min="2566" max="2566" width="24.7265625" style="173" customWidth="1"/>
    <col min="2567" max="2567" width="5.26953125" style="173" customWidth="1"/>
    <col min="2568" max="2568" width="0.81640625" style="173" customWidth="1"/>
    <col min="2569" max="2569" width="4.7265625" style="173" customWidth="1"/>
    <col min="2570" max="2570" width="24.7265625" style="173" customWidth="1"/>
    <col min="2571" max="2571" width="5.26953125" style="173" customWidth="1"/>
    <col min="2572" max="2572" width="0.81640625" style="173" customWidth="1"/>
    <col min="2573" max="2573" width="4.7265625" style="173" customWidth="1"/>
    <col min="2574" max="2574" width="24.7265625" style="173" customWidth="1"/>
    <col min="2575" max="2575" width="5.26953125" style="173" customWidth="1"/>
    <col min="2576" max="2576" width="0.81640625" style="173" customWidth="1"/>
    <col min="2577" max="2820" width="10.90625" style="173"/>
    <col min="2821" max="2821" width="4.7265625" style="173" customWidth="1"/>
    <col min="2822" max="2822" width="24.7265625" style="173" customWidth="1"/>
    <col min="2823" max="2823" width="5.26953125" style="173" customWidth="1"/>
    <col min="2824" max="2824" width="0.81640625" style="173" customWidth="1"/>
    <col min="2825" max="2825" width="4.7265625" style="173" customWidth="1"/>
    <col min="2826" max="2826" width="24.7265625" style="173" customWidth="1"/>
    <col min="2827" max="2827" width="5.26953125" style="173" customWidth="1"/>
    <col min="2828" max="2828" width="0.81640625" style="173" customWidth="1"/>
    <col min="2829" max="2829" width="4.7265625" style="173" customWidth="1"/>
    <col min="2830" max="2830" width="24.7265625" style="173" customWidth="1"/>
    <col min="2831" max="2831" width="5.26953125" style="173" customWidth="1"/>
    <col min="2832" max="2832" width="0.81640625" style="173" customWidth="1"/>
    <col min="2833" max="3076" width="10.90625" style="173"/>
    <col min="3077" max="3077" width="4.7265625" style="173" customWidth="1"/>
    <col min="3078" max="3078" width="24.7265625" style="173" customWidth="1"/>
    <col min="3079" max="3079" width="5.26953125" style="173" customWidth="1"/>
    <col min="3080" max="3080" width="0.81640625" style="173" customWidth="1"/>
    <col min="3081" max="3081" width="4.7265625" style="173" customWidth="1"/>
    <col min="3082" max="3082" width="24.7265625" style="173" customWidth="1"/>
    <col min="3083" max="3083" width="5.26953125" style="173" customWidth="1"/>
    <col min="3084" max="3084" width="0.81640625" style="173" customWidth="1"/>
    <col min="3085" max="3085" width="4.7265625" style="173" customWidth="1"/>
    <col min="3086" max="3086" width="24.7265625" style="173" customWidth="1"/>
    <col min="3087" max="3087" width="5.26953125" style="173" customWidth="1"/>
    <col min="3088" max="3088" width="0.81640625" style="173" customWidth="1"/>
    <col min="3089" max="3332" width="10.90625" style="173"/>
    <col min="3333" max="3333" width="4.7265625" style="173" customWidth="1"/>
    <col min="3334" max="3334" width="24.7265625" style="173" customWidth="1"/>
    <col min="3335" max="3335" width="5.26953125" style="173" customWidth="1"/>
    <col min="3336" max="3336" width="0.81640625" style="173" customWidth="1"/>
    <col min="3337" max="3337" width="4.7265625" style="173" customWidth="1"/>
    <col min="3338" max="3338" width="24.7265625" style="173" customWidth="1"/>
    <col min="3339" max="3339" width="5.26953125" style="173" customWidth="1"/>
    <col min="3340" max="3340" width="0.81640625" style="173" customWidth="1"/>
    <col min="3341" max="3341" width="4.7265625" style="173" customWidth="1"/>
    <col min="3342" max="3342" width="24.7265625" style="173" customWidth="1"/>
    <col min="3343" max="3343" width="5.26953125" style="173" customWidth="1"/>
    <col min="3344" max="3344" width="0.81640625" style="173" customWidth="1"/>
    <col min="3345" max="3588" width="10.90625" style="173"/>
    <col min="3589" max="3589" width="4.7265625" style="173" customWidth="1"/>
    <col min="3590" max="3590" width="24.7265625" style="173" customWidth="1"/>
    <col min="3591" max="3591" width="5.26953125" style="173" customWidth="1"/>
    <col min="3592" max="3592" width="0.81640625" style="173" customWidth="1"/>
    <col min="3593" max="3593" width="4.7265625" style="173" customWidth="1"/>
    <col min="3594" max="3594" width="24.7265625" style="173" customWidth="1"/>
    <col min="3595" max="3595" width="5.26953125" style="173" customWidth="1"/>
    <col min="3596" max="3596" width="0.81640625" style="173" customWidth="1"/>
    <col min="3597" max="3597" width="4.7265625" style="173" customWidth="1"/>
    <col min="3598" max="3598" width="24.7265625" style="173" customWidth="1"/>
    <col min="3599" max="3599" width="5.26953125" style="173" customWidth="1"/>
    <col min="3600" max="3600" width="0.81640625" style="173" customWidth="1"/>
    <col min="3601" max="3844" width="10.90625" style="173"/>
    <col min="3845" max="3845" width="4.7265625" style="173" customWidth="1"/>
    <col min="3846" max="3846" width="24.7265625" style="173" customWidth="1"/>
    <col min="3847" max="3847" width="5.26953125" style="173" customWidth="1"/>
    <col min="3848" max="3848" width="0.81640625" style="173" customWidth="1"/>
    <col min="3849" max="3849" width="4.7265625" style="173" customWidth="1"/>
    <col min="3850" max="3850" width="24.7265625" style="173" customWidth="1"/>
    <col min="3851" max="3851" width="5.26953125" style="173" customWidth="1"/>
    <col min="3852" max="3852" width="0.81640625" style="173" customWidth="1"/>
    <col min="3853" max="3853" width="4.7265625" style="173" customWidth="1"/>
    <col min="3854" max="3854" width="24.7265625" style="173" customWidth="1"/>
    <col min="3855" max="3855" width="5.26953125" style="173" customWidth="1"/>
    <col min="3856" max="3856" width="0.81640625" style="173" customWidth="1"/>
    <col min="3857" max="4100" width="10.90625" style="173"/>
    <col min="4101" max="4101" width="4.7265625" style="173" customWidth="1"/>
    <col min="4102" max="4102" width="24.7265625" style="173" customWidth="1"/>
    <col min="4103" max="4103" width="5.26953125" style="173" customWidth="1"/>
    <col min="4104" max="4104" width="0.81640625" style="173" customWidth="1"/>
    <col min="4105" max="4105" width="4.7265625" style="173" customWidth="1"/>
    <col min="4106" max="4106" width="24.7265625" style="173" customWidth="1"/>
    <col min="4107" max="4107" width="5.26953125" style="173" customWidth="1"/>
    <col min="4108" max="4108" width="0.81640625" style="173" customWidth="1"/>
    <col min="4109" max="4109" width="4.7265625" style="173" customWidth="1"/>
    <col min="4110" max="4110" width="24.7265625" style="173" customWidth="1"/>
    <col min="4111" max="4111" width="5.26953125" style="173" customWidth="1"/>
    <col min="4112" max="4112" width="0.81640625" style="173" customWidth="1"/>
    <col min="4113" max="4356" width="10.90625" style="173"/>
    <col min="4357" max="4357" width="4.7265625" style="173" customWidth="1"/>
    <col min="4358" max="4358" width="24.7265625" style="173" customWidth="1"/>
    <col min="4359" max="4359" width="5.26953125" style="173" customWidth="1"/>
    <col min="4360" max="4360" width="0.81640625" style="173" customWidth="1"/>
    <col min="4361" max="4361" width="4.7265625" style="173" customWidth="1"/>
    <col min="4362" max="4362" width="24.7265625" style="173" customWidth="1"/>
    <col min="4363" max="4363" width="5.26953125" style="173" customWidth="1"/>
    <col min="4364" max="4364" width="0.81640625" style="173" customWidth="1"/>
    <col min="4365" max="4365" width="4.7265625" style="173" customWidth="1"/>
    <col min="4366" max="4366" width="24.7265625" style="173" customWidth="1"/>
    <col min="4367" max="4367" width="5.26953125" style="173" customWidth="1"/>
    <col min="4368" max="4368" width="0.81640625" style="173" customWidth="1"/>
    <col min="4369" max="4612" width="10.90625" style="173"/>
    <col min="4613" max="4613" width="4.7265625" style="173" customWidth="1"/>
    <col min="4614" max="4614" width="24.7265625" style="173" customWidth="1"/>
    <col min="4615" max="4615" width="5.26953125" style="173" customWidth="1"/>
    <col min="4616" max="4616" width="0.81640625" style="173" customWidth="1"/>
    <col min="4617" max="4617" width="4.7265625" style="173" customWidth="1"/>
    <col min="4618" max="4618" width="24.7265625" style="173" customWidth="1"/>
    <col min="4619" max="4619" width="5.26953125" style="173" customWidth="1"/>
    <col min="4620" max="4620" width="0.81640625" style="173" customWidth="1"/>
    <col min="4621" max="4621" width="4.7265625" style="173" customWidth="1"/>
    <col min="4622" max="4622" width="24.7265625" style="173" customWidth="1"/>
    <col min="4623" max="4623" width="5.26953125" style="173" customWidth="1"/>
    <col min="4624" max="4624" width="0.81640625" style="173" customWidth="1"/>
    <col min="4625" max="4868" width="10.90625" style="173"/>
    <col min="4869" max="4869" width="4.7265625" style="173" customWidth="1"/>
    <col min="4870" max="4870" width="24.7265625" style="173" customWidth="1"/>
    <col min="4871" max="4871" width="5.26953125" style="173" customWidth="1"/>
    <col min="4872" max="4872" width="0.81640625" style="173" customWidth="1"/>
    <col min="4873" max="4873" width="4.7265625" style="173" customWidth="1"/>
    <col min="4874" max="4874" width="24.7265625" style="173" customWidth="1"/>
    <col min="4875" max="4875" width="5.26953125" style="173" customWidth="1"/>
    <col min="4876" max="4876" width="0.81640625" style="173" customWidth="1"/>
    <col min="4877" max="4877" width="4.7265625" style="173" customWidth="1"/>
    <col min="4878" max="4878" width="24.7265625" style="173" customWidth="1"/>
    <col min="4879" max="4879" width="5.26953125" style="173" customWidth="1"/>
    <col min="4880" max="4880" width="0.81640625" style="173" customWidth="1"/>
    <col min="4881" max="5124" width="10.90625" style="173"/>
    <col min="5125" max="5125" width="4.7265625" style="173" customWidth="1"/>
    <col min="5126" max="5126" width="24.7265625" style="173" customWidth="1"/>
    <col min="5127" max="5127" width="5.26953125" style="173" customWidth="1"/>
    <col min="5128" max="5128" width="0.81640625" style="173" customWidth="1"/>
    <col min="5129" max="5129" width="4.7265625" style="173" customWidth="1"/>
    <col min="5130" max="5130" width="24.7265625" style="173" customWidth="1"/>
    <col min="5131" max="5131" width="5.26953125" style="173" customWidth="1"/>
    <col min="5132" max="5132" width="0.81640625" style="173" customWidth="1"/>
    <col min="5133" max="5133" width="4.7265625" style="173" customWidth="1"/>
    <col min="5134" max="5134" width="24.7265625" style="173" customWidth="1"/>
    <col min="5135" max="5135" width="5.26953125" style="173" customWidth="1"/>
    <col min="5136" max="5136" width="0.81640625" style="173" customWidth="1"/>
    <col min="5137" max="5380" width="10.90625" style="173"/>
    <col min="5381" max="5381" width="4.7265625" style="173" customWidth="1"/>
    <col min="5382" max="5382" width="24.7265625" style="173" customWidth="1"/>
    <col min="5383" max="5383" width="5.26953125" style="173" customWidth="1"/>
    <col min="5384" max="5384" width="0.81640625" style="173" customWidth="1"/>
    <col min="5385" max="5385" width="4.7265625" style="173" customWidth="1"/>
    <col min="5386" max="5386" width="24.7265625" style="173" customWidth="1"/>
    <col min="5387" max="5387" width="5.26953125" style="173" customWidth="1"/>
    <col min="5388" max="5388" width="0.81640625" style="173" customWidth="1"/>
    <col min="5389" max="5389" width="4.7265625" style="173" customWidth="1"/>
    <col min="5390" max="5390" width="24.7265625" style="173" customWidth="1"/>
    <col min="5391" max="5391" width="5.26953125" style="173" customWidth="1"/>
    <col min="5392" max="5392" width="0.81640625" style="173" customWidth="1"/>
    <col min="5393" max="5636" width="10.90625" style="173"/>
    <col min="5637" max="5637" width="4.7265625" style="173" customWidth="1"/>
    <col min="5638" max="5638" width="24.7265625" style="173" customWidth="1"/>
    <col min="5639" max="5639" width="5.26953125" style="173" customWidth="1"/>
    <col min="5640" max="5640" width="0.81640625" style="173" customWidth="1"/>
    <col min="5641" max="5641" width="4.7265625" style="173" customWidth="1"/>
    <col min="5642" max="5642" width="24.7265625" style="173" customWidth="1"/>
    <col min="5643" max="5643" width="5.26953125" style="173" customWidth="1"/>
    <col min="5644" max="5644" width="0.81640625" style="173" customWidth="1"/>
    <col min="5645" max="5645" width="4.7265625" style="173" customWidth="1"/>
    <col min="5646" max="5646" width="24.7265625" style="173" customWidth="1"/>
    <col min="5647" max="5647" width="5.26953125" style="173" customWidth="1"/>
    <col min="5648" max="5648" width="0.81640625" style="173" customWidth="1"/>
    <col min="5649" max="5892" width="10.90625" style="173"/>
    <col min="5893" max="5893" width="4.7265625" style="173" customWidth="1"/>
    <col min="5894" max="5894" width="24.7265625" style="173" customWidth="1"/>
    <col min="5895" max="5895" width="5.26953125" style="173" customWidth="1"/>
    <col min="5896" max="5896" width="0.81640625" style="173" customWidth="1"/>
    <col min="5897" max="5897" width="4.7265625" style="173" customWidth="1"/>
    <col min="5898" max="5898" width="24.7265625" style="173" customWidth="1"/>
    <col min="5899" max="5899" width="5.26953125" style="173" customWidth="1"/>
    <col min="5900" max="5900" width="0.81640625" style="173" customWidth="1"/>
    <col min="5901" max="5901" width="4.7265625" style="173" customWidth="1"/>
    <col min="5902" max="5902" width="24.7265625" style="173" customWidth="1"/>
    <col min="5903" max="5903" width="5.26953125" style="173" customWidth="1"/>
    <col min="5904" max="5904" width="0.81640625" style="173" customWidth="1"/>
    <col min="5905" max="6148" width="10.90625" style="173"/>
    <col min="6149" max="6149" width="4.7265625" style="173" customWidth="1"/>
    <col min="6150" max="6150" width="24.7265625" style="173" customWidth="1"/>
    <col min="6151" max="6151" width="5.26953125" style="173" customWidth="1"/>
    <col min="6152" max="6152" width="0.81640625" style="173" customWidth="1"/>
    <col min="6153" max="6153" width="4.7265625" style="173" customWidth="1"/>
    <col min="6154" max="6154" width="24.7265625" style="173" customWidth="1"/>
    <col min="6155" max="6155" width="5.26953125" style="173" customWidth="1"/>
    <col min="6156" max="6156" width="0.81640625" style="173" customWidth="1"/>
    <col min="6157" max="6157" width="4.7265625" style="173" customWidth="1"/>
    <col min="6158" max="6158" width="24.7265625" style="173" customWidth="1"/>
    <col min="6159" max="6159" width="5.26953125" style="173" customWidth="1"/>
    <col min="6160" max="6160" width="0.81640625" style="173" customWidth="1"/>
    <col min="6161" max="6404" width="10.90625" style="173"/>
    <col min="6405" max="6405" width="4.7265625" style="173" customWidth="1"/>
    <col min="6406" max="6406" width="24.7265625" style="173" customWidth="1"/>
    <col min="6407" max="6407" width="5.26953125" style="173" customWidth="1"/>
    <col min="6408" max="6408" width="0.81640625" style="173" customWidth="1"/>
    <col min="6409" max="6409" width="4.7265625" style="173" customWidth="1"/>
    <col min="6410" max="6410" width="24.7265625" style="173" customWidth="1"/>
    <col min="6411" max="6411" width="5.26953125" style="173" customWidth="1"/>
    <col min="6412" max="6412" width="0.81640625" style="173" customWidth="1"/>
    <col min="6413" max="6413" width="4.7265625" style="173" customWidth="1"/>
    <col min="6414" max="6414" width="24.7265625" style="173" customWidth="1"/>
    <col min="6415" max="6415" width="5.26953125" style="173" customWidth="1"/>
    <col min="6416" max="6416" width="0.81640625" style="173" customWidth="1"/>
    <col min="6417" max="6660" width="10.90625" style="173"/>
    <col min="6661" max="6661" width="4.7265625" style="173" customWidth="1"/>
    <col min="6662" max="6662" width="24.7265625" style="173" customWidth="1"/>
    <col min="6663" max="6663" width="5.26953125" style="173" customWidth="1"/>
    <col min="6664" max="6664" width="0.81640625" style="173" customWidth="1"/>
    <col min="6665" max="6665" width="4.7265625" style="173" customWidth="1"/>
    <col min="6666" max="6666" width="24.7265625" style="173" customWidth="1"/>
    <col min="6667" max="6667" width="5.26953125" style="173" customWidth="1"/>
    <col min="6668" max="6668" width="0.81640625" style="173" customWidth="1"/>
    <col min="6669" max="6669" width="4.7265625" style="173" customWidth="1"/>
    <col min="6670" max="6670" width="24.7265625" style="173" customWidth="1"/>
    <col min="6671" max="6671" width="5.26953125" style="173" customWidth="1"/>
    <col min="6672" max="6672" width="0.81640625" style="173" customWidth="1"/>
    <col min="6673" max="6916" width="10.90625" style="173"/>
    <col min="6917" max="6917" width="4.7265625" style="173" customWidth="1"/>
    <col min="6918" max="6918" width="24.7265625" style="173" customWidth="1"/>
    <col min="6919" max="6919" width="5.26953125" style="173" customWidth="1"/>
    <col min="6920" max="6920" width="0.81640625" style="173" customWidth="1"/>
    <col min="6921" max="6921" width="4.7265625" style="173" customWidth="1"/>
    <col min="6922" max="6922" width="24.7265625" style="173" customWidth="1"/>
    <col min="6923" max="6923" width="5.26953125" style="173" customWidth="1"/>
    <col min="6924" max="6924" width="0.81640625" style="173" customWidth="1"/>
    <col min="6925" max="6925" width="4.7265625" style="173" customWidth="1"/>
    <col min="6926" max="6926" width="24.7265625" style="173" customWidth="1"/>
    <col min="6927" max="6927" width="5.26953125" style="173" customWidth="1"/>
    <col min="6928" max="6928" width="0.81640625" style="173" customWidth="1"/>
    <col min="6929" max="7172" width="10.90625" style="173"/>
    <col min="7173" max="7173" width="4.7265625" style="173" customWidth="1"/>
    <col min="7174" max="7174" width="24.7265625" style="173" customWidth="1"/>
    <col min="7175" max="7175" width="5.26953125" style="173" customWidth="1"/>
    <col min="7176" max="7176" width="0.81640625" style="173" customWidth="1"/>
    <col min="7177" max="7177" width="4.7265625" style="173" customWidth="1"/>
    <col min="7178" max="7178" width="24.7265625" style="173" customWidth="1"/>
    <col min="7179" max="7179" width="5.26953125" style="173" customWidth="1"/>
    <col min="7180" max="7180" width="0.81640625" style="173" customWidth="1"/>
    <col min="7181" max="7181" width="4.7265625" style="173" customWidth="1"/>
    <col min="7182" max="7182" width="24.7265625" style="173" customWidth="1"/>
    <col min="7183" max="7183" width="5.26953125" style="173" customWidth="1"/>
    <col min="7184" max="7184" width="0.81640625" style="173" customWidth="1"/>
    <col min="7185" max="7428" width="10.90625" style="173"/>
    <col min="7429" max="7429" width="4.7265625" style="173" customWidth="1"/>
    <col min="7430" max="7430" width="24.7265625" style="173" customWidth="1"/>
    <col min="7431" max="7431" width="5.26953125" style="173" customWidth="1"/>
    <col min="7432" max="7432" width="0.81640625" style="173" customWidth="1"/>
    <col min="7433" max="7433" width="4.7265625" style="173" customWidth="1"/>
    <col min="7434" max="7434" width="24.7265625" style="173" customWidth="1"/>
    <col min="7435" max="7435" width="5.26953125" style="173" customWidth="1"/>
    <col min="7436" max="7436" width="0.81640625" style="173" customWidth="1"/>
    <col min="7437" max="7437" width="4.7265625" style="173" customWidth="1"/>
    <col min="7438" max="7438" width="24.7265625" style="173" customWidth="1"/>
    <col min="7439" max="7439" width="5.26953125" style="173" customWidth="1"/>
    <col min="7440" max="7440" width="0.81640625" style="173" customWidth="1"/>
    <col min="7441" max="7684" width="10.90625" style="173"/>
    <col min="7685" max="7685" width="4.7265625" style="173" customWidth="1"/>
    <col min="7686" max="7686" width="24.7265625" style="173" customWidth="1"/>
    <col min="7687" max="7687" width="5.26953125" style="173" customWidth="1"/>
    <col min="7688" max="7688" width="0.81640625" style="173" customWidth="1"/>
    <col min="7689" max="7689" width="4.7265625" style="173" customWidth="1"/>
    <col min="7690" max="7690" width="24.7265625" style="173" customWidth="1"/>
    <col min="7691" max="7691" width="5.26953125" style="173" customWidth="1"/>
    <col min="7692" max="7692" width="0.81640625" style="173" customWidth="1"/>
    <col min="7693" max="7693" width="4.7265625" style="173" customWidth="1"/>
    <col min="7694" max="7694" width="24.7265625" style="173" customWidth="1"/>
    <col min="7695" max="7695" width="5.26953125" style="173" customWidth="1"/>
    <col min="7696" max="7696" width="0.81640625" style="173" customWidth="1"/>
    <col min="7697" max="7940" width="10.90625" style="173"/>
    <col min="7941" max="7941" width="4.7265625" style="173" customWidth="1"/>
    <col min="7942" max="7942" width="24.7265625" style="173" customWidth="1"/>
    <col min="7943" max="7943" width="5.26953125" style="173" customWidth="1"/>
    <col min="7944" max="7944" width="0.81640625" style="173" customWidth="1"/>
    <col min="7945" max="7945" width="4.7265625" style="173" customWidth="1"/>
    <col min="7946" max="7946" width="24.7265625" style="173" customWidth="1"/>
    <col min="7947" max="7947" width="5.26953125" style="173" customWidth="1"/>
    <col min="7948" max="7948" width="0.81640625" style="173" customWidth="1"/>
    <col min="7949" max="7949" width="4.7265625" style="173" customWidth="1"/>
    <col min="7950" max="7950" width="24.7265625" style="173" customWidth="1"/>
    <col min="7951" max="7951" width="5.26953125" style="173" customWidth="1"/>
    <col min="7952" max="7952" width="0.81640625" style="173" customWidth="1"/>
    <col min="7953" max="8196" width="10.90625" style="173"/>
    <col min="8197" max="8197" width="4.7265625" style="173" customWidth="1"/>
    <col min="8198" max="8198" width="24.7265625" style="173" customWidth="1"/>
    <col min="8199" max="8199" width="5.26953125" style="173" customWidth="1"/>
    <col min="8200" max="8200" width="0.81640625" style="173" customWidth="1"/>
    <col min="8201" max="8201" width="4.7265625" style="173" customWidth="1"/>
    <col min="8202" max="8202" width="24.7265625" style="173" customWidth="1"/>
    <col min="8203" max="8203" width="5.26953125" style="173" customWidth="1"/>
    <col min="8204" max="8204" width="0.81640625" style="173" customWidth="1"/>
    <col min="8205" max="8205" width="4.7265625" style="173" customWidth="1"/>
    <col min="8206" max="8206" width="24.7265625" style="173" customWidth="1"/>
    <col min="8207" max="8207" width="5.26953125" style="173" customWidth="1"/>
    <col min="8208" max="8208" width="0.81640625" style="173" customWidth="1"/>
    <col min="8209" max="8452" width="10.90625" style="173"/>
    <col min="8453" max="8453" width="4.7265625" style="173" customWidth="1"/>
    <col min="8454" max="8454" width="24.7265625" style="173" customWidth="1"/>
    <col min="8455" max="8455" width="5.26953125" style="173" customWidth="1"/>
    <col min="8456" max="8456" width="0.81640625" style="173" customWidth="1"/>
    <col min="8457" max="8457" width="4.7265625" style="173" customWidth="1"/>
    <col min="8458" max="8458" width="24.7265625" style="173" customWidth="1"/>
    <col min="8459" max="8459" width="5.26953125" style="173" customWidth="1"/>
    <col min="8460" max="8460" width="0.81640625" style="173" customWidth="1"/>
    <col min="8461" max="8461" width="4.7265625" style="173" customWidth="1"/>
    <col min="8462" max="8462" width="24.7265625" style="173" customWidth="1"/>
    <col min="8463" max="8463" width="5.26953125" style="173" customWidth="1"/>
    <col min="8464" max="8464" width="0.81640625" style="173" customWidth="1"/>
    <col min="8465" max="8708" width="10.90625" style="173"/>
    <col min="8709" max="8709" width="4.7265625" style="173" customWidth="1"/>
    <col min="8710" max="8710" width="24.7265625" style="173" customWidth="1"/>
    <col min="8711" max="8711" width="5.26953125" style="173" customWidth="1"/>
    <col min="8712" max="8712" width="0.81640625" style="173" customWidth="1"/>
    <col min="8713" max="8713" width="4.7265625" style="173" customWidth="1"/>
    <col min="8714" max="8714" width="24.7265625" style="173" customWidth="1"/>
    <col min="8715" max="8715" width="5.26953125" style="173" customWidth="1"/>
    <col min="8716" max="8716" width="0.81640625" style="173" customWidth="1"/>
    <col min="8717" max="8717" width="4.7265625" style="173" customWidth="1"/>
    <col min="8718" max="8718" width="24.7265625" style="173" customWidth="1"/>
    <col min="8719" max="8719" width="5.26953125" style="173" customWidth="1"/>
    <col min="8720" max="8720" width="0.81640625" style="173" customWidth="1"/>
    <col min="8721" max="8964" width="10.90625" style="173"/>
    <col min="8965" max="8965" width="4.7265625" style="173" customWidth="1"/>
    <col min="8966" max="8966" width="24.7265625" style="173" customWidth="1"/>
    <col min="8967" max="8967" width="5.26953125" style="173" customWidth="1"/>
    <col min="8968" max="8968" width="0.81640625" style="173" customWidth="1"/>
    <col min="8969" max="8969" width="4.7265625" style="173" customWidth="1"/>
    <col min="8970" max="8970" width="24.7265625" style="173" customWidth="1"/>
    <col min="8971" max="8971" width="5.26953125" style="173" customWidth="1"/>
    <col min="8972" max="8972" width="0.81640625" style="173" customWidth="1"/>
    <col min="8973" max="8973" width="4.7265625" style="173" customWidth="1"/>
    <col min="8974" max="8974" width="24.7265625" style="173" customWidth="1"/>
    <col min="8975" max="8975" width="5.26953125" style="173" customWidth="1"/>
    <col min="8976" max="8976" width="0.81640625" style="173" customWidth="1"/>
    <col min="8977" max="9220" width="10.90625" style="173"/>
    <col min="9221" max="9221" width="4.7265625" style="173" customWidth="1"/>
    <col min="9222" max="9222" width="24.7265625" style="173" customWidth="1"/>
    <col min="9223" max="9223" width="5.26953125" style="173" customWidth="1"/>
    <col min="9224" max="9224" width="0.81640625" style="173" customWidth="1"/>
    <col min="9225" max="9225" width="4.7265625" style="173" customWidth="1"/>
    <col min="9226" max="9226" width="24.7265625" style="173" customWidth="1"/>
    <col min="9227" max="9227" width="5.26953125" style="173" customWidth="1"/>
    <col min="9228" max="9228" width="0.81640625" style="173" customWidth="1"/>
    <col min="9229" max="9229" width="4.7265625" style="173" customWidth="1"/>
    <col min="9230" max="9230" width="24.7265625" style="173" customWidth="1"/>
    <col min="9231" max="9231" width="5.26953125" style="173" customWidth="1"/>
    <col min="9232" max="9232" width="0.81640625" style="173" customWidth="1"/>
    <col min="9233" max="9476" width="10.90625" style="173"/>
    <col min="9477" max="9477" width="4.7265625" style="173" customWidth="1"/>
    <col min="9478" max="9478" width="24.7265625" style="173" customWidth="1"/>
    <col min="9479" max="9479" width="5.26953125" style="173" customWidth="1"/>
    <col min="9480" max="9480" width="0.81640625" style="173" customWidth="1"/>
    <col min="9481" max="9481" width="4.7265625" style="173" customWidth="1"/>
    <col min="9482" max="9482" width="24.7265625" style="173" customWidth="1"/>
    <col min="9483" max="9483" width="5.26953125" style="173" customWidth="1"/>
    <col min="9484" max="9484" width="0.81640625" style="173" customWidth="1"/>
    <col min="9485" max="9485" width="4.7265625" style="173" customWidth="1"/>
    <col min="9486" max="9486" width="24.7265625" style="173" customWidth="1"/>
    <col min="9487" max="9487" width="5.26953125" style="173" customWidth="1"/>
    <col min="9488" max="9488" width="0.81640625" style="173" customWidth="1"/>
    <col min="9489" max="9732" width="10.90625" style="173"/>
    <col min="9733" max="9733" width="4.7265625" style="173" customWidth="1"/>
    <col min="9734" max="9734" width="24.7265625" style="173" customWidth="1"/>
    <col min="9735" max="9735" width="5.26953125" style="173" customWidth="1"/>
    <col min="9736" max="9736" width="0.81640625" style="173" customWidth="1"/>
    <col min="9737" max="9737" width="4.7265625" style="173" customWidth="1"/>
    <col min="9738" max="9738" width="24.7265625" style="173" customWidth="1"/>
    <col min="9739" max="9739" width="5.26953125" style="173" customWidth="1"/>
    <col min="9740" max="9740" width="0.81640625" style="173" customWidth="1"/>
    <col min="9741" max="9741" width="4.7265625" style="173" customWidth="1"/>
    <col min="9742" max="9742" width="24.7265625" style="173" customWidth="1"/>
    <col min="9743" max="9743" width="5.26953125" style="173" customWidth="1"/>
    <col min="9744" max="9744" width="0.81640625" style="173" customWidth="1"/>
    <col min="9745" max="9988" width="10.90625" style="173"/>
    <col min="9989" max="9989" width="4.7265625" style="173" customWidth="1"/>
    <col min="9990" max="9990" width="24.7265625" style="173" customWidth="1"/>
    <col min="9991" max="9991" width="5.26953125" style="173" customWidth="1"/>
    <col min="9992" max="9992" width="0.81640625" style="173" customWidth="1"/>
    <col min="9993" max="9993" width="4.7265625" style="173" customWidth="1"/>
    <col min="9994" max="9994" width="24.7265625" style="173" customWidth="1"/>
    <col min="9995" max="9995" width="5.26953125" style="173" customWidth="1"/>
    <col min="9996" max="9996" width="0.81640625" style="173" customWidth="1"/>
    <col min="9997" max="9997" width="4.7265625" style="173" customWidth="1"/>
    <col min="9998" max="9998" width="24.7265625" style="173" customWidth="1"/>
    <col min="9999" max="9999" width="5.26953125" style="173" customWidth="1"/>
    <col min="10000" max="10000" width="0.81640625" style="173" customWidth="1"/>
    <col min="10001" max="10244" width="10.90625" style="173"/>
    <col min="10245" max="10245" width="4.7265625" style="173" customWidth="1"/>
    <col min="10246" max="10246" width="24.7265625" style="173" customWidth="1"/>
    <col min="10247" max="10247" width="5.26953125" style="173" customWidth="1"/>
    <col min="10248" max="10248" width="0.81640625" style="173" customWidth="1"/>
    <col min="10249" max="10249" width="4.7265625" style="173" customWidth="1"/>
    <col min="10250" max="10250" width="24.7265625" style="173" customWidth="1"/>
    <col min="10251" max="10251" width="5.26953125" style="173" customWidth="1"/>
    <col min="10252" max="10252" width="0.81640625" style="173" customWidth="1"/>
    <col min="10253" max="10253" width="4.7265625" style="173" customWidth="1"/>
    <col min="10254" max="10254" width="24.7265625" style="173" customWidth="1"/>
    <col min="10255" max="10255" width="5.26953125" style="173" customWidth="1"/>
    <col min="10256" max="10256" width="0.81640625" style="173" customWidth="1"/>
    <col min="10257" max="10500" width="10.90625" style="173"/>
    <col min="10501" max="10501" width="4.7265625" style="173" customWidth="1"/>
    <col min="10502" max="10502" width="24.7265625" style="173" customWidth="1"/>
    <col min="10503" max="10503" width="5.26953125" style="173" customWidth="1"/>
    <col min="10504" max="10504" width="0.81640625" style="173" customWidth="1"/>
    <col min="10505" max="10505" width="4.7265625" style="173" customWidth="1"/>
    <col min="10506" max="10506" width="24.7265625" style="173" customWidth="1"/>
    <col min="10507" max="10507" width="5.26953125" style="173" customWidth="1"/>
    <col min="10508" max="10508" width="0.81640625" style="173" customWidth="1"/>
    <col min="10509" max="10509" width="4.7265625" style="173" customWidth="1"/>
    <col min="10510" max="10510" width="24.7265625" style="173" customWidth="1"/>
    <col min="10511" max="10511" width="5.26953125" style="173" customWidth="1"/>
    <col min="10512" max="10512" width="0.81640625" style="173" customWidth="1"/>
    <col min="10513" max="10756" width="10.90625" style="173"/>
    <col min="10757" max="10757" width="4.7265625" style="173" customWidth="1"/>
    <col min="10758" max="10758" width="24.7265625" style="173" customWidth="1"/>
    <col min="10759" max="10759" width="5.26953125" style="173" customWidth="1"/>
    <col min="10760" max="10760" width="0.81640625" style="173" customWidth="1"/>
    <col min="10761" max="10761" width="4.7265625" style="173" customWidth="1"/>
    <col min="10762" max="10762" width="24.7265625" style="173" customWidth="1"/>
    <col min="10763" max="10763" width="5.26953125" style="173" customWidth="1"/>
    <col min="10764" max="10764" width="0.81640625" style="173" customWidth="1"/>
    <col min="10765" max="10765" width="4.7265625" style="173" customWidth="1"/>
    <col min="10766" max="10766" width="24.7265625" style="173" customWidth="1"/>
    <col min="10767" max="10767" width="5.26953125" style="173" customWidth="1"/>
    <col min="10768" max="10768" width="0.81640625" style="173" customWidth="1"/>
    <col min="10769" max="11012" width="10.90625" style="173"/>
    <col min="11013" max="11013" width="4.7265625" style="173" customWidth="1"/>
    <col min="11014" max="11014" width="24.7265625" style="173" customWidth="1"/>
    <col min="11015" max="11015" width="5.26953125" style="173" customWidth="1"/>
    <col min="11016" max="11016" width="0.81640625" style="173" customWidth="1"/>
    <col min="11017" max="11017" width="4.7265625" style="173" customWidth="1"/>
    <col min="11018" max="11018" width="24.7265625" style="173" customWidth="1"/>
    <col min="11019" max="11019" width="5.26953125" style="173" customWidth="1"/>
    <col min="11020" max="11020" width="0.81640625" style="173" customWidth="1"/>
    <col min="11021" max="11021" width="4.7265625" style="173" customWidth="1"/>
    <col min="11022" max="11022" width="24.7265625" style="173" customWidth="1"/>
    <col min="11023" max="11023" width="5.26953125" style="173" customWidth="1"/>
    <col min="11024" max="11024" width="0.81640625" style="173" customWidth="1"/>
    <col min="11025" max="11268" width="10.90625" style="173"/>
    <col min="11269" max="11269" width="4.7265625" style="173" customWidth="1"/>
    <col min="11270" max="11270" width="24.7265625" style="173" customWidth="1"/>
    <col min="11271" max="11271" width="5.26953125" style="173" customWidth="1"/>
    <col min="11272" max="11272" width="0.81640625" style="173" customWidth="1"/>
    <col min="11273" max="11273" width="4.7265625" style="173" customWidth="1"/>
    <col min="11274" max="11274" width="24.7265625" style="173" customWidth="1"/>
    <col min="11275" max="11275" width="5.26953125" style="173" customWidth="1"/>
    <col min="11276" max="11276" width="0.81640625" style="173" customWidth="1"/>
    <col min="11277" max="11277" width="4.7265625" style="173" customWidth="1"/>
    <col min="11278" max="11278" width="24.7265625" style="173" customWidth="1"/>
    <col min="11279" max="11279" width="5.26953125" style="173" customWidth="1"/>
    <col min="11280" max="11280" width="0.81640625" style="173" customWidth="1"/>
    <col min="11281" max="11524" width="10.90625" style="173"/>
    <col min="11525" max="11525" width="4.7265625" style="173" customWidth="1"/>
    <col min="11526" max="11526" width="24.7265625" style="173" customWidth="1"/>
    <col min="11527" max="11527" width="5.26953125" style="173" customWidth="1"/>
    <col min="11528" max="11528" width="0.81640625" style="173" customWidth="1"/>
    <col min="11529" max="11529" width="4.7265625" style="173" customWidth="1"/>
    <col min="11530" max="11530" width="24.7265625" style="173" customWidth="1"/>
    <col min="11531" max="11531" width="5.26953125" style="173" customWidth="1"/>
    <col min="11532" max="11532" width="0.81640625" style="173" customWidth="1"/>
    <col min="11533" max="11533" width="4.7265625" style="173" customWidth="1"/>
    <col min="11534" max="11534" width="24.7265625" style="173" customWidth="1"/>
    <col min="11535" max="11535" width="5.26953125" style="173" customWidth="1"/>
    <col min="11536" max="11536" width="0.81640625" style="173" customWidth="1"/>
    <col min="11537" max="11780" width="10.90625" style="173"/>
    <col min="11781" max="11781" width="4.7265625" style="173" customWidth="1"/>
    <col min="11782" max="11782" width="24.7265625" style="173" customWidth="1"/>
    <col min="11783" max="11783" width="5.26953125" style="173" customWidth="1"/>
    <col min="11784" max="11784" width="0.81640625" style="173" customWidth="1"/>
    <col min="11785" max="11785" width="4.7265625" style="173" customWidth="1"/>
    <col min="11786" max="11786" width="24.7265625" style="173" customWidth="1"/>
    <col min="11787" max="11787" width="5.26953125" style="173" customWidth="1"/>
    <col min="11788" max="11788" width="0.81640625" style="173" customWidth="1"/>
    <col min="11789" max="11789" width="4.7265625" style="173" customWidth="1"/>
    <col min="11790" max="11790" width="24.7265625" style="173" customWidth="1"/>
    <col min="11791" max="11791" width="5.26953125" style="173" customWidth="1"/>
    <col min="11792" max="11792" width="0.81640625" style="173" customWidth="1"/>
    <col min="11793" max="12036" width="10.90625" style="173"/>
    <col min="12037" max="12037" width="4.7265625" style="173" customWidth="1"/>
    <col min="12038" max="12038" width="24.7265625" style="173" customWidth="1"/>
    <col min="12039" max="12039" width="5.26953125" style="173" customWidth="1"/>
    <col min="12040" max="12040" width="0.81640625" style="173" customWidth="1"/>
    <col min="12041" max="12041" width="4.7265625" style="173" customWidth="1"/>
    <col min="12042" max="12042" width="24.7265625" style="173" customWidth="1"/>
    <col min="12043" max="12043" width="5.26953125" style="173" customWidth="1"/>
    <col min="12044" max="12044" width="0.81640625" style="173" customWidth="1"/>
    <col min="12045" max="12045" width="4.7265625" style="173" customWidth="1"/>
    <col min="12046" max="12046" width="24.7265625" style="173" customWidth="1"/>
    <col min="12047" max="12047" width="5.26953125" style="173" customWidth="1"/>
    <col min="12048" max="12048" width="0.81640625" style="173" customWidth="1"/>
    <col min="12049" max="12292" width="10.90625" style="173"/>
    <col min="12293" max="12293" width="4.7265625" style="173" customWidth="1"/>
    <col min="12294" max="12294" width="24.7265625" style="173" customWidth="1"/>
    <col min="12295" max="12295" width="5.26953125" style="173" customWidth="1"/>
    <col min="12296" max="12296" width="0.81640625" style="173" customWidth="1"/>
    <col min="12297" max="12297" width="4.7265625" style="173" customWidth="1"/>
    <col min="12298" max="12298" width="24.7265625" style="173" customWidth="1"/>
    <col min="12299" max="12299" width="5.26953125" style="173" customWidth="1"/>
    <col min="12300" max="12300" width="0.81640625" style="173" customWidth="1"/>
    <col min="12301" max="12301" width="4.7265625" style="173" customWidth="1"/>
    <col min="12302" max="12302" width="24.7265625" style="173" customWidth="1"/>
    <col min="12303" max="12303" width="5.26953125" style="173" customWidth="1"/>
    <col min="12304" max="12304" width="0.81640625" style="173" customWidth="1"/>
    <col min="12305" max="12548" width="10.90625" style="173"/>
    <col min="12549" max="12549" width="4.7265625" style="173" customWidth="1"/>
    <col min="12550" max="12550" width="24.7265625" style="173" customWidth="1"/>
    <col min="12551" max="12551" width="5.26953125" style="173" customWidth="1"/>
    <col min="12552" max="12552" width="0.81640625" style="173" customWidth="1"/>
    <col min="12553" max="12553" width="4.7265625" style="173" customWidth="1"/>
    <col min="12554" max="12554" width="24.7265625" style="173" customWidth="1"/>
    <col min="12555" max="12555" width="5.26953125" style="173" customWidth="1"/>
    <col min="12556" max="12556" width="0.81640625" style="173" customWidth="1"/>
    <col min="12557" max="12557" width="4.7265625" style="173" customWidth="1"/>
    <col min="12558" max="12558" width="24.7265625" style="173" customWidth="1"/>
    <col min="12559" max="12559" width="5.26953125" style="173" customWidth="1"/>
    <col min="12560" max="12560" width="0.81640625" style="173" customWidth="1"/>
    <col min="12561" max="12804" width="10.90625" style="173"/>
    <col min="12805" max="12805" width="4.7265625" style="173" customWidth="1"/>
    <col min="12806" max="12806" width="24.7265625" style="173" customWidth="1"/>
    <col min="12807" max="12807" width="5.26953125" style="173" customWidth="1"/>
    <col min="12808" max="12808" width="0.81640625" style="173" customWidth="1"/>
    <col min="12809" max="12809" width="4.7265625" style="173" customWidth="1"/>
    <col min="12810" max="12810" width="24.7265625" style="173" customWidth="1"/>
    <col min="12811" max="12811" width="5.26953125" style="173" customWidth="1"/>
    <col min="12812" max="12812" width="0.81640625" style="173" customWidth="1"/>
    <col min="12813" max="12813" width="4.7265625" style="173" customWidth="1"/>
    <col min="12814" max="12814" width="24.7265625" style="173" customWidth="1"/>
    <col min="12815" max="12815" width="5.26953125" style="173" customWidth="1"/>
    <col min="12816" max="12816" width="0.81640625" style="173" customWidth="1"/>
    <col min="12817" max="13060" width="10.90625" style="173"/>
    <col min="13061" max="13061" width="4.7265625" style="173" customWidth="1"/>
    <col min="13062" max="13062" width="24.7265625" style="173" customWidth="1"/>
    <col min="13063" max="13063" width="5.26953125" style="173" customWidth="1"/>
    <col min="13064" max="13064" width="0.81640625" style="173" customWidth="1"/>
    <col min="13065" max="13065" width="4.7265625" style="173" customWidth="1"/>
    <col min="13066" max="13066" width="24.7265625" style="173" customWidth="1"/>
    <col min="13067" max="13067" width="5.26953125" style="173" customWidth="1"/>
    <col min="13068" max="13068" width="0.81640625" style="173" customWidth="1"/>
    <col min="13069" max="13069" width="4.7265625" style="173" customWidth="1"/>
    <col min="13070" max="13070" width="24.7265625" style="173" customWidth="1"/>
    <col min="13071" max="13071" width="5.26953125" style="173" customWidth="1"/>
    <col min="13072" max="13072" width="0.81640625" style="173" customWidth="1"/>
    <col min="13073" max="13316" width="10.90625" style="173"/>
    <col min="13317" max="13317" width="4.7265625" style="173" customWidth="1"/>
    <col min="13318" max="13318" width="24.7265625" style="173" customWidth="1"/>
    <col min="13319" max="13319" width="5.26953125" style="173" customWidth="1"/>
    <col min="13320" max="13320" width="0.81640625" style="173" customWidth="1"/>
    <col min="13321" max="13321" width="4.7265625" style="173" customWidth="1"/>
    <col min="13322" max="13322" width="24.7265625" style="173" customWidth="1"/>
    <col min="13323" max="13323" width="5.26953125" style="173" customWidth="1"/>
    <col min="13324" max="13324" width="0.81640625" style="173" customWidth="1"/>
    <col min="13325" max="13325" width="4.7265625" style="173" customWidth="1"/>
    <col min="13326" max="13326" width="24.7265625" style="173" customWidth="1"/>
    <col min="13327" max="13327" width="5.26953125" style="173" customWidth="1"/>
    <col min="13328" max="13328" width="0.81640625" style="173" customWidth="1"/>
    <col min="13329" max="13572" width="10.90625" style="173"/>
    <col min="13573" max="13573" width="4.7265625" style="173" customWidth="1"/>
    <col min="13574" max="13574" width="24.7265625" style="173" customWidth="1"/>
    <col min="13575" max="13575" width="5.26953125" style="173" customWidth="1"/>
    <col min="13576" max="13576" width="0.81640625" style="173" customWidth="1"/>
    <col min="13577" max="13577" width="4.7265625" style="173" customWidth="1"/>
    <col min="13578" max="13578" width="24.7265625" style="173" customWidth="1"/>
    <col min="13579" max="13579" width="5.26953125" style="173" customWidth="1"/>
    <col min="13580" max="13580" width="0.81640625" style="173" customWidth="1"/>
    <col min="13581" max="13581" width="4.7265625" style="173" customWidth="1"/>
    <col min="13582" max="13582" width="24.7265625" style="173" customWidth="1"/>
    <col min="13583" max="13583" width="5.26953125" style="173" customWidth="1"/>
    <col min="13584" max="13584" width="0.81640625" style="173" customWidth="1"/>
    <col min="13585" max="13828" width="10.90625" style="173"/>
    <col min="13829" max="13829" width="4.7265625" style="173" customWidth="1"/>
    <col min="13830" max="13830" width="24.7265625" style="173" customWidth="1"/>
    <col min="13831" max="13831" width="5.26953125" style="173" customWidth="1"/>
    <col min="13832" max="13832" width="0.81640625" style="173" customWidth="1"/>
    <col min="13833" max="13833" width="4.7265625" style="173" customWidth="1"/>
    <col min="13834" max="13834" width="24.7265625" style="173" customWidth="1"/>
    <col min="13835" max="13835" width="5.26953125" style="173" customWidth="1"/>
    <col min="13836" max="13836" width="0.81640625" style="173" customWidth="1"/>
    <col min="13837" max="13837" width="4.7265625" style="173" customWidth="1"/>
    <col min="13838" max="13838" width="24.7265625" style="173" customWidth="1"/>
    <col min="13839" max="13839" width="5.26953125" style="173" customWidth="1"/>
    <col min="13840" max="13840" width="0.81640625" style="173" customWidth="1"/>
    <col min="13841" max="14084" width="10.90625" style="173"/>
    <col min="14085" max="14085" width="4.7265625" style="173" customWidth="1"/>
    <col min="14086" max="14086" width="24.7265625" style="173" customWidth="1"/>
    <col min="14087" max="14087" width="5.26953125" style="173" customWidth="1"/>
    <col min="14088" max="14088" width="0.81640625" style="173" customWidth="1"/>
    <col min="14089" max="14089" width="4.7265625" style="173" customWidth="1"/>
    <col min="14090" max="14090" width="24.7265625" style="173" customWidth="1"/>
    <col min="14091" max="14091" width="5.26953125" style="173" customWidth="1"/>
    <col min="14092" max="14092" width="0.81640625" style="173" customWidth="1"/>
    <col min="14093" max="14093" width="4.7265625" style="173" customWidth="1"/>
    <col min="14094" max="14094" width="24.7265625" style="173" customWidth="1"/>
    <col min="14095" max="14095" width="5.26953125" style="173" customWidth="1"/>
    <col min="14096" max="14096" width="0.81640625" style="173" customWidth="1"/>
    <col min="14097" max="14340" width="10.90625" style="173"/>
    <col min="14341" max="14341" width="4.7265625" style="173" customWidth="1"/>
    <col min="14342" max="14342" width="24.7265625" style="173" customWidth="1"/>
    <col min="14343" max="14343" width="5.26953125" style="173" customWidth="1"/>
    <col min="14344" max="14344" width="0.81640625" style="173" customWidth="1"/>
    <col min="14345" max="14345" width="4.7265625" style="173" customWidth="1"/>
    <col min="14346" max="14346" width="24.7265625" style="173" customWidth="1"/>
    <col min="14347" max="14347" width="5.26953125" style="173" customWidth="1"/>
    <col min="14348" max="14348" width="0.81640625" style="173" customWidth="1"/>
    <col min="14349" max="14349" width="4.7265625" style="173" customWidth="1"/>
    <col min="14350" max="14350" width="24.7265625" style="173" customWidth="1"/>
    <col min="14351" max="14351" width="5.26953125" style="173" customWidth="1"/>
    <col min="14352" max="14352" width="0.81640625" style="173" customWidth="1"/>
    <col min="14353" max="14596" width="10.90625" style="173"/>
    <col min="14597" max="14597" width="4.7265625" style="173" customWidth="1"/>
    <col min="14598" max="14598" width="24.7265625" style="173" customWidth="1"/>
    <col min="14599" max="14599" width="5.26953125" style="173" customWidth="1"/>
    <col min="14600" max="14600" width="0.81640625" style="173" customWidth="1"/>
    <col min="14601" max="14601" width="4.7265625" style="173" customWidth="1"/>
    <col min="14602" max="14602" width="24.7265625" style="173" customWidth="1"/>
    <col min="14603" max="14603" width="5.26953125" style="173" customWidth="1"/>
    <col min="14604" max="14604" width="0.81640625" style="173" customWidth="1"/>
    <col min="14605" max="14605" width="4.7265625" style="173" customWidth="1"/>
    <col min="14606" max="14606" width="24.7265625" style="173" customWidth="1"/>
    <col min="14607" max="14607" width="5.26953125" style="173" customWidth="1"/>
    <col min="14608" max="14608" width="0.81640625" style="173" customWidth="1"/>
    <col min="14609" max="14852" width="10.90625" style="173"/>
    <col min="14853" max="14853" width="4.7265625" style="173" customWidth="1"/>
    <col min="14854" max="14854" width="24.7265625" style="173" customWidth="1"/>
    <col min="14855" max="14855" width="5.26953125" style="173" customWidth="1"/>
    <col min="14856" max="14856" width="0.81640625" style="173" customWidth="1"/>
    <col min="14857" max="14857" width="4.7265625" style="173" customWidth="1"/>
    <col min="14858" max="14858" width="24.7265625" style="173" customWidth="1"/>
    <col min="14859" max="14859" width="5.26953125" style="173" customWidth="1"/>
    <col min="14860" max="14860" width="0.81640625" style="173" customWidth="1"/>
    <col min="14861" max="14861" width="4.7265625" style="173" customWidth="1"/>
    <col min="14862" max="14862" width="24.7265625" style="173" customWidth="1"/>
    <col min="14863" max="14863" width="5.26953125" style="173" customWidth="1"/>
    <col min="14864" max="14864" width="0.81640625" style="173" customWidth="1"/>
    <col min="14865" max="15108" width="10.90625" style="173"/>
    <col min="15109" max="15109" width="4.7265625" style="173" customWidth="1"/>
    <col min="15110" max="15110" width="24.7265625" style="173" customWidth="1"/>
    <col min="15111" max="15111" width="5.26953125" style="173" customWidth="1"/>
    <col min="15112" max="15112" width="0.81640625" style="173" customWidth="1"/>
    <col min="15113" max="15113" width="4.7265625" style="173" customWidth="1"/>
    <col min="15114" max="15114" width="24.7265625" style="173" customWidth="1"/>
    <col min="15115" max="15115" width="5.26953125" style="173" customWidth="1"/>
    <col min="15116" max="15116" width="0.81640625" style="173" customWidth="1"/>
    <col min="15117" max="15117" width="4.7265625" style="173" customWidth="1"/>
    <col min="15118" max="15118" width="24.7265625" style="173" customWidth="1"/>
    <col min="15119" max="15119" width="5.26953125" style="173" customWidth="1"/>
    <col min="15120" max="15120" width="0.81640625" style="173" customWidth="1"/>
    <col min="15121" max="15364" width="10.90625" style="173"/>
    <col min="15365" max="15365" width="4.7265625" style="173" customWidth="1"/>
    <col min="15366" max="15366" width="24.7265625" style="173" customWidth="1"/>
    <col min="15367" max="15367" width="5.26953125" style="173" customWidth="1"/>
    <col min="15368" max="15368" width="0.81640625" style="173" customWidth="1"/>
    <col min="15369" max="15369" width="4.7265625" style="173" customWidth="1"/>
    <col min="15370" max="15370" width="24.7265625" style="173" customWidth="1"/>
    <col min="15371" max="15371" width="5.26953125" style="173" customWidth="1"/>
    <col min="15372" max="15372" width="0.81640625" style="173" customWidth="1"/>
    <col min="15373" max="15373" width="4.7265625" style="173" customWidth="1"/>
    <col min="15374" max="15374" width="24.7265625" style="173" customWidth="1"/>
    <col min="15375" max="15375" width="5.26953125" style="173" customWidth="1"/>
    <col min="15376" max="15376" width="0.81640625" style="173" customWidth="1"/>
    <col min="15377" max="15620" width="10.90625" style="173"/>
    <col min="15621" max="15621" width="4.7265625" style="173" customWidth="1"/>
    <col min="15622" max="15622" width="24.7265625" style="173" customWidth="1"/>
    <col min="15623" max="15623" width="5.26953125" style="173" customWidth="1"/>
    <col min="15624" max="15624" width="0.81640625" style="173" customWidth="1"/>
    <col min="15625" max="15625" width="4.7265625" style="173" customWidth="1"/>
    <col min="15626" max="15626" width="24.7265625" style="173" customWidth="1"/>
    <col min="15627" max="15627" width="5.26953125" style="173" customWidth="1"/>
    <col min="15628" max="15628" width="0.81640625" style="173" customWidth="1"/>
    <col min="15629" max="15629" width="4.7265625" style="173" customWidth="1"/>
    <col min="15630" max="15630" width="24.7265625" style="173" customWidth="1"/>
    <col min="15631" max="15631" width="5.26953125" style="173" customWidth="1"/>
    <col min="15632" max="15632" width="0.81640625" style="173" customWidth="1"/>
    <col min="15633" max="15876" width="10.90625" style="173"/>
    <col min="15877" max="15877" width="4.7265625" style="173" customWidth="1"/>
    <col min="15878" max="15878" width="24.7265625" style="173" customWidth="1"/>
    <col min="15879" max="15879" width="5.26953125" style="173" customWidth="1"/>
    <col min="15880" max="15880" width="0.81640625" style="173" customWidth="1"/>
    <col min="15881" max="15881" width="4.7265625" style="173" customWidth="1"/>
    <col min="15882" max="15882" width="24.7265625" style="173" customWidth="1"/>
    <col min="15883" max="15883" width="5.26953125" style="173" customWidth="1"/>
    <col min="15884" max="15884" width="0.81640625" style="173" customWidth="1"/>
    <col min="15885" max="15885" width="4.7265625" style="173" customWidth="1"/>
    <col min="15886" max="15886" width="24.7265625" style="173" customWidth="1"/>
    <col min="15887" max="15887" width="5.26953125" style="173" customWidth="1"/>
    <col min="15888" max="15888" width="0.81640625" style="173" customWidth="1"/>
    <col min="15889" max="16132" width="10.90625" style="173"/>
    <col min="16133" max="16133" width="4.7265625" style="173" customWidth="1"/>
    <col min="16134" max="16134" width="24.7265625" style="173" customWidth="1"/>
    <col min="16135" max="16135" width="5.26953125" style="173" customWidth="1"/>
    <col min="16136" max="16136" width="0.81640625" style="173" customWidth="1"/>
    <col min="16137" max="16137" width="4.7265625" style="173" customWidth="1"/>
    <col min="16138" max="16138" width="24.7265625" style="173" customWidth="1"/>
    <col min="16139" max="16139" width="5.26953125" style="173" customWidth="1"/>
    <col min="16140" max="16140" width="0.81640625" style="173" customWidth="1"/>
    <col min="16141" max="16141" width="4.7265625" style="173" customWidth="1"/>
    <col min="16142" max="16142" width="24.7265625" style="173" customWidth="1"/>
    <col min="16143" max="16143" width="5.26953125" style="173" customWidth="1"/>
    <col min="16144" max="16144" width="0.81640625" style="173" customWidth="1"/>
    <col min="16145" max="16384" width="10.90625" style="173"/>
  </cols>
  <sheetData>
    <row r="1" spans="1:15" ht="31" customHeight="1" thickBot="1">
      <c r="B1" s="313"/>
      <c r="C1" s="314"/>
      <c r="D1" s="315"/>
      <c r="E1" s="315"/>
      <c r="F1" s="315"/>
      <c r="G1" s="315"/>
      <c r="H1" s="315"/>
      <c r="I1" s="315"/>
      <c r="J1" s="316"/>
    </row>
    <row r="2" spans="1:15" ht="24" customHeight="1">
      <c r="B2" s="317" t="s">
        <v>52</v>
      </c>
      <c r="C2" s="317"/>
      <c r="D2" s="318"/>
      <c r="E2" s="318"/>
      <c r="F2" s="318"/>
      <c r="G2" s="318"/>
      <c r="H2" s="318"/>
      <c r="I2" s="318"/>
      <c r="J2" s="318"/>
      <c r="L2" s="319">
        <v>43233</v>
      </c>
      <c r="M2" s="319"/>
      <c r="N2" s="320"/>
      <c r="O2" s="320"/>
    </row>
    <row r="3" spans="1:15" ht="15" customHeight="1" thickBot="1"/>
    <row r="4" spans="1:15" ht="24" customHeight="1" thickBot="1">
      <c r="B4" s="321" t="s">
        <v>12</v>
      </c>
      <c r="C4" s="322"/>
      <c r="D4" s="322"/>
      <c r="E4" s="323"/>
      <c r="H4" s="321" t="s">
        <v>13</v>
      </c>
      <c r="I4" s="322"/>
      <c r="J4" s="323"/>
      <c r="L4" s="321" t="s">
        <v>0</v>
      </c>
      <c r="M4" s="322"/>
      <c r="N4" s="322"/>
      <c r="O4" s="323"/>
    </row>
    <row r="5" spans="1:15" ht="15" customHeight="1"/>
    <row r="6" spans="1:15" ht="15" customHeight="1">
      <c r="B6" s="173" t="s">
        <v>47</v>
      </c>
      <c r="C6" s="173" t="s">
        <v>46</v>
      </c>
      <c r="D6" s="173" t="s">
        <v>48</v>
      </c>
      <c r="E6" s="173" t="s">
        <v>49</v>
      </c>
    </row>
    <row r="7" spans="1:15" ht="15" customHeight="1" thickBot="1"/>
    <row r="8" spans="1:15" ht="32" customHeight="1" thickBot="1">
      <c r="A8" s="178" t="s">
        <v>18</v>
      </c>
      <c r="B8" s="308">
        <v>2</v>
      </c>
      <c r="C8" s="178"/>
      <c r="D8" s="189" t="str">
        <f>'Parties Poules'!S8</f>
        <v>ABEL - GBC</v>
      </c>
      <c r="E8" s="174"/>
    </row>
    <row r="9" spans="1:15" ht="32" customHeight="1" thickBot="1">
      <c r="A9" s="178" t="s">
        <v>17</v>
      </c>
      <c r="B9" s="309"/>
      <c r="C9" s="178"/>
      <c r="D9" s="190" t="str">
        <f>'Parties Poules'!S13</f>
        <v>ZOE - GBC</v>
      </c>
      <c r="E9" s="175"/>
      <c r="F9" s="176"/>
      <c r="G9" s="303"/>
      <c r="H9" s="178"/>
      <c r="I9" s="192" t="str">
        <f>IF(OR(E9="",E10=""),"",IF(E9&gt;E10,D7,D8))</f>
        <v/>
      </c>
      <c r="J9" s="174"/>
    </row>
    <row r="10" spans="1:15" ht="32" customHeight="1" thickBot="1">
      <c r="A10" s="178" t="s">
        <v>20</v>
      </c>
      <c r="B10" s="308">
        <v>4</v>
      </c>
      <c r="C10" s="178"/>
      <c r="D10" s="187" t="str">
        <f>'Parties Poules'!S16</f>
        <v>ALBERT - VIS</v>
      </c>
      <c r="E10" s="174"/>
      <c r="F10" s="177"/>
      <c r="G10" s="304"/>
      <c r="H10" s="178"/>
      <c r="I10" s="191" t="str">
        <f>IF(OR(E10="",E11=""),"",IF(E10&gt;E11,D10,D11))</f>
        <v/>
      </c>
      <c r="J10" s="175"/>
      <c r="K10" s="310"/>
    </row>
    <row r="11" spans="1:15" ht="32" customHeight="1" thickBot="1">
      <c r="A11" s="178" t="s">
        <v>19</v>
      </c>
      <c r="B11" s="309"/>
      <c r="C11" s="178"/>
      <c r="D11" s="188" t="str">
        <f>'Parties Poules'!S21</f>
        <v>ANNE - STC</v>
      </c>
      <c r="E11" s="175"/>
      <c r="I11" s="181"/>
      <c r="K11" s="311"/>
      <c r="L11" s="308"/>
      <c r="M11" s="178"/>
      <c r="N11" s="179" t="str">
        <f>IF(OR(J9="",J10=""),"",IF(J9&gt;J10,I9,I10))</f>
        <v/>
      </c>
      <c r="O11" s="174"/>
    </row>
    <row r="12" spans="1:15" ht="32" customHeight="1" thickBot="1">
      <c r="A12" s="178" t="s">
        <v>22</v>
      </c>
      <c r="B12" s="308">
        <v>6</v>
      </c>
      <c r="C12" s="178"/>
      <c r="D12" s="189" t="str">
        <f>'Parties Poules'!S20</f>
        <v>TOTO -COURT</v>
      </c>
      <c r="E12" s="174"/>
      <c r="I12" s="181"/>
      <c r="K12" s="312"/>
      <c r="L12" s="309"/>
      <c r="M12" s="178"/>
      <c r="N12" s="180" t="str">
        <f>IF(OR(J13="",J14=""),"",IF(J13&gt;J14,I13,I14))</f>
        <v/>
      </c>
      <c r="O12" s="175"/>
    </row>
    <row r="13" spans="1:15" ht="32" customHeight="1" thickBot="1">
      <c r="A13" s="178" t="s">
        <v>29</v>
      </c>
      <c r="B13" s="309"/>
      <c r="C13" s="178"/>
      <c r="D13" s="190" t="str">
        <f>'Parties Poules'!S17</f>
        <v xml:space="preserve">RAYMOND - AVI </v>
      </c>
      <c r="E13" s="175"/>
      <c r="F13" s="176"/>
      <c r="G13" s="303"/>
      <c r="H13" s="178"/>
      <c r="I13" s="192" t="str">
        <f>IF(OR(E12="",E13=""),"",IF(E12&gt;E13,D12,D13))</f>
        <v/>
      </c>
      <c r="J13" s="174"/>
      <c r="K13" s="311"/>
    </row>
    <row r="14" spans="1:15" ht="32" customHeight="1" thickBot="1">
      <c r="A14" s="178" t="s">
        <v>26</v>
      </c>
      <c r="B14" s="308">
        <v>8</v>
      </c>
      <c r="C14" s="178"/>
      <c r="D14" s="187" t="str">
        <f>'Parties Poules'!S12</f>
        <v>CHRISTIAN - STC</v>
      </c>
      <c r="E14" s="174"/>
      <c r="F14" s="177"/>
      <c r="G14" s="304"/>
      <c r="H14" s="178"/>
      <c r="I14" s="191" t="str">
        <f t="shared" ref="I14" si="0">IF(OR(E14="",E15=""),"",IF(E14&gt;E15,D14,D15))</f>
        <v/>
      </c>
      <c r="J14" s="175"/>
    </row>
    <row r="15" spans="1:15" ht="32" customHeight="1" thickBot="1">
      <c r="A15" s="178" t="s">
        <v>23</v>
      </c>
      <c r="B15" s="309"/>
      <c r="C15" s="178"/>
      <c r="D15" s="188" t="str">
        <f>'Parties Poules'!S9</f>
        <v>VINCENT - STC</v>
      </c>
      <c r="E15" s="175"/>
    </row>
    <row r="20" spans="14:14" ht="13" thickBot="1"/>
    <row r="21" spans="14:14">
      <c r="N21" s="305" t="str">
        <f>IF(O11&gt;O12,N11,N12)</f>
        <v/>
      </c>
    </row>
    <row r="22" spans="14:14">
      <c r="N22" s="306"/>
    </row>
    <row r="23" spans="14:14">
      <c r="N23" s="306"/>
    </row>
    <row r="24" spans="14:14" ht="13" thickBot="1">
      <c r="N24" s="307"/>
    </row>
  </sheetData>
  <mergeCells count="16">
    <mergeCell ref="B1:J1"/>
    <mergeCell ref="B2:J2"/>
    <mergeCell ref="L2:O2"/>
    <mergeCell ref="B4:E4"/>
    <mergeCell ref="H4:J4"/>
    <mergeCell ref="L4:O4"/>
    <mergeCell ref="G13:G14"/>
    <mergeCell ref="N21:N24"/>
    <mergeCell ref="B8:B9"/>
    <mergeCell ref="B10:B11"/>
    <mergeCell ref="K10:K11"/>
    <mergeCell ref="L11:L12"/>
    <mergeCell ref="B12:B13"/>
    <mergeCell ref="K12:K13"/>
    <mergeCell ref="B14:B15"/>
    <mergeCell ref="G9:G10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11"/>
  <sheetViews>
    <sheetView workbookViewId="0">
      <selection activeCell="G25" sqref="G25"/>
    </sheetView>
  </sheetViews>
  <sheetFormatPr baseColWidth="10" defaultColWidth="11.453125" defaultRowHeight="12.5"/>
  <sheetData>
    <row r="1" spans="1:7">
      <c r="A1" s="102" t="s">
        <v>39</v>
      </c>
    </row>
    <row r="2" spans="1:7">
      <c r="B2" s="104" t="s">
        <v>40</v>
      </c>
      <c r="G2" s="102" t="s">
        <v>43</v>
      </c>
    </row>
    <row r="3" spans="1:7">
      <c r="A3" s="102"/>
      <c r="B3" s="104" t="s">
        <v>41</v>
      </c>
      <c r="G3" s="102" t="s">
        <v>44</v>
      </c>
    </row>
    <row r="4" spans="1:7">
      <c r="B4" s="104" t="s">
        <v>42</v>
      </c>
      <c r="G4" s="102" t="s">
        <v>45</v>
      </c>
    </row>
    <row r="5" spans="1:7">
      <c r="B5" s="104" t="s">
        <v>50</v>
      </c>
      <c r="G5" s="102" t="s">
        <v>51</v>
      </c>
    </row>
    <row r="6" spans="1:7">
      <c r="B6" s="103"/>
    </row>
    <row r="7" spans="1:7">
      <c r="B7" s="103"/>
    </row>
    <row r="8" spans="1:7">
      <c r="B8" s="103"/>
    </row>
    <row r="9" spans="1:7">
      <c r="B9" s="103"/>
    </row>
    <row r="10" spans="1:7">
      <c r="B10" s="103"/>
    </row>
    <row r="11" spans="1:7">
      <c r="B11" s="103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ise_à_zéro">
                <anchor moveWithCells="1" sizeWithCells="1">
                  <from>
                    <xdr:col>1</xdr:col>
                    <xdr:colOff>641350</xdr:colOff>
                    <xdr:row>8</xdr:row>
                    <xdr:rowOff>44450</xdr:rowOff>
                  </from>
                  <to>
                    <xdr:col>7</xdr:col>
                    <xdr:colOff>120650</xdr:colOff>
                    <xdr:row>18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I87"/>
  <sheetViews>
    <sheetView workbookViewId="0">
      <selection activeCell="I5" sqref="I5:I18"/>
    </sheetView>
  </sheetViews>
  <sheetFormatPr baseColWidth="10" defaultColWidth="11.453125" defaultRowHeight="12.5"/>
  <cols>
    <col min="1" max="1" width="11.453125" style="186"/>
    <col min="2" max="2" width="26.90625" customWidth="1"/>
  </cols>
  <sheetData>
    <row r="4" spans="1:9" ht="14.5">
      <c r="A4" s="186">
        <v>1</v>
      </c>
      <c r="B4" s="27" t="s">
        <v>53</v>
      </c>
      <c r="C4" s="28" t="s">
        <v>3</v>
      </c>
      <c r="F4">
        <v>13</v>
      </c>
      <c r="G4">
        <v>6</v>
      </c>
    </row>
    <row r="5" spans="1:9" ht="14.5">
      <c r="A5" s="186">
        <v>2</v>
      </c>
      <c r="B5" s="27" t="s">
        <v>54</v>
      </c>
      <c r="C5" s="28" t="s">
        <v>55</v>
      </c>
      <c r="F5">
        <v>2</v>
      </c>
      <c r="G5">
        <v>13</v>
      </c>
      <c r="I5">
        <v>12</v>
      </c>
    </row>
    <row r="6" spans="1:9" ht="14.5">
      <c r="A6" s="186">
        <v>3</v>
      </c>
      <c r="B6" s="27" t="s">
        <v>56</v>
      </c>
      <c r="C6" s="28" t="s">
        <v>57</v>
      </c>
      <c r="F6">
        <v>13</v>
      </c>
      <c r="G6">
        <v>8</v>
      </c>
      <c r="I6">
        <v>13</v>
      </c>
    </row>
    <row r="7" spans="1:9" ht="14.5">
      <c r="A7" s="186">
        <v>4</v>
      </c>
      <c r="B7" s="30" t="s">
        <v>58</v>
      </c>
      <c r="C7" s="28" t="s">
        <v>66</v>
      </c>
      <c r="F7">
        <v>5</v>
      </c>
      <c r="G7">
        <v>13</v>
      </c>
    </row>
    <row r="8" spans="1:9" ht="14.5">
      <c r="A8" s="186">
        <v>5</v>
      </c>
      <c r="B8" s="30" t="s">
        <v>59</v>
      </c>
      <c r="C8" s="28" t="s">
        <v>60</v>
      </c>
      <c r="F8">
        <v>13</v>
      </c>
      <c r="G8">
        <v>9</v>
      </c>
    </row>
    <row r="9" spans="1:9" ht="14.5">
      <c r="A9" s="186">
        <v>6</v>
      </c>
      <c r="B9" s="30" t="s">
        <v>61</v>
      </c>
      <c r="C9" s="28" t="s">
        <v>3</v>
      </c>
      <c r="F9">
        <v>9</v>
      </c>
      <c r="G9">
        <v>13</v>
      </c>
      <c r="I9">
        <v>13</v>
      </c>
    </row>
    <row r="10" spans="1:9" ht="14.5">
      <c r="A10" s="186">
        <v>7</v>
      </c>
      <c r="B10" s="30" t="s">
        <v>62</v>
      </c>
      <c r="C10" s="28" t="s">
        <v>55</v>
      </c>
      <c r="F10">
        <v>3</v>
      </c>
      <c r="G10">
        <v>13</v>
      </c>
      <c r="I10">
        <v>1</v>
      </c>
    </row>
    <row r="11" spans="1:9" ht="14.5">
      <c r="A11" s="186">
        <v>8</v>
      </c>
      <c r="B11" s="30" t="s">
        <v>63</v>
      </c>
      <c r="C11" s="28" t="s">
        <v>55</v>
      </c>
      <c r="F11">
        <v>13</v>
      </c>
      <c r="G11">
        <v>4</v>
      </c>
    </row>
    <row r="12" spans="1:9" ht="14.5">
      <c r="A12" s="186">
        <v>9</v>
      </c>
      <c r="B12" s="30" t="s">
        <v>64</v>
      </c>
      <c r="C12" s="28" t="s">
        <v>65</v>
      </c>
      <c r="F12">
        <v>4</v>
      </c>
      <c r="G12">
        <v>13</v>
      </c>
    </row>
    <row r="13" spans="1:9" ht="14.5">
      <c r="A13" s="186">
        <v>10</v>
      </c>
      <c r="B13" s="30" t="s">
        <v>67</v>
      </c>
      <c r="C13" s="28" t="s">
        <v>68</v>
      </c>
      <c r="F13">
        <v>13</v>
      </c>
      <c r="G13">
        <v>5</v>
      </c>
      <c r="I13">
        <v>4</v>
      </c>
    </row>
    <row r="14" spans="1:9" ht="14.5">
      <c r="A14" s="186">
        <v>11</v>
      </c>
      <c r="B14" s="30" t="s">
        <v>69</v>
      </c>
      <c r="C14" s="28" t="s">
        <v>3</v>
      </c>
      <c r="F14">
        <v>8</v>
      </c>
      <c r="G14">
        <v>13</v>
      </c>
      <c r="I14">
        <v>13</v>
      </c>
    </row>
    <row r="15" spans="1:9" ht="14.5">
      <c r="A15" s="186">
        <v>12</v>
      </c>
      <c r="B15" s="30" t="s">
        <v>70</v>
      </c>
      <c r="C15" s="28" t="s">
        <v>30</v>
      </c>
      <c r="F15">
        <v>13</v>
      </c>
      <c r="G15">
        <v>0</v>
      </c>
    </row>
    <row r="16" spans="1:9" ht="14.5">
      <c r="A16" s="186">
        <v>13</v>
      </c>
      <c r="B16" s="30" t="s">
        <v>71</v>
      </c>
      <c r="C16" s="28" t="s">
        <v>31</v>
      </c>
      <c r="F16">
        <v>13</v>
      </c>
      <c r="G16">
        <v>7</v>
      </c>
    </row>
    <row r="17" spans="1:9" ht="14.5">
      <c r="A17" s="186">
        <v>14</v>
      </c>
      <c r="B17" s="30" t="s">
        <v>72</v>
      </c>
      <c r="C17" s="28" t="s">
        <v>32</v>
      </c>
      <c r="F17">
        <v>7</v>
      </c>
      <c r="G17">
        <v>13</v>
      </c>
      <c r="I17">
        <v>9</v>
      </c>
    </row>
    <row r="18" spans="1:9" ht="14.5">
      <c r="A18" s="186">
        <v>15</v>
      </c>
      <c r="B18" s="30" t="s">
        <v>73</v>
      </c>
      <c r="C18" s="28" t="s">
        <v>32</v>
      </c>
      <c r="F18">
        <v>13</v>
      </c>
      <c r="G18">
        <v>5</v>
      </c>
      <c r="I18">
        <v>13</v>
      </c>
    </row>
    <row r="19" spans="1:9" ht="14.5">
      <c r="A19" s="186">
        <v>16</v>
      </c>
      <c r="B19" s="30" t="s">
        <v>74</v>
      </c>
      <c r="C19" s="28" t="s">
        <v>30</v>
      </c>
      <c r="F19">
        <v>0</v>
      </c>
      <c r="G19">
        <v>13</v>
      </c>
    </row>
    <row r="20" spans="1:9" ht="14.5">
      <c r="A20" s="186">
        <v>17</v>
      </c>
      <c r="B20" s="30" t="s">
        <v>75</v>
      </c>
      <c r="C20" s="28" t="s">
        <v>32</v>
      </c>
    </row>
    <row r="21" spans="1:9" ht="14.5">
      <c r="A21" s="186">
        <v>18</v>
      </c>
      <c r="B21" s="30" t="s">
        <v>76</v>
      </c>
      <c r="C21" s="28" t="s">
        <v>31</v>
      </c>
    </row>
    <row r="22" spans="1:9" ht="14.5">
      <c r="A22" s="186">
        <v>19</v>
      </c>
      <c r="B22" s="30" t="s">
        <v>77</v>
      </c>
      <c r="C22" s="28" t="s">
        <v>79</v>
      </c>
    </row>
    <row r="23" spans="1:9" ht="14.5">
      <c r="A23" s="186">
        <v>20</v>
      </c>
      <c r="B23" s="30" t="s">
        <v>78</v>
      </c>
      <c r="C23" s="28" t="s">
        <v>79</v>
      </c>
    </row>
    <row r="24" spans="1:9" ht="14.5">
      <c r="A24" s="186">
        <v>21</v>
      </c>
      <c r="B24" s="30" t="s">
        <v>80</v>
      </c>
      <c r="C24" s="28" t="s">
        <v>68</v>
      </c>
    </row>
    <row r="25" spans="1:9" ht="14.5">
      <c r="A25" s="186">
        <v>22</v>
      </c>
      <c r="B25" s="30" t="s">
        <v>81</v>
      </c>
      <c r="C25" s="28" t="s">
        <v>65</v>
      </c>
    </row>
    <row r="26" spans="1:9" ht="14.5">
      <c r="A26" s="186">
        <v>23</v>
      </c>
      <c r="B26" s="30" t="s">
        <v>82</v>
      </c>
      <c r="C26" s="28" t="s">
        <v>65</v>
      </c>
    </row>
    <row r="27" spans="1:9" ht="14.5">
      <c r="A27" s="186">
        <v>24</v>
      </c>
      <c r="B27" s="30" t="s">
        <v>83</v>
      </c>
      <c r="C27" s="28" t="s">
        <v>33</v>
      </c>
    </row>
    <row r="28" spans="1:9" ht="14.5">
      <c r="A28" s="186">
        <v>25</v>
      </c>
      <c r="B28" s="30" t="s">
        <v>84</v>
      </c>
      <c r="C28" s="28" t="s">
        <v>33</v>
      </c>
    </row>
    <row r="29" spans="1:9" ht="14.5">
      <c r="A29" s="186">
        <v>26</v>
      </c>
      <c r="B29" s="30" t="s">
        <v>85</v>
      </c>
      <c r="C29" s="28" t="s">
        <v>30</v>
      </c>
    </row>
    <row r="30" spans="1:9" ht="14.5">
      <c r="A30" s="186">
        <v>27</v>
      </c>
      <c r="B30" s="30" t="s">
        <v>86</v>
      </c>
      <c r="C30" s="28" t="s">
        <v>30</v>
      </c>
    </row>
    <row r="31" spans="1:9" ht="14.5">
      <c r="A31" s="186">
        <v>28</v>
      </c>
      <c r="B31" s="30" t="s">
        <v>87</v>
      </c>
      <c r="C31" s="28" t="s">
        <v>66</v>
      </c>
    </row>
    <row r="32" spans="1:9" ht="14.5">
      <c r="A32" s="186">
        <v>29</v>
      </c>
      <c r="B32" s="30" t="s">
        <v>88</v>
      </c>
      <c r="C32" s="28" t="s">
        <v>66</v>
      </c>
    </row>
    <row r="33" spans="1:3" ht="14.5">
      <c r="A33" s="186">
        <v>30</v>
      </c>
      <c r="B33" s="30" t="s">
        <v>89</v>
      </c>
      <c r="C33" s="28" t="s">
        <v>34</v>
      </c>
    </row>
    <row r="34" spans="1:3" ht="14.5">
      <c r="A34" s="186">
        <v>31</v>
      </c>
      <c r="B34" s="30" t="s">
        <v>90</v>
      </c>
      <c r="C34" s="28" t="s">
        <v>34</v>
      </c>
    </row>
    <row r="35" spans="1:3" ht="14.5">
      <c r="A35" s="186">
        <v>32</v>
      </c>
      <c r="B35" s="30" t="s">
        <v>91</v>
      </c>
      <c r="C35" s="28" t="s">
        <v>34</v>
      </c>
    </row>
    <row r="36" spans="1:3" ht="14.5">
      <c r="A36" s="186">
        <v>33</v>
      </c>
      <c r="B36" s="33"/>
      <c r="C36" s="28"/>
    </row>
    <row r="37" spans="1:3" ht="14.5">
      <c r="A37" s="186">
        <v>34</v>
      </c>
      <c r="B37" s="33"/>
      <c r="C37" s="28"/>
    </row>
    <row r="38" spans="1:3" ht="14.5">
      <c r="A38" s="186">
        <v>35</v>
      </c>
      <c r="B38" s="33"/>
      <c r="C38" s="28"/>
    </row>
    <row r="39" spans="1:3" ht="14.5">
      <c r="A39" s="186">
        <v>36</v>
      </c>
      <c r="B39" s="33"/>
      <c r="C39" s="28"/>
    </row>
    <row r="40" spans="1:3">
      <c r="A40" s="186">
        <v>37</v>
      </c>
    </row>
    <row r="41" spans="1:3">
      <c r="A41" s="186">
        <v>38</v>
      </c>
    </row>
    <row r="42" spans="1:3">
      <c r="A42" s="186">
        <v>39</v>
      </c>
    </row>
    <row r="43" spans="1:3">
      <c r="A43" s="186">
        <v>40</v>
      </c>
    </row>
    <row r="44" spans="1:3">
      <c r="A44" s="186">
        <v>41</v>
      </c>
    </row>
    <row r="45" spans="1:3">
      <c r="A45" s="186">
        <v>42</v>
      </c>
    </row>
    <row r="46" spans="1:3">
      <c r="A46" s="186">
        <v>43</v>
      </c>
    </row>
    <row r="47" spans="1:3">
      <c r="A47" s="186">
        <v>44</v>
      </c>
    </row>
    <row r="48" spans="1:3">
      <c r="A48" s="186">
        <v>45</v>
      </c>
    </row>
    <row r="49" spans="1:1">
      <c r="A49" s="186">
        <v>46</v>
      </c>
    </row>
    <row r="50" spans="1:1">
      <c r="A50" s="186">
        <v>47</v>
      </c>
    </row>
    <row r="51" spans="1:1">
      <c r="A51" s="186">
        <v>48</v>
      </c>
    </row>
    <row r="52" spans="1:1">
      <c r="A52" s="186">
        <v>49</v>
      </c>
    </row>
    <row r="53" spans="1:1">
      <c r="A53" s="186">
        <v>50</v>
      </c>
    </row>
    <row r="54" spans="1:1">
      <c r="A54" s="186">
        <v>51</v>
      </c>
    </row>
    <row r="55" spans="1:1">
      <c r="A55" s="186">
        <v>52</v>
      </c>
    </row>
    <row r="56" spans="1:1">
      <c r="A56" s="186">
        <v>53</v>
      </c>
    </row>
    <row r="57" spans="1:1">
      <c r="A57" s="186">
        <v>54</v>
      </c>
    </row>
    <row r="58" spans="1:1">
      <c r="A58" s="186">
        <v>55</v>
      </c>
    </row>
    <row r="59" spans="1:1">
      <c r="A59" s="186">
        <v>56</v>
      </c>
    </row>
    <row r="60" spans="1:1">
      <c r="A60" s="186">
        <v>57</v>
      </c>
    </row>
    <row r="61" spans="1:1">
      <c r="A61" s="186">
        <v>58</v>
      </c>
    </row>
    <row r="62" spans="1:1">
      <c r="A62" s="186">
        <v>59</v>
      </c>
    </row>
    <row r="63" spans="1:1">
      <c r="A63" s="186">
        <v>60</v>
      </c>
    </row>
    <row r="64" spans="1:1">
      <c r="A64" s="186">
        <v>61</v>
      </c>
    </row>
    <row r="65" spans="1:1">
      <c r="A65" s="186">
        <v>62</v>
      </c>
    </row>
    <row r="66" spans="1:1">
      <c r="A66" s="186">
        <v>63</v>
      </c>
    </row>
    <row r="67" spans="1:1">
      <c r="A67" s="186">
        <v>64</v>
      </c>
    </row>
    <row r="68" spans="1:1">
      <c r="A68" s="186">
        <v>65</v>
      </c>
    </row>
    <row r="69" spans="1:1">
      <c r="A69" s="186">
        <v>66</v>
      </c>
    </row>
    <row r="70" spans="1:1">
      <c r="A70" s="186">
        <v>67</v>
      </c>
    </row>
    <row r="71" spans="1:1">
      <c r="A71" s="186">
        <v>68</v>
      </c>
    </row>
    <row r="72" spans="1:1">
      <c r="A72" s="186">
        <v>69</v>
      </c>
    </row>
    <row r="73" spans="1:1">
      <c r="A73" s="186">
        <v>70</v>
      </c>
    </row>
    <row r="74" spans="1:1">
      <c r="A74" s="186">
        <v>71</v>
      </c>
    </row>
    <row r="75" spans="1:1">
      <c r="A75" s="186">
        <v>72</v>
      </c>
    </row>
    <row r="76" spans="1:1">
      <c r="A76" s="186">
        <v>73</v>
      </c>
    </row>
    <row r="77" spans="1:1">
      <c r="A77" s="186">
        <v>74</v>
      </c>
    </row>
    <row r="78" spans="1:1">
      <c r="A78" s="186">
        <v>75</v>
      </c>
    </row>
    <row r="79" spans="1:1">
      <c r="A79" s="186">
        <v>76</v>
      </c>
    </row>
    <row r="80" spans="1:1">
      <c r="A80" s="186">
        <v>77</v>
      </c>
    </row>
    <row r="81" spans="1:1">
      <c r="A81" s="186">
        <v>78</v>
      </c>
    </row>
    <row r="82" spans="1:1">
      <c r="A82" s="186">
        <v>79</v>
      </c>
    </row>
    <row r="83" spans="1:1">
      <c r="A83" s="186">
        <v>80</v>
      </c>
    </row>
    <row r="84" spans="1:1">
      <c r="A84" s="186">
        <v>81</v>
      </c>
    </row>
    <row r="85" spans="1:1">
      <c r="A85" s="186">
        <v>82</v>
      </c>
    </row>
    <row r="86" spans="1:1">
      <c r="A86" s="186">
        <v>83</v>
      </c>
    </row>
    <row r="87" spans="1:1">
      <c r="A87" s="186">
        <v>84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Inscriptions</vt:lpstr>
      <vt:lpstr>Parties Poules</vt:lpstr>
      <vt:lpstr>Parties finales +16 équipes</vt:lpstr>
      <vt:lpstr>Parties finales 16 équipes</vt:lpstr>
      <vt:lpstr>Mise à zéro</vt:lpstr>
      <vt:lpstr>Exemple</vt:lpstr>
      <vt:lpstr>Inscriptions!noms1</vt:lpstr>
      <vt:lpstr>Inscriptions!noms2</vt:lpstr>
      <vt:lpstr>Inscriptions!orthographe</vt:lpstr>
      <vt:lpstr>'Parties Poules'!Zone_d_impression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</dc:creator>
  <cp:lastModifiedBy>VinVin</cp:lastModifiedBy>
  <cp:lastPrinted>2018-05-17T06:55:39Z</cp:lastPrinted>
  <dcterms:created xsi:type="dcterms:W3CDTF">2013-09-15T08:21:06Z</dcterms:created>
  <dcterms:modified xsi:type="dcterms:W3CDTF">2018-05-17T07:16:32Z</dcterms:modified>
</cp:coreProperties>
</file>