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0800" activeTab="1"/>
  </bookViews>
  <sheets>
    <sheet name="Feuil1" sheetId="1" r:id="rId1"/>
    <sheet name="Compta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Compta!$A$1:$H$328</definedName>
    <definedName name="_xlnm._FilterDatabase" localSheetId="0" hidden="1">Feuil1!$A$1:$E$108</definedName>
    <definedName name="_PL1">'[1]EXEMPLE BULL SAL'!$A$1</definedName>
    <definedName name="BASE">'[1]EXEMPLE BULL SAL'!$E$65+'[1]EXEMPLE BULL SAL'!$E$66</definedName>
    <definedName name="BASE1">'[1]EXEMPLE BULL SAL'!$E$7+'[1]EXEMPLE BULL SAL'!$E$8</definedName>
    <definedName name="BASE2">'[1]EXEMPLE BULL SAL'!$E$159</definedName>
    <definedName name="BASE99">'[2]EXEMPLE BULL SAL'!$E$63+'[2]EXEMPLE BULL SAL'!$E$64</definedName>
    <definedName name="blanc">[3]CHARGES!$C$6:$C$15,[3]CHARGES!$A$6:$A$15,[3]CHARGES!$D$3,[3]CHARGES!$C$21:$C$26,[3]CHARGES!$C$28,[3]CHARGES!$C$30,[3]CHARGES!$A$21:$A$30,[3]CHARGES!$A$39:$A$44,[3]CHARGES!$C$39:$C$44,[3]CHARGES!$D$51:$D$53</definedName>
    <definedName name="BLANC0">[4]URSSAF!$C$6:$C$16,[4]URSSAF!$F$6:$F$16,[4]URSSAF!$C$21:$C$31,[4]URSSAF!$F$21:$F$31,[4]URSSAF!$C$39:$C$46,[4]URSSAF!$F$39:$F$46,[4]URSSAF!$D$51:$D$53</definedName>
    <definedName name="blanc2">[5]URSSAF!$A$10:$A$15+[5]URSSAF!$K$15+[5]URSSAF!$A$21:$A$32+[5]URSSAF!$A$38:$A$46+[5]URSSAF!$K$4:$K$5+[5]URSSAF!$K$9:$K$10+[5]URSSAF!$K$15+[5]URSSAF!$K$17:$K$19+[5]URSSAF!$K$23:$K$24</definedName>
    <definedName name="BLC">[5]URSSAF!$C$21:$C$31,[5]URSSAF!$C$6:$C$16,[5]URSSAF!$C$38:$C$46,[5]URSSAF!$F$21:$F$32,[5]URSSAF!$F$6:$F$16,[5]URSSAF!$F$38:$F$45,[5]URSSAF!$D$54:$D$56</definedName>
    <definedName name="Cachée">OFFSET('[6]Feuil3 (2)'!$F$5,,,COUNTA(Nom))</definedName>
    <definedName name="Fin" localSheetId="1">OFFSET(Noms,0,2)</definedName>
    <definedName name="Fin">OFFSET(Noms,0,2)</definedName>
    <definedName name="IRSCO">#REF!</definedName>
    <definedName name="JF">'[7]DEDUCTION CP 2009-2010'!$Q$2:$Q$15</definedName>
    <definedName name="listecredit">Compta!$A$2:$A$326</definedName>
    <definedName name="Nom">OFFSET('[6]Feuil3 (2)'!$A$5,,,COUNTA('[6]Feuil3 (2)'!$A:$A)-1)</definedName>
    <definedName name="PL">#REF!</definedName>
    <definedName name="Plafond2012" localSheetId="1">[8]Feuil1!$AA$2</definedName>
    <definedName name="Plafond2012">#REF!</definedName>
    <definedName name="Plafond2013" localSheetId="1">[8]Feuil1!$AC$2</definedName>
    <definedName name="Plafond2013">#REF!</definedName>
    <definedName name="PlafondMaterIJ.01.2013">'[6]Controle IJSS'!$AE$3</definedName>
    <definedName name="PlafondMaterIJ.07.2013">'[6]Controle IJSS'!$AE$4</definedName>
    <definedName name="PlafondmensuelSS">'[6]Controle IJSS'!$AE$2</definedName>
    <definedName name="PLD">'[4]T. REST'!#REF!</definedName>
    <definedName name="PLR">'[4]T. REST'!#REF!</definedName>
    <definedName name="po">#REF!</definedName>
    <definedName name="PT">#REF!</definedName>
    <definedName name="SMIC.01.12">'[6]Controle IJSS'!$AA$2</definedName>
    <definedName name="SMIC.01.13">'[6]Controle IJSS'!$AA$4</definedName>
    <definedName name="SMIC.07.12">'[6]Controle IJSS'!$AA$3</definedName>
    <definedName name="tarif">#REF!</definedName>
    <definedName name="taux" localSheetId="1">'[9]ch soc'!#REF!</definedName>
    <definedName name="taux">'[9]ch soc'!#REF!</definedName>
    <definedName name="tr" localSheetId="1">'[10]Suppl. Fam'!#REF!</definedName>
    <definedName name="tr">'[10]Suppl. Fam'!#REF!</definedName>
  </definedNames>
  <calcPr calcId="145621"/>
</workbook>
</file>

<file path=xl/calcChain.xml><?xml version="1.0" encoding="utf-8"?>
<calcChain xmlns="http://schemas.openxmlformats.org/spreadsheetml/2006/main">
  <c r="H328" i="4" l="1" a="1"/>
  <c r="H328" i="4" s="1"/>
  <c r="H327" i="4" a="1"/>
  <c r="H327" i="4" s="1"/>
  <c r="H323" i="4" a="1"/>
  <c r="H323" i="4" s="1"/>
  <c r="H322" i="4" a="1"/>
  <c r="H322" i="4" s="1"/>
  <c r="H321" i="4" a="1"/>
  <c r="H321" i="4" s="1"/>
  <c r="H320" i="4" a="1"/>
  <c r="H320" i="4" s="1"/>
  <c r="H317" i="4" a="1"/>
  <c r="H317" i="4" s="1"/>
  <c r="H314" i="4" a="1"/>
  <c r="H314" i="4" s="1"/>
  <c r="H313" i="4" a="1"/>
  <c r="H313" i="4" s="1"/>
  <c r="H312" i="4" a="1"/>
  <c r="H312" i="4" s="1"/>
  <c r="H310" i="4" a="1"/>
  <c r="H310" i="4" s="1"/>
  <c r="H309" i="4" a="1"/>
  <c r="H309" i="4" s="1"/>
  <c r="H308" i="4" a="1"/>
  <c r="H308" i="4" s="1"/>
  <c r="H307" i="4" a="1"/>
  <c r="H307" i="4" s="1"/>
  <c r="H306" i="4" a="1"/>
  <c r="H306" i="4" s="1"/>
  <c r="H305" i="4" a="1"/>
  <c r="H305" i="4" s="1"/>
  <c r="H304" i="4" a="1"/>
  <c r="H304" i="4" s="1"/>
  <c r="H303" i="4" a="1"/>
  <c r="H303" i="4" s="1"/>
  <c r="H302" i="4" a="1"/>
  <c r="H302" i="4" s="1"/>
  <c r="H301" i="4" a="1"/>
  <c r="H301" i="4" s="1"/>
  <c r="H300" i="4" a="1"/>
  <c r="H300" i="4" s="1"/>
  <c r="H299" i="4" a="1"/>
  <c r="H299" i="4" s="1"/>
  <c r="H297" i="4" a="1"/>
  <c r="H297" i="4" s="1"/>
  <c r="H296" i="4" a="1"/>
  <c r="H296" i="4" s="1"/>
  <c r="H295" i="4" a="1"/>
  <c r="H295" i="4" s="1"/>
  <c r="H294" i="4" a="1"/>
  <c r="H294" i="4" s="1"/>
  <c r="H293" i="4" a="1"/>
  <c r="H293" i="4" s="1"/>
  <c r="H292" i="4" a="1"/>
  <c r="H292" i="4" s="1"/>
  <c r="H291" i="4" a="1"/>
  <c r="H291" i="4" s="1"/>
  <c r="H290" i="4" a="1"/>
  <c r="H290" i="4" s="1"/>
  <c r="H289" i="4" a="1"/>
  <c r="H289" i="4" s="1"/>
  <c r="H288" i="4" a="1"/>
  <c r="H288" i="4" s="1"/>
  <c r="H286" i="4" a="1"/>
  <c r="H286" i="4" s="1"/>
  <c r="H285" i="4" a="1"/>
  <c r="H285" i="4" s="1"/>
  <c r="H284" i="4" a="1"/>
  <c r="H284" i="4" s="1"/>
  <c r="H283" i="4" a="1"/>
  <c r="H283" i="4" s="1"/>
  <c r="H281" i="4" a="1"/>
  <c r="H281" i="4" s="1"/>
  <c r="H280" i="4" a="1"/>
  <c r="H280" i="4" s="1"/>
  <c r="H279" i="4" a="1"/>
  <c r="H279" i="4" s="1"/>
  <c r="H277" i="4" a="1"/>
  <c r="H277" i="4" s="1"/>
  <c r="H276" i="4" a="1"/>
  <c r="H276" i="4" s="1"/>
  <c r="H275" i="4" a="1"/>
  <c r="H275" i="4" s="1"/>
  <c r="H274" i="4" a="1"/>
  <c r="H274" i="4" s="1"/>
  <c r="H273" i="4" a="1"/>
  <c r="H273" i="4" s="1"/>
  <c r="H269" i="4" a="1"/>
  <c r="H269" i="4" s="1"/>
  <c r="H268" i="4" a="1"/>
  <c r="H268" i="4" s="1"/>
  <c r="H267" i="4" a="1"/>
  <c r="H267" i="4" s="1"/>
  <c r="H265" i="4" a="1"/>
  <c r="H265" i="4" s="1"/>
  <c r="H264" i="4" a="1"/>
  <c r="H264" i="4" s="1"/>
  <c r="H263" i="4" a="1"/>
  <c r="H263" i="4" s="1"/>
  <c r="H260" i="4" a="1"/>
  <c r="H260" i="4" s="1"/>
  <c r="H259" i="4" a="1"/>
  <c r="H259" i="4" s="1"/>
  <c r="H258" i="4" a="1"/>
  <c r="H258" i="4" s="1"/>
  <c r="H257" i="4" a="1"/>
  <c r="H257" i="4" s="1"/>
  <c r="H256" i="4" a="1"/>
  <c r="H256" i="4" s="1"/>
  <c r="H255" i="4" a="1"/>
  <c r="H255" i="4" s="1"/>
  <c r="H254" i="4" a="1"/>
  <c r="H254" i="4" s="1"/>
  <c r="H253" i="4" a="1"/>
  <c r="H253" i="4" s="1"/>
  <c r="H252" i="4" a="1"/>
  <c r="H252" i="4" s="1"/>
  <c r="H251" i="4" a="1"/>
  <c r="H251" i="4" s="1"/>
  <c r="H250" i="4" a="1"/>
  <c r="H250" i="4" s="1"/>
  <c r="H249" i="4" a="1"/>
  <c r="H249" i="4" s="1"/>
  <c r="H248" i="4" a="1"/>
  <c r="H248" i="4" s="1"/>
  <c r="H246" i="4" a="1"/>
  <c r="H246" i="4" s="1"/>
  <c r="H245" i="4" a="1"/>
  <c r="H245" i="4" s="1"/>
  <c r="H244" i="4" a="1"/>
  <c r="H244" i="4" s="1"/>
  <c r="H243" i="4" a="1"/>
  <c r="H243" i="4" s="1"/>
  <c r="H238" i="4" a="1"/>
  <c r="H238" i="4" s="1"/>
  <c r="H237" i="4" a="1"/>
  <c r="H237" i="4" s="1"/>
  <c r="H235" i="4" a="1"/>
  <c r="H235" i="4" s="1"/>
  <c r="H234" i="4" a="1"/>
  <c r="H234" i="4" s="1"/>
  <c r="H233" i="4" a="1"/>
  <c r="H233" i="4" s="1"/>
  <c r="H232" i="4" a="1"/>
  <c r="H232" i="4" s="1"/>
  <c r="H231" i="4" a="1"/>
  <c r="H231" i="4" s="1"/>
  <c r="H230" i="4" a="1"/>
  <c r="H230" i="4" s="1"/>
  <c r="H228" i="4" a="1"/>
  <c r="H228" i="4" s="1"/>
  <c r="H227" i="4" a="1"/>
  <c r="H227" i="4" s="1"/>
  <c r="H226" i="4" a="1"/>
  <c r="H226" i="4" s="1"/>
  <c r="H225" i="4" a="1"/>
  <c r="H225" i="4" s="1"/>
  <c r="H224" i="4" a="1"/>
  <c r="H224" i="4" s="1"/>
  <c r="H223" i="4" a="1"/>
  <c r="H223" i="4" s="1"/>
  <c r="H222" i="4" a="1"/>
  <c r="H222" i="4" s="1"/>
  <c r="H221" i="4" a="1"/>
  <c r="H221" i="4" s="1"/>
  <c r="H220" i="4" a="1"/>
  <c r="H220" i="4" s="1"/>
  <c r="H218" i="4" a="1"/>
  <c r="H218" i="4" s="1"/>
  <c r="H217" i="4" a="1"/>
  <c r="H217" i="4" s="1"/>
  <c r="H216" i="4" a="1"/>
  <c r="H216" i="4" s="1"/>
  <c r="H215" i="4" a="1"/>
  <c r="H215" i="4" s="1"/>
  <c r="H212" i="4" a="1"/>
  <c r="H212" i="4" s="1"/>
  <c r="H211" i="4" a="1"/>
  <c r="H211" i="4" s="1"/>
  <c r="H209" i="4" a="1"/>
  <c r="H209" i="4" s="1"/>
  <c r="H208" i="4" a="1"/>
  <c r="H208" i="4" s="1"/>
  <c r="H207" i="4" a="1"/>
  <c r="H207" i="4" s="1"/>
  <c r="H206" i="4" a="1"/>
  <c r="H206" i="4" s="1"/>
  <c r="H205" i="4" a="1"/>
  <c r="H205" i="4" s="1"/>
  <c r="H203" i="4" a="1"/>
  <c r="H203" i="4" s="1"/>
  <c r="H202" i="4" a="1"/>
  <c r="H202" i="4" s="1"/>
  <c r="H201" i="4" a="1"/>
  <c r="H201" i="4" s="1"/>
  <c r="H199" i="4" a="1"/>
  <c r="H199" i="4" s="1"/>
  <c r="H198" i="4" a="1"/>
  <c r="H198" i="4" s="1"/>
  <c r="H197" i="4" a="1"/>
  <c r="H197" i="4" s="1"/>
  <c r="H196" i="4" a="1"/>
  <c r="H196" i="4" s="1"/>
  <c r="H195" i="4" a="1"/>
  <c r="H195" i="4" s="1"/>
  <c r="H194" i="4" a="1"/>
  <c r="H194" i="4" s="1"/>
  <c r="H193" i="4" a="1"/>
  <c r="H193" i="4" s="1"/>
  <c r="H192" i="4" a="1"/>
  <c r="H192" i="4" s="1"/>
  <c r="H191" i="4" a="1"/>
  <c r="H191" i="4" s="1"/>
  <c r="H190" i="4" a="1"/>
  <c r="H190" i="4" s="1"/>
  <c r="H189" i="4" a="1"/>
  <c r="H189" i="4" s="1"/>
  <c r="H188" i="4" a="1"/>
  <c r="H188" i="4" s="1"/>
  <c r="H187" i="4" a="1"/>
  <c r="H187" i="4" s="1"/>
  <c r="H185" i="4" a="1"/>
  <c r="H185" i="4" s="1"/>
  <c r="H184" i="4" a="1"/>
  <c r="H184" i="4" s="1"/>
  <c r="H183" i="4" a="1"/>
  <c r="H183" i="4" s="1"/>
  <c r="H182" i="4" a="1"/>
  <c r="H182" i="4" s="1"/>
  <c r="H181" i="4" a="1"/>
  <c r="H181" i="4" s="1"/>
  <c r="H180" i="4" a="1"/>
  <c r="H180" i="4" s="1"/>
  <c r="H179" i="4" a="1"/>
  <c r="H179" i="4" s="1"/>
  <c r="H178" i="4" a="1"/>
  <c r="H178" i="4" s="1"/>
  <c r="H177" i="4" a="1"/>
  <c r="H177" i="4" s="1"/>
  <c r="H176" i="4" a="1"/>
  <c r="H176" i="4" s="1"/>
  <c r="H175" i="4" a="1"/>
  <c r="H175" i="4" s="1"/>
  <c r="H174" i="4" a="1"/>
  <c r="H174" i="4" s="1"/>
  <c r="H172" i="4" a="1"/>
  <c r="H172" i="4" s="1"/>
  <c r="H171" i="4" a="1"/>
  <c r="H171" i="4" s="1"/>
  <c r="H170" i="4" a="1"/>
  <c r="H170" i="4" s="1"/>
  <c r="H169" i="4" a="1"/>
  <c r="H169" i="4" s="1"/>
  <c r="H168" i="4" a="1"/>
  <c r="H168" i="4" s="1"/>
  <c r="H167" i="4" a="1"/>
  <c r="H167" i="4" s="1"/>
  <c r="H166" i="4" a="1"/>
  <c r="H166" i="4" s="1"/>
  <c r="H165" i="4" a="1"/>
  <c r="H165" i="4" s="1"/>
  <c r="H164" i="4" a="1"/>
  <c r="H164" i="4" s="1"/>
  <c r="H163" i="4" a="1"/>
  <c r="H163" i="4" s="1"/>
  <c r="H162" i="4" a="1"/>
  <c r="H162" i="4" s="1"/>
  <c r="H161" i="4" a="1"/>
  <c r="H161" i="4" s="1"/>
  <c r="H159" i="4" a="1"/>
  <c r="H159" i="4" s="1"/>
  <c r="H158" i="4" a="1"/>
  <c r="H158" i="4" s="1"/>
  <c r="H157" i="4" a="1"/>
  <c r="H157" i="4" s="1"/>
  <c r="H156" i="4" a="1"/>
  <c r="H156" i="4" s="1"/>
  <c r="H155" i="4" a="1"/>
  <c r="H155" i="4" s="1"/>
  <c r="H152" i="4" a="1"/>
  <c r="H152" i="4" s="1"/>
  <c r="H150" i="4" a="1"/>
  <c r="H150" i="4" s="1"/>
  <c r="H149" i="4" a="1"/>
  <c r="H149" i="4" s="1"/>
  <c r="H147" i="4" a="1"/>
  <c r="H147" i="4" s="1"/>
  <c r="H146" i="4" a="1"/>
  <c r="H146" i="4" s="1"/>
  <c r="H145" i="4" a="1"/>
  <c r="H145" i="4" s="1"/>
  <c r="H144" i="4" a="1"/>
  <c r="H144" i="4" s="1"/>
  <c r="H143" i="4" a="1"/>
  <c r="H143" i="4" s="1"/>
  <c r="H142" i="4" a="1"/>
  <c r="H142" i="4" s="1"/>
  <c r="H141" i="4" a="1"/>
  <c r="H141" i="4" s="1"/>
  <c r="H140" i="4" a="1"/>
  <c r="H140" i="4" s="1"/>
  <c r="H139" i="4" a="1"/>
  <c r="H139" i="4" s="1"/>
  <c r="H138" i="4" a="1"/>
  <c r="H138" i="4" s="1"/>
  <c r="H137" i="4" a="1"/>
  <c r="H137" i="4" s="1"/>
  <c r="H136" i="4" a="1"/>
  <c r="H136" i="4" s="1"/>
  <c r="H135" i="4" a="1"/>
  <c r="H135" i="4" s="1"/>
  <c r="H134" i="4" a="1"/>
  <c r="H134" i="4" s="1"/>
  <c r="H133" i="4" a="1"/>
  <c r="H133" i="4" s="1"/>
  <c r="H131" i="4" a="1"/>
  <c r="H131" i="4" s="1"/>
  <c r="H130" i="4" a="1"/>
  <c r="H130" i="4" s="1"/>
  <c r="H129" i="4" a="1"/>
  <c r="H129" i="4" s="1"/>
  <c r="H128" i="4" a="1"/>
  <c r="H128" i="4" s="1"/>
  <c r="H126" i="4" a="1"/>
  <c r="H126" i="4" s="1"/>
  <c r="H125" i="4" a="1"/>
  <c r="H125" i="4" s="1"/>
  <c r="H123" i="4" a="1"/>
  <c r="H123" i="4" s="1"/>
  <c r="H121" i="4" a="1"/>
  <c r="H121" i="4" s="1"/>
  <c r="H120" i="4" a="1"/>
  <c r="H120" i="4" s="1"/>
  <c r="H119" i="4" a="1"/>
  <c r="H119" i="4" s="1"/>
  <c r="H118" i="4" a="1"/>
  <c r="H118" i="4" s="1"/>
  <c r="H116" i="4" a="1"/>
  <c r="H116" i="4" s="1"/>
  <c r="H113" i="4" a="1"/>
  <c r="H113" i="4" s="1"/>
  <c r="H112" i="4" a="1"/>
  <c r="H112" i="4" s="1"/>
  <c r="H111" i="4" a="1"/>
  <c r="H111" i="4" s="1"/>
  <c r="H110" i="4" a="1"/>
  <c r="H110" i="4" s="1"/>
  <c r="H109" i="4" a="1"/>
  <c r="H109" i="4" s="1"/>
  <c r="H108" i="4" a="1"/>
  <c r="H108" i="4" s="1"/>
  <c r="H107" i="4" a="1"/>
  <c r="H107" i="4" s="1"/>
  <c r="H106" i="4" a="1"/>
  <c r="H106" i="4" s="1"/>
  <c r="H104" i="4" a="1"/>
  <c r="H104" i="4" s="1"/>
  <c r="H103" i="4" a="1"/>
  <c r="H103" i="4" s="1"/>
  <c r="H101" i="4" a="1"/>
  <c r="H101" i="4" s="1"/>
  <c r="H100" i="4" a="1"/>
  <c r="H100" i="4" s="1"/>
  <c r="H99" i="4" a="1"/>
  <c r="H99" i="4" s="1"/>
  <c r="H98" i="4" a="1"/>
  <c r="H98" i="4" s="1"/>
  <c r="H97" i="4" a="1"/>
  <c r="H97" i="4" s="1"/>
  <c r="H95" i="4" a="1"/>
  <c r="H95" i="4" s="1"/>
  <c r="H94" i="4" a="1"/>
  <c r="H94" i="4" s="1"/>
  <c r="H93" i="4" a="1"/>
  <c r="H93" i="4" s="1"/>
  <c r="H91" i="4" a="1"/>
  <c r="H91" i="4" s="1"/>
  <c r="H90" i="4" a="1"/>
  <c r="H90" i="4" s="1"/>
  <c r="H89" i="4" a="1"/>
  <c r="H89" i="4" s="1"/>
  <c r="H87" i="4" a="1"/>
  <c r="H87" i="4" s="1"/>
  <c r="H86" i="4" a="1"/>
  <c r="H86" i="4" s="1"/>
  <c r="H85" i="4" a="1"/>
  <c r="H85" i="4" s="1"/>
  <c r="H84" i="4" a="1"/>
  <c r="H84" i="4" s="1"/>
  <c r="H83" i="4" a="1"/>
  <c r="H83" i="4" s="1"/>
  <c r="H82" i="4" a="1"/>
  <c r="H82" i="4" s="1"/>
  <c r="H81" i="4" a="1"/>
  <c r="H81" i="4" s="1"/>
  <c r="H79" i="4" a="1"/>
  <c r="H79" i="4" s="1"/>
  <c r="H78" i="4" a="1"/>
  <c r="H78" i="4" s="1"/>
  <c r="H77" i="4" a="1"/>
  <c r="H77" i="4" s="1"/>
  <c r="H75" i="4" a="1"/>
  <c r="H75" i="4" s="1"/>
  <c r="H73" i="4" a="1"/>
  <c r="H73" i="4" s="1"/>
  <c r="H72" i="4" a="1"/>
  <c r="H72" i="4" s="1"/>
  <c r="H71" i="4" a="1"/>
  <c r="H71" i="4" s="1"/>
  <c r="H70" i="4" a="1"/>
  <c r="H70" i="4" s="1"/>
  <c r="H69" i="4" a="1"/>
  <c r="H69" i="4" s="1"/>
  <c r="H68" i="4" a="1"/>
  <c r="H68" i="4" s="1"/>
  <c r="H66" i="4" a="1"/>
  <c r="H66" i="4" s="1"/>
  <c r="H65" i="4" a="1"/>
  <c r="H65" i="4" s="1"/>
  <c r="H64" i="4" a="1"/>
  <c r="H64" i="4" s="1"/>
  <c r="H63" i="4" a="1"/>
  <c r="H63" i="4" s="1"/>
  <c r="H62" i="4" a="1"/>
  <c r="H62" i="4" s="1"/>
  <c r="H60" i="4" a="1"/>
  <c r="H60" i="4" s="1"/>
  <c r="H59" i="4" a="1"/>
  <c r="H59" i="4" s="1"/>
  <c r="H58" i="4" a="1"/>
  <c r="H58" i="4" s="1"/>
  <c r="H53" i="4" a="1"/>
  <c r="H53" i="4" s="1"/>
  <c r="H52" i="4" a="1"/>
  <c r="H52" i="4" s="1"/>
  <c r="H51" i="4" a="1"/>
  <c r="H51" i="4" s="1"/>
  <c r="H48" i="4" a="1"/>
  <c r="H48" i="4" s="1"/>
  <c r="H46" i="4" a="1"/>
  <c r="H46" i="4" s="1"/>
  <c r="H44" i="4" a="1"/>
  <c r="H44" i="4" s="1"/>
  <c r="H42" i="4" a="1"/>
  <c r="H42" i="4" s="1"/>
  <c r="H41" i="4" a="1"/>
  <c r="H41" i="4" s="1"/>
  <c r="H38" i="4" a="1"/>
  <c r="H38" i="4" s="1"/>
  <c r="H36" i="4" a="1"/>
  <c r="H36" i="4" s="1"/>
  <c r="H35" i="4" a="1"/>
  <c r="H35" i="4" s="1"/>
  <c r="H34" i="4" a="1"/>
  <c r="H34" i="4" s="1"/>
  <c r="H33" i="4" a="1"/>
  <c r="H33" i="4" s="1"/>
  <c r="H31" i="4" a="1"/>
  <c r="H31" i="4" s="1"/>
  <c r="H29" i="4" a="1"/>
  <c r="H29" i="4" s="1"/>
  <c r="H28" i="4" a="1"/>
  <c r="H28" i="4" s="1"/>
  <c r="H27" i="4" a="1"/>
  <c r="H27" i="4" s="1"/>
  <c r="H26" i="4" a="1"/>
  <c r="H26" i="4" s="1"/>
  <c r="H22" i="4" a="1"/>
  <c r="H22" i="4" s="1"/>
  <c r="H21" i="4" a="1"/>
  <c r="H21" i="4" s="1"/>
  <c r="H19" i="4" a="1"/>
  <c r="H19" i="4" s="1"/>
  <c r="H18" i="4" a="1"/>
  <c r="H18" i="4" s="1"/>
  <c r="H17" i="4" a="1"/>
  <c r="H17" i="4" s="1"/>
  <c r="H15" i="4" a="1"/>
  <c r="H15" i="4" s="1"/>
  <c r="H13" i="4" a="1"/>
  <c r="H13" i="4" s="1"/>
  <c r="H12" i="4" a="1"/>
  <c r="H12" i="4" s="1"/>
  <c r="H11" i="4" a="1"/>
  <c r="H11" i="4" s="1"/>
  <c r="H9" i="4" a="1"/>
  <c r="H9" i="4" s="1"/>
  <c r="H8" i="4" a="1"/>
  <c r="H8" i="4" s="1"/>
  <c r="H6" i="4" a="1"/>
  <c r="H6" i="4" s="1"/>
  <c r="H4" i="4" a="1"/>
  <c r="H4" i="4" s="1"/>
  <c r="H2" i="4" a="1"/>
  <c r="H2" i="4" s="1"/>
  <c r="E2" i="4"/>
  <c r="G2" i="4" s="1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H326" i="4" a="1"/>
  <c r="H325" i="4" a="1"/>
  <c r="H324" i="4" a="1"/>
  <c r="H319" i="4" a="1"/>
  <c r="H316" i="4" a="1"/>
  <c r="H311" i="4" a="1"/>
  <c r="H287" i="4" a="1"/>
  <c r="H271" i="4" a="1"/>
  <c r="H247" i="4" a="1"/>
  <c r="H318" i="4" a="1"/>
  <c r="H278" i="4" a="1"/>
  <c r="H270" i="4" a="1"/>
  <c r="H262" i="4" a="1"/>
  <c r="H241" i="4" a="1"/>
  <c r="H214" i="4" a="1"/>
  <c r="H298" i="4" a="1"/>
  <c r="H282" i="4" a="1"/>
  <c r="H266" i="4" a="1"/>
  <c r="H261" i="4" a="1"/>
  <c r="H242" i="4" a="1"/>
  <c r="H229" i="4" a="1"/>
  <c r="H213" i="4" a="1"/>
  <c r="H239" i="4" a="1"/>
  <c r="H236" i="4" a="1"/>
  <c r="H219" i="4" a="1"/>
  <c r="H151" i="4" a="1"/>
  <c r="H148" i="4" a="1"/>
  <c r="H132" i="4" a="1"/>
  <c r="H127" i="4" a="1"/>
  <c r="H124" i="4" a="1"/>
  <c r="H92" i="4" a="1"/>
  <c r="H76" i="4" a="1"/>
  <c r="H55" i="4" a="1"/>
  <c r="H47" i="4" a="1"/>
  <c r="H39" i="4" a="1"/>
  <c r="H37" i="4" a="1"/>
  <c r="H25" i="4" a="1"/>
  <c r="H23" i="4" a="1"/>
  <c r="H7" i="4" a="1"/>
  <c r="H5" i="4" a="1"/>
  <c r="H3" i="4" a="1"/>
  <c r="H210" i="4" a="1"/>
  <c r="H173" i="4" a="1"/>
  <c r="H153" i="4" a="1"/>
  <c r="H105" i="4" a="1"/>
  <c r="H102" i="4" a="1"/>
  <c r="H57" i="4" a="1"/>
  <c r="H54" i="4" a="1"/>
  <c r="H49" i="4" a="1"/>
  <c r="H56" i="4" a="1"/>
  <c r="H40" i="4" a="1"/>
  <c r="H30" i="4" a="1"/>
  <c r="H24" i="4" a="1"/>
  <c r="H16" i="4" a="1"/>
  <c r="H10" i="4" a="1"/>
  <c r="H240" i="4" a="1"/>
  <c r="H154" i="4" a="1"/>
  <c r="H117" i="4" a="1"/>
  <c r="H74" i="4" a="1"/>
  <c r="H50" i="4" a="1"/>
  <c r="H315" i="4" a="1"/>
  <c r="H204" i="4" a="1"/>
  <c r="H186" i="4" a="1"/>
  <c r="H160" i="4" a="1"/>
  <c r="H115" i="4" a="1"/>
  <c r="H96" i="4" a="1"/>
  <c r="H88" i="4" a="1"/>
  <c r="H80" i="4" a="1"/>
  <c r="H67" i="4" a="1"/>
  <c r="H43" i="4" a="1"/>
  <c r="H32" i="4" a="1"/>
  <c r="H20" i="4" a="1"/>
  <c r="H14" i="4" a="1"/>
  <c r="H272" i="4" a="1"/>
  <c r="H200" i="4" a="1"/>
  <c r="H122" i="4" a="1"/>
  <c r="H114" i="4" a="1"/>
  <c r="H61" i="4" a="1"/>
  <c r="H45" i="4" a="1"/>
  <c r="H45" i="4" l="1"/>
  <c r="H61" i="4"/>
  <c r="H114" i="4"/>
  <c r="H122" i="4"/>
  <c r="H200" i="4"/>
  <c r="H272" i="4"/>
  <c r="H14" i="4"/>
  <c r="H20" i="4"/>
  <c r="H32" i="4"/>
  <c r="H43" i="4"/>
  <c r="H67" i="4"/>
  <c r="H80" i="4"/>
  <c r="H88" i="4"/>
  <c r="H96" i="4"/>
  <c r="H115" i="4"/>
  <c r="H160" i="4"/>
  <c r="H186" i="4"/>
  <c r="H204" i="4"/>
  <c r="H315" i="4"/>
  <c r="H50" i="4"/>
  <c r="H74" i="4"/>
  <c r="H117" i="4"/>
  <c r="H154" i="4"/>
  <c r="H240" i="4"/>
  <c r="H10" i="4"/>
  <c r="H16" i="4"/>
  <c r="H24" i="4"/>
  <c r="H30" i="4"/>
  <c r="H40" i="4"/>
  <c r="H56" i="4"/>
  <c r="H49" i="4"/>
  <c r="H54" i="4"/>
  <c r="H57" i="4"/>
  <c r="H102" i="4"/>
  <c r="H105" i="4"/>
  <c r="H153" i="4"/>
  <c r="H173" i="4"/>
  <c r="H210" i="4"/>
  <c r="H3" i="4"/>
  <c r="H5" i="4"/>
  <c r="H7" i="4"/>
  <c r="H23" i="4"/>
  <c r="H25" i="4"/>
  <c r="H37" i="4"/>
  <c r="H39" i="4"/>
  <c r="H47" i="4"/>
  <c r="H55" i="4"/>
  <c r="H76" i="4"/>
  <c r="H92" i="4"/>
  <c r="H124" i="4"/>
  <c r="H127" i="4"/>
  <c r="H132" i="4"/>
  <c r="H148" i="4"/>
  <c r="H151" i="4"/>
  <c r="H219" i="4"/>
  <c r="H236" i="4"/>
  <c r="H239" i="4"/>
  <c r="H213" i="4"/>
  <c r="H229" i="4"/>
  <c r="H242" i="4"/>
  <c r="H261" i="4"/>
  <c r="H266" i="4"/>
  <c r="H282" i="4"/>
  <c r="H298" i="4"/>
  <c r="H214" i="4"/>
  <c r="H241" i="4"/>
  <c r="H262" i="4"/>
  <c r="H270" i="4"/>
  <c r="H278" i="4"/>
  <c r="H318" i="4"/>
  <c r="H247" i="4"/>
  <c r="H271" i="4"/>
  <c r="H287" i="4"/>
  <c r="H311" i="4"/>
  <c r="H316" i="4"/>
  <c r="H319" i="4"/>
  <c r="H324" i="4"/>
  <c r="H325" i="4"/>
  <c r="H326" i="4"/>
  <c r="G24" i="4"/>
  <c r="G25" i="4"/>
  <c r="G5" i="4"/>
  <c r="G3" i="4"/>
  <c r="G325" i="4"/>
  <c r="G324" i="4"/>
  <c r="G319" i="4"/>
  <c r="G316" i="4"/>
  <c r="G315" i="4"/>
  <c r="G312" i="4"/>
  <c r="G298" i="4"/>
  <c r="G287" i="4"/>
  <c r="G282" i="4"/>
  <c r="G275" i="4"/>
  <c r="G272" i="4"/>
  <c r="G271" i="4"/>
  <c r="G266" i="4"/>
  <c r="G262" i="4"/>
  <c r="G261" i="4"/>
  <c r="G256" i="4"/>
  <c r="G247" i="4"/>
  <c r="G242" i="4"/>
  <c r="G240" i="4"/>
  <c r="G239" i="4"/>
  <c r="G236" i="4"/>
  <c r="G230" i="4"/>
  <c r="G224" i="4"/>
  <c r="G214" i="4"/>
  <c r="G213" i="4"/>
  <c r="G211" i="4"/>
  <c r="G204" i="4"/>
  <c r="G203" i="4"/>
  <c r="G200" i="4"/>
  <c r="G185" i="4"/>
  <c r="G184" i="4"/>
  <c r="G183" i="4"/>
  <c r="G160" i="4"/>
  <c r="G154" i="4"/>
  <c r="G153" i="4"/>
  <c r="G151" i="4"/>
  <c r="G148" i="4"/>
  <c r="G147" i="4"/>
  <c r="G136" i="4"/>
  <c r="G135" i="4"/>
  <c r="G132" i="4"/>
  <c r="G124" i="4"/>
  <c r="G122" i="4"/>
  <c r="G117" i="4"/>
  <c r="G114" i="4"/>
  <c r="G105" i="4"/>
  <c r="G103" i="4"/>
  <c r="G102" i="4"/>
  <c r="G96" i="4"/>
  <c r="G95" i="4"/>
  <c r="G92" i="4"/>
  <c r="G88" i="4"/>
  <c r="G80" i="4"/>
  <c r="G75" i="4"/>
  <c r="G74" i="4"/>
  <c r="G70" i="4"/>
  <c r="G58" i="4"/>
  <c r="G57" i="4"/>
  <c r="G54" i="4"/>
  <c r="G52" i="4"/>
  <c r="G50" i="4"/>
  <c r="G49" i="4"/>
  <c r="G47" i="4"/>
  <c r="G44" i="4"/>
  <c r="G43" i="4"/>
  <c r="G40" i="4"/>
  <c r="G37" i="4"/>
  <c r="G36" i="4"/>
  <c r="G33" i="4"/>
  <c r="G30" i="4"/>
  <c r="G23" i="4"/>
  <c r="G21" i="4"/>
  <c r="G17" i="4"/>
  <c r="G16" i="4"/>
  <c r="G14" i="4"/>
  <c r="G10" i="4"/>
  <c r="G8" i="4"/>
  <c r="G7" i="4"/>
  <c r="G326" i="4"/>
  <c r="G318" i="4"/>
  <c r="G311" i="4"/>
  <c r="G278" i="4"/>
  <c r="G270" i="4"/>
  <c r="G257" i="4"/>
  <c r="G241" i="4"/>
  <c r="G235" i="4"/>
  <c r="G229" i="4"/>
  <c r="G219" i="4"/>
  <c r="G210" i="4"/>
  <c r="G186" i="4"/>
  <c r="G173" i="4"/>
  <c r="G152" i="4"/>
  <c r="G142" i="4"/>
  <c r="G127" i="4"/>
  <c r="G115" i="4"/>
  <c r="G110" i="4"/>
  <c r="G107" i="4"/>
  <c r="G67" i="4"/>
  <c r="G55" i="4"/>
  <c r="G51" i="4"/>
  <c r="G39" i="4"/>
  <c r="G20" i="4"/>
  <c r="G32" i="4"/>
  <c r="G45" i="4"/>
  <c r="G56" i="4"/>
  <c r="G61" i="4"/>
  <c r="G76" i="4"/>
  <c r="G77" i="4"/>
  <c r="G89" i="4"/>
  <c r="G97" i="4"/>
  <c r="G108" i="4"/>
</calcChain>
</file>

<file path=xl/sharedStrings.xml><?xml version="1.0" encoding="utf-8"?>
<sst xmlns="http://schemas.openxmlformats.org/spreadsheetml/2006/main" count="570" uniqueCount="155">
  <si>
    <t>NOM Prénom</t>
  </si>
  <si>
    <t>44-2013-03-04-03</t>
  </si>
  <si>
    <t>44-2013-03-05-01</t>
  </si>
  <si>
    <t>44-2013-02-20-02</t>
  </si>
  <si>
    <t>44-2013-02-18-01</t>
  </si>
  <si>
    <t>44-2013-01-30-01</t>
  </si>
  <si>
    <t>44-2013-02-05-01</t>
  </si>
  <si>
    <t>44-2013-02-08-01</t>
  </si>
  <si>
    <t>44-2013-02-21-01</t>
  </si>
  <si>
    <t>44-2013-03-07-01</t>
  </si>
  <si>
    <t>44-2013-03-12-01</t>
  </si>
  <si>
    <t>44-2013-03-25-01</t>
  </si>
  <si>
    <t>44-2013-04-08-01</t>
  </si>
  <si>
    <t>44-2013-04-22-01</t>
  </si>
  <si>
    <t>44-2013-04-23-01</t>
  </si>
  <si>
    <t>44-2013-05-06-01</t>
  </si>
  <si>
    <t>44-2013-05-23-01</t>
  </si>
  <si>
    <t>44-2013-05-31-01</t>
  </si>
  <si>
    <t>44-2013-06-14-01</t>
  </si>
  <si>
    <t>44-2013-01-10-01</t>
  </si>
  <si>
    <t>44-2013-01-16-01</t>
  </si>
  <si>
    <t>44-2013-01-29-01</t>
  </si>
  <si>
    <t>44-2013-02-12-01</t>
  </si>
  <si>
    <t>44-2013-02-26-01</t>
  </si>
  <si>
    <t>44-2013-03-12-02</t>
  </si>
  <si>
    <t>44-2013-03-26-02</t>
  </si>
  <si>
    <t>44-2013-03-19-01</t>
  </si>
  <si>
    <t>44-2013-03-14-01</t>
  </si>
  <si>
    <t>44-2013-06-17-01</t>
  </si>
  <si>
    <t>44-2013-03-26-04</t>
  </si>
  <si>
    <t>44-2013-02-19-01</t>
  </si>
  <si>
    <t>44-2013-02-22-01</t>
  </si>
  <si>
    <t>44-2013-05-28-01</t>
  </si>
  <si>
    <t>44-2013-05-29-02</t>
  </si>
  <si>
    <t>44-2013-03-15-01</t>
  </si>
  <si>
    <t>44-2013-03-27-01</t>
  </si>
  <si>
    <t>44-2013-04-05-01</t>
  </si>
  <si>
    <t>44-2013-05-10-01</t>
  </si>
  <si>
    <t>44-2013-06-13-01</t>
  </si>
  <si>
    <t>44-2013-03-04-01</t>
  </si>
  <si>
    <t>44-2013-06-04-01</t>
  </si>
  <si>
    <t>44-2013-05-06-03</t>
  </si>
  <si>
    <t>44-2013-03-26-01</t>
  </si>
  <si>
    <t>44-2013-05-15-01</t>
  </si>
  <si>
    <t>44-2013-05-29-01</t>
  </si>
  <si>
    <t>44-2013-05-31-02</t>
  </si>
  <si>
    <t>44-2013-06-05-01</t>
  </si>
  <si>
    <t>44-2013-04-12-01</t>
  </si>
  <si>
    <t>44-2013-01-15-01</t>
  </si>
  <si>
    <t>44-2013-05-03-01</t>
  </si>
  <si>
    <t>44-2013-05-06-02</t>
  </si>
  <si>
    <t>44-2013-05-17-01</t>
  </si>
  <si>
    <t>44-2013-05-24-01</t>
  </si>
  <si>
    <t>44-2013-06-06-01</t>
  </si>
  <si>
    <t>44-2013-06-17-02</t>
  </si>
  <si>
    <t>44-2013-03-05-02</t>
  </si>
  <si>
    <t>44-2013-03-04-02</t>
  </si>
  <si>
    <t>44-2013-03-15-02</t>
  </si>
  <si>
    <t>44-2013-01-02-01</t>
  </si>
  <si>
    <t>44-2013-05-21-01</t>
  </si>
  <si>
    <t>44-2013-01-09-01</t>
  </si>
  <si>
    <t>44-2013-01-23-01</t>
  </si>
  <si>
    <t>44-2013-02-06-01</t>
  </si>
  <si>
    <t>44-2013-02-20-01</t>
  </si>
  <si>
    <t>44-2013-03-06-01</t>
  </si>
  <si>
    <t>44-2013-03-20-01</t>
  </si>
  <si>
    <t>44-2013-04-03-01</t>
  </si>
  <si>
    <t>44-2013-04-17-01</t>
  </si>
  <si>
    <t>44-2013-03-26-03</t>
  </si>
  <si>
    <t>44-2013-04-23-02</t>
  </si>
  <si>
    <t>44-2013-04-24-01</t>
  </si>
  <si>
    <t>44-2013-05-07-01</t>
  </si>
  <si>
    <t>44-2013-05-16-01</t>
  </si>
  <si>
    <t>44-2013-06-12-01</t>
  </si>
  <si>
    <t>44-2013-02-26-02</t>
  </si>
  <si>
    <t>44-2013-02-11-01</t>
  </si>
  <si>
    <t>44-2013-04-30-01</t>
  </si>
  <si>
    <t>44-2013-02-12-03</t>
  </si>
  <si>
    <t>44-2013-02-12-02</t>
  </si>
  <si>
    <t>44-2013-02-13-01</t>
  </si>
  <si>
    <t>44-2013-02-28-01</t>
  </si>
  <si>
    <t>44-2013-03-13-01</t>
  </si>
  <si>
    <t>44-2013-02-15-01</t>
  </si>
  <si>
    <t>44-2013-06-11-01</t>
  </si>
  <si>
    <t>44-2013-06-12-02</t>
  </si>
  <si>
    <t>44-2013-06-17-03</t>
  </si>
  <si>
    <t>44-2013-06-19-01</t>
  </si>
  <si>
    <t>A</t>
  </si>
  <si>
    <t>B</t>
  </si>
  <si>
    <t>C</t>
  </si>
  <si>
    <t>D</t>
  </si>
  <si>
    <t>E</t>
  </si>
  <si>
    <t>G</t>
  </si>
  <si>
    <t>H</t>
  </si>
  <si>
    <t>I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</si>
  <si>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</si>
  <si>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</si>
  <si>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</si>
  <si>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</si>
  <si>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</si>
  <si>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</si>
  <si>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</si>
  <si>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</si>
  <si>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</si>
  <si>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</si>
  <si>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</si>
  <si>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</si>
  <si>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</si>
  <si>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</si>
  <si>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AB</t>
  </si>
  <si>
    <t>AA</t>
  </si>
  <si>
    <t>AC</t>
  </si>
  <si>
    <t>AD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</si>
  <si>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</si>
  <si>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</si>
  <si>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</si>
  <si>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</si>
  <si>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</si>
  <si>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</si>
  <si>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</si>
  <si>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</si>
  <si>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</si>
  <si>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</si>
  <si>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</si>
  <si>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</si>
  <si>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</si>
  <si>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</si>
  <si>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</si>
  <si>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</si>
  <si>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</si>
  <si>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</si>
  <si>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…</t>
  </si>
  <si>
    <t>Pièce</t>
  </si>
  <si>
    <t>Total par pièce</t>
  </si>
  <si>
    <t>Crédit</t>
  </si>
  <si>
    <t>Débit</t>
  </si>
  <si>
    <t>Libellé</t>
  </si>
  <si>
    <t xml:space="preserve">versé a tord </t>
  </si>
  <si>
    <t>LA</t>
  </si>
  <si>
    <t>LE M</t>
  </si>
  <si>
    <t>M L</t>
  </si>
  <si>
    <t>ANNUL</t>
  </si>
  <si>
    <t>Date de reception</t>
  </si>
  <si>
    <t>ML</t>
  </si>
  <si>
    <t xml:space="preserve">M L </t>
  </si>
  <si>
    <t xml:space="preserve">REGUL </t>
  </si>
  <si>
    <t>May</t>
  </si>
  <si>
    <t>BA</t>
  </si>
  <si>
    <t>BB</t>
  </si>
  <si>
    <t>Recherche V</t>
  </si>
  <si>
    <t>Date Paiement</t>
  </si>
  <si>
    <t>Montant</t>
  </si>
  <si>
    <t>Valeur souhaitée</t>
  </si>
  <si>
    <t>Valeur souhaitée2</t>
  </si>
  <si>
    <t>Check2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</si>
</sst>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_-* #,##0.00\ _F_-;\-* #,##0.00\ _F_-;_-* &quot;-&quot;??\ _F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b/>
      <sz val="8"/>
      <color theme="1" tint="0.14999847407452621"/>
      <name val="Tahoma"/>
      <family val="2"/>
    </font>
    <font>
      <b/>
      <sz val="10"/>
      <color theme="1" tint="0.14999847407452621"/>
      <name val="Arial"/>
      <family val="2"/>
    </font>
    <font>
      <b/>
      <sz val="11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4" fillId="3" borderId="2" xfId="1" applyNumberFormat="1" applyFont="1" applyFill="1" applyBorder="1" applyAlignment="1" applyProtection="1">
      <alignment horizontal="center" vertical="top" wrapText="1"/>
    </xf>
    <xf numFmtId="14" fontId="4" fillId="5" borderId="2" xfId="1" applyNumberFormat="1" applyFont="1" applyFill="1" applyBorder="1" applyAlignment="1" applyProtection="1">
      <alignment horizontal="center" vertical="top" wrapText="1"/>
    </xf>
    <xf numFmtId="0" fontId="3" fillId="2" borderId="0" xfId="1" applyFill="1"/>
    <xf numFmtId="14" fontId="4" fillId="2" borderId="2" xfId="1" applyNumberFormat="1" applyFont="1" applyFill="1" applyBorder="1" applyAlignment="1" applyProtection="1">
      <alignment horizontal="center" vertical="top" wrapText="1"/>
    </xf>
    <xf numFmtId="14" fontId="4" fillId="6" borderId="2" xfId="1" applyNumberFormat="1" applyFont="1" applyFill="1" applyBorder="1" applyAlignment="1" applyProtection="1">
      <alignment horizontal="center" vertical="top" wrapText="1"/>
    </xf>
    <xf numFmtId="14" fontId="4" fillId="7" borderId="2" xfId="1" applyNumberFormat="1" applyFont="1" applyFill="1" applyBorder="1" applyAlignment="1" applyProtection="1">
      <alignment horizontal="center" vertical="top" wrapText="1"/>
    </xf>
    <xf numFmtId="14" fontId="4" fillId="8" borderId="2" xfId="1" applyNumberFormat="1" applyFont="1" applyFill="1" applyBorder="1" applyAlignment="1" applyProtection="1">
      <alignment horizontal="center" vertical="top" wrapText="1"/>
    </xf>
    <xf numFmtId="14" fontId="4" fillId="9" borderId="2" xfId="1" applyNumberFormat="1" applyFont="1" applyFill="1" applyBorder="1" applyAlignment="1" applyProtection="1">
      <alignment horizontal="center" vertical="top" wrapText="1"/>
    </xf>
    <xf numFmtId="0" fontId="4" fillId="2" borderId="2" xfId="1" applyNumberFormat="1" applyFont="1" applyFill="1" applyBorder="1" applyAlignment="1" applyProtection="1">
      <alignment horizontal="center" vertical="center" wrapText="1"/>
    </xf>
    <xf numFmtId="0" fontId="4" fillId="5" borderId="2" xfId="1" applyNumberFormat="1" applyFont="1" applyFill="1" applyBorder="1" applyAlignment="1" applyProtection="1">
      <alignment horizontal="center" vertical="center" wrapText="1"/>
    </xf>
    <xf numFmtId="0" fontId="4" fillId="3" borderId="2" xfId="1" applyNumberFormat="1" applyFont="1" applyFill="1" applyBorder="1" applyAlignment="1" applyProtection="1">
      <alignment horizontal="center" vertical="center" wrapText="1"/>
    </xf>
    <xf numFmtId="0" fontId="4" fillId="8" borderId="2" xfId="1" applyNumberFormat="1" applyFont="1" applyFill="1" applyBorder="1" applyAlignment="1" applyProtection="1">
      <alignment horizontal="center" vertical="center" wrapText="1"/>
    </xf>
    <xf numFmtId="0" fontId="4" fillId="6" borderId="2" xfId="1" applyNumberFormat="1" applyFont="1" applyFill="1" applyBorder="1" applyAlignment="1" applyProtection="1">
      <alignment horizontal="center" vertical="center" wrapText="1"/>
    </xf>
    <xf numFmtId="0" fontId="4" fillId="9" borderId="2" xfId="1" applyNumberFormat="1" applyFont="1" applyFill="1" applyBorder="1" applyAlignment="1" applyProtection="1">
      <alignment horizontal="center" vertical="center" wrapText="1"/>
    </xf>
    <xf numFmtId="0" fontId="4" fillId="7" borderId="2" xfId="1" applyNumberFormat="1" applyFont="1" applyFill="1" applyBorder="1" applyAlignment="1" applyProtection="1">
      <alignment horizontal="center" vertical="center" wrapText="1"/>
    </xf>
    <xf numFmtId="0" fontId="3" fillId="2" borderId="0" xfId="1" applyFill="1" applyAlignment="1">
      <alignment horizontal="center" vertical="center"/>
    </xf>
    <xf numFmtId="0" fontId="5" fillId="2" borderId="2" xfId="1" applyNumberFormat="1" applyFont="1" applyFill="1" applyBorder="1" applyAlignment="1" applyProtection="1">
      <alignment horizontal="center" vertical="center" wrapText="1"/>
    </xf>
    <xf numFmtId="0" fontId="6" fillId="2" borderId="0" xfId="1" applyFont="1" applyFill="1" applyAlignment="1">
      <alignment vertical="center"/>
    </xf>
    <xf numFmtId="0" fontId="4" fillId="2" borderId="2" xfId="1" applyNumberFormat="1" applyFont="1" applyFill="1" applyBorder="1" applyAlignment="1" applyProtection="1">
      <alignment horizontal="center" vertical="top" wrapText="1"/>
    </xf>
    <xf numFmtId="0" fontId="4" fillId="5" borderId="2" xfId="1" applyNumberFormat="1" applyFont="1" applyFill="1" applyBorder="1" applyAlignment="1" applyProtection="1">
      <alignment horizontal="center" vertical="top" wrapText="1"/>
    </xf>
    <xf numFmtId="0" fontId="4" fillId="3" borderId="2" xfId="1" applyNumberFormat="1" applyFont="1" applyFill="1" applyBorder="1" applyAlignment="1" applyProtection="1">
      <alignment horizontal="center" vertical="top" wrapText="1"/>
    </xf>
    <xf numFmtId="0" fontId="4" fillId="8" borderId="2" xfId="1" applyNumberFormat="1" applyFont="1" applyFill="1" applyBorder="1" applyAlignment="1" applyProtection="1">
      <alignment horizontal="center" vertical="top" wrapText="1"/>
    </xf>
    <xf numFmtId="0" fontId="4" fillId="6" borderId="2" xfId="1" applyNumberFormat="1" applyFont="1" applyFill="1" applyBorder="1" applyAlignment="1" applyProtection="1">
      <alignment horizontal="center" vertical="top" wrapText="1"/>
    </xf>
    <xf numFmtId="0" fontId="4" fillId="9" borderId="2" xfId="1" applyNumberFormat="1" applyFont="1" applyFill="1" applyBorder="1" applyAlignment="1" applyProtection="1">
      <alignment horizontal="center" vertical="top" wrapText="1"/>
    </xf>
    <xf numFmtId="0" fontId="4" fillId="7" borderId="2" xfId="1" applyNumberFormat="1" applyFont="1" applyFill="1" applyBorder="1" applyAlignment="1" applyProtection="1">
      <alignment horizontal="center" vertical="top" wrapText="1"/>
    </xf>
    <xf numFmtId="0" fontId="3" fillId="2" borderId="0" xfId="1" applyFill="1" applyAlignment="1">
      <alignment horizontal="center"/>
    </xf>
    <xf numFmtId="14" fontId="0" fillId="2" borderId="0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2" borderId="0" xfId="0" applyFill="1"/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0" borderId="0" xfId="0" applyFont="1"/>
    <xf numFmtId="0" fontId="6" fillId="10" borderId="0" xfId="1" applyFont="1" applyFill="1" applyAlignment="1">
      <alignment vertical="center"/>
    </xf>
  </cellXfs>
  <cellStyles count="5">
    <cellStyle name="Euro" xfId="2"/>
    <cellStyle name="Milliers 2" xfId="3"/>
    <cellStyle name="Normal" xfId="0" builtinId="0"/>
    <cellStyle name="Normal 2" xfId="1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bull%20s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personnel\bull%20s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verif%20cci%20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verif%20cci%20200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verif%20cci%20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IJSS%20BON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uivi\Cong&#233;s\DEDUCTIONS%20CP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IJSS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excel\personnel\VERIF%20ANNUELLE\ISMANS\VERIF%209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ersonne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D ISMANS"/>
      <sheetName val="EXEMPLE BULL SAL"/>
      <sheetName val="F MENAGE"/>
      <sheetName val="CADRE ISMANS"/>
    </sheetNames>
    <sheetDataSet>
      <sheetData sheetId="0"/>
      <sheetData sheetId="1">
        <row r="1">
          <cell r="A1">
            <v>14470</v>
          </cell>
        </row>
        <row r="7">
          <cell r="E7">
            <v>9900.450499999999</v>
          </cell>
        </row>
        <row r="8">
          <cell r="E8">
            <v>806.04</v>
          </cell>
        </row>
        <row r="65">
          <cell r="E65">
            <v>13938.020500000001</v>
          </cell>
        </row>
        <row r="66">
          <cell r="E66" t="str">
            <v>à payer</v>
          </cell>
        </row>
        <row r="159">
          <cell r="E159">
            <v>4480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DD ISMANS"/>
      <sheetName val="EXEMPLE BULL SAL"/>
      <sheetName val="F MENAGE"/>
      <sheetName val="CADRE ISMANS"/>
    </sheetNames>
    <sheetDataSet>
      <sheetData sheetId="0" refreshError="1"/>
      <sheetData sheetId="1">
        <row r="63">
          <cell r="E63" t="str">
            <v>à payer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ol sal nets"/>
      <sheetName val="evol sal"/>
      <sheetName val="EVOL 02-01"/>
      <sheetName val="EVOL 04-03"/>
      <sheetName val="EVOL 05-04"/>
      <sheetName val="EVOL 06-05"/>
      <sheetName val="EVOL 07-06"/>
      <sheetName val="EVOL 08-07"/>
      <sheetName val="EVOL 09-08"/>
      <sheetName val="EVOL 10-09"/>
      <sheetName val="EVOL 11-10"/>
      <sheetName val="EVOL 12-11"/>
      <sheetName val="mvts"/>
      <sheetName val="CHARGES"/>
      <sheetName val="CH SOC"/>
      <sheetName val="eff 3105"/>
      <sheetName val="eff 3108"/>
      <sheetName val="eff 3009"/>
      <sheetName val="evol eff 2001"/>
      <sheetName val="cdd"/>
      <sheetName val="CDD cpl"/>
      <sheetName val="AGE"/>
      <sheetName val="liste budget 2001"/>
      <sheetName val="augmentations 2001"/>
      <sheetName val="base"/>
      <sheetName val="RBT FRAIS 2001"/>
      <sheetName val="liste CCIF"/>
      <sheetName val="ind resultat 2001"/>
      <sheetName val="grève 25-01"/>
      <sheetName val="SFT"/>
      <sheetName val="IE2001"/>
      <sheetName val="GREVE 15-03"/>
      <sheetName val="imputations CCI FORMATION"/>
      <sheetName val="REGIMES"/>
      <sheetName val="Form Occ"/>
      <sheetName val="contrats aidés"/>
      <sheetName val="registre A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D3">
            <v>37226</v>
          </cell>
        </row>
        <row r="6">
          <cell r="A6">
            <v>62</v>
          </cell>
          <cell r="C6">
            <v>312258</v>
          </cell>
        </row>
        <row r="7">
          <cell r="A7">
            <v>62</v>
          </cell>
          <cell r="C7">
            <v>159544</v>
          </cell>
        </row>
        <row r="8">
          <cell r="A8">
            <v>66</v>
          </cell>
          <cell r="C8">
            <v>319021</v>
          </cell>
        </row>
        <row r="9">
          <cell r="A9">
            <v>57</v>
          </cell>
          <cell r="C9">
            <v>7352</v>
          </cell>
        </row>
        <row r="10">
          <cell r="A10">
            <v>64</v>
          </cell>
          <cell r="C10">
            <v>307951</v>
          </cell>
        </row>
        <row r="15">
          <cell r="A15">
            <v>3</v>
          </cell>
          <cell r="C15">
            <v>4562</v>
          </cell>
        </row>
        <row r="21">
          <cell r="A21">
            <v>212</v>
          </cell>
          <cell r="C21">
            <v>524943</v>
          </cell>
        </row>
        <row r="22">
          <cell r="A22">
            <v>212</v>
          </cell>
          <cell r="C22">
            <v>444412</v>
          </cell>
        </row>
        <row r="23">
          <cell r="A23">
            <v>219</v>
          </cell>
          <cell r="C23">
            <v>535030</v>
          </cell>
        </row>
        <row r="24">
          <cell r="A24">
            <v>102</v>
          </cell>
          <cell r="C24">
            <v>9713</v>
          </cell>
        </row>
        <row r="25">
          <cell r="A25">
            <v>219</v>
          </cell>
          <cell r="C25">
            <v>518328</v>
          </cell>
        </row>
        <row r="28">
          <cell r="A28">
            <v>3</v>
          </cell>
          <cell r="C28">
            <v>2614</v>
          </cell>
        </row>
        <row r="29">
          <cell r="A29">
            <v>3</v>
          </cell>
        </row>
        <row r="30">
          <cell r="A30">
            <v>4</v>
          </cell>
          <cell r="C30">
            <v>6660</v>
          </cell>
        </row>
        <row r="39">
          <cell r="A39">
            <v>5</v>
          </cell>
          <cell r="C39">
            <v>13924</v>
          </cell>
        </row>
        <row r="40">
          <cell r="A40">
            <v>5</v>
          </cell>
          <cell r="C40">
            <v>13924</v>
          </cell>
        </row>
        <row r="41">
          <cell r="A41">
            <v>6</v>
          </cell>
          <cell r="C41">
            <v>14791</v>
          </cell>
        </row>
        <row r="42">
          <cell r="A42">
            <v>4</v>
          </cell>
          <cell r="C42">
            <v>317</v>
          </cell>
        </row>
        <row r="43">
          <cell r="A43">
            <v>6</v>
          </cell>
          <cell r="C43">
            <v>14353</v>
          </cell>
        </row>
        <row r="44">
          <cell r="A44">
            <v>1</v>
          </cell>
          <cell r="C44">
            <v>866</v>
          </cell>
        </row>
        <row r="51">
          <cell r="D51">
            <v>848184</v>
          </cell>
        </row>
        <row r="52">
          <cell r="D52">
            <v>132467</v>
          </cell>
        </row>
        <row r="53">
          <cell r="D53">
            <v>539115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SSAF"/>
      <sheetName val="effectif"/>
      <sheetName val="effectif ETP"/>
      <sheetName val="compar charges"/>
      <sheetName val="CH SOC"/>
      <sheetName val="evol sal"/>
      <sheetName val="13e mois"/>
      <sheetName val="prime"/>
      <sheetName val="CEL"/>
      <sheetName val="liste 09-00"/>
      <sheetName val="COCM"/>
      <sheetName val="augmentations"/>
      <sheetName val="mvts"/>
      <sheetName val="Form Occ"/>
      <sheetName val="avance"/>
      <sheetName val="retraités"/>
      <sheetName val="CDD"/>
      <sheetName val="IMPUT CCIF"/>
      <sheetName val="sit CCIF 260900"/>
      <sheetName val="augm res 2000"/>
      <sheetName val="resultat pour CPL"/>
      <sheetName val="ECHEANCIER"/>
      <sheetName val="COMPTA"/>
      <sheetName val="evol sal nets"/>
      <sheetName val="ECH DECLAR"/>
      <sheetName val="prime vacances"/>
      <sheetName val="ind résultat 2000"/>
      <sheetName val="tableaux budget 2001"/>
      <sheetName val="profs 2000"/>
      <sheetName val="provcp"/>
      <sheetName val="T. REST"/>
      <sheetName val="contrats aidés"/>
      <sheetName val="registre AT"/>
      <sheetName val="TABLEAUX BUDGETS 2000"/>
    </sheetNames>
    <sheetDataSet>
      <sheetData sheetId="0">
        <row r="6">
          <cell r="C6">
            <v>266045</v>
          </cell>
          <cell r="F6">
            <v>58131</v>
          </cell>
        </row>
        <row r="7">
          <cell r="C7">
            <v>156460</v>
          </cell>
          <cell r="F7">
            <v>23234</v>
          </cell>
        </row>
        <row r="8">
          <cell r="C8">
            <v>276123</v>
          </cell>
          <cell r="F8">
            <v>2899</v>
          </cell>
        </row>
        <row r="9">
          <cell r="C9">
            <v>7078</v>
          </cell>
          <cell r="F9">
            <v>566</v>
          </cell>
        </row>
        <row r="10">
          <cell r="C10">
            <v>266984</v>
          </cell>
          <cell r="F10">
            <v>21359</v>
          </cell>
        </row>
        <row r="15">
          <cell r="C15">
            <v>7912</v>
          </cell>
          <cell r="F15">
            <v>1729</v>
          </cell>
        </row>
        <row r="16">
          <cell r="C16">
            <v>7912</v>
          </cell>
          <cell r="F16">
            <v>1175</v>
          </cell>
        </row>
        <row r="21">
          <cell r="C21">
            <v>514407</v>
          </cell>
          <cell r="F21">
            <v>113427</v>
          </cell>
        </row>
        <row r="22">
          <cell r="C22">
            <v>421019</v>
          </cell>
          <cell r="F22">
            <v>62521</v>
          </cell>
        </row>
        <row r="23">
          <cell r="C23">
            <v>517469</v>
          </cell>
          <cell r="F23">
            <v>5433</v>
          </cell>
        </row>
        <row r="24">
          <cell r="C24">
            <v>10341</v>
          </cell>
          <cell r="F24">
            <v>827</v>
          </cell>
        </row>
        <row r="25">
          <cell r="C25">
            <v>509730</v>
          </cell>
          <cell r="F25">
            <v>40778</v>
          </cell>
        </row>
        <row r="26">
          <cell r="C26">
            <v>557</v>
          </cell>
          <cell r="F26">
            <v>5</v>
          </cell>
        </row>
        <row r="27">
          <cell r="C27">
            <v>557</v>
          </cell>
          <cell r="F27">
            <v>37</v>
          </cell>
        </row>
        <row r="28">
          <cell r="C28">
            <v>1963</v>
          </cell>
          <cell r="F28">
            <v>17</v>
          </cell>
        </row>
        <row r="29">
          <cell r="C29">
            <v>1963</v>
          </cell>
          <cell r="F29">
            <v>131</v>
          </cell>
        </row>
        <row r="30">
          <cell r="C30">
            <v>5584</v>
          </cell>
          <cell r="F30">
            <v>1231</v>
          </cell>
        </row>
        <row r="31">
          <cell r="C31">
            <v>5584</v>
          </cell>
          <cell r="F31">
            <v>829</v>
          </cell>
        </row>
        <row r="39">
          <cell r="C39">
            <v>10042</v>
          </cell>
          <cell r="F39">
            <v>2169</v>
          </cell>
        </row>
        <row r="40">
          <cell r="C40">
            <v>7690</v>
          </cell>
          <cell r="F40">
            <v>1142</v>
          </cell>
        </row>
        <row r="41">
          <cell r="C41">
            <v>10875</v>
          </cell>
          <cell r="F41">
            <v>114</v>
          </cell>
        </row>
        <row r="42">
          <cell r="C42">
            <v>194</v>
          </cell>
          <cell r="F42">
            <v>16</v>
          </cell>
        </row>
        <row r="43">
          <cell r="C43">
            <v>10516</v>
          </cell>
          <cell r="F43">
            <v>841</v>
          </cell>
        </row>
        <row r="44">
          <cell r="C44">
            <v>833</v>
          </cell>
          <cell r="F44">
            <v>7</v>
          </cell>
        </row>
        <row r="45">
          <cell r="C45">
            <v>833</v>
          </cell>
          <cell r="F45">
            <v>55</v>
          </cell>
        </row>
        <row r="51">
          <cell r="D51">
            <v>790607</v>
          </cell>
        </row>
        <row r="52">
          <cell r="D52">
            <v>111378</v>
          </cell>
        </row>
        <row r="53">
          <cell r="D53">
            <v>498873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SSAF"/>
      <sheetName val="cptes 4 "/>
      <sheetName val="TDS 99"/>
      <sheetName val="UPS"/>
      <sheetName val="provcp"/>
      <sheetName val="T REST 99"/>
      <sheetName val="compar 99-98"/>
      <sheetName val="Feuil2"/>
      <sheetName val="EFFECTIF"/>
      <sheetName val="ch soc"/>
      <sheetName val="honoraires"/>
      <sheetName val="vacataires"/>
      <sheetName val="FORM OCC"/>
      <sheetName val="liste"/>
      <sheetName val="presents 09-99"/>
      <sheetName val="acptes 13e"/>
      <sheetName val="ICCP"/>
      <sheetName val="ARRETS +2mois"/>
      <sheetName val="permanences"/>
      <sheetName val="Prime Vacances 99"/>
      <sheetName val="Feuil1"/>
      <sheetName val="IRSA 99"/>
      <sheetName val="MCCI 99"/>
      <sheetName val="LISTE TDS"/>
      <sheetName val="mvts 99"/>
      <sheetName val="Feuil3"/>
      <sheetName val="liste prep tabl minist"/>
      <sheetName val="liste rectif minist"/>
      <sheetName val="classt sal"/>
      <sheetName val="CPL résultat"/>
      <sheetName val="TABLEAUX MINIST 99"/>
      <sheetName val="TABLEAUX BUDGETS 99"/>
      <sheetName val="régimes"/>
      <sheetName val="RIA 1999"/>
      <sheetName val="avances"/>
      <sheetName val="cciformation"/>
      <sheetName val="evol sal bruts"/>
      <sheetName val="evol sal nets"/>
      <sheetName val="TDS"/>
    </sheetNames>
    <sheetDataSet>
      <sheetData sheetId="0">
        <row r="4">
          <cell r="K4">
            <v>4337556.3400000008</v>
          </cell>
        </row>
        <row r="6">
          <cell r="C6">
            <v>10331132.450000001</v>
          </cell>
          <cell r="F6">
            <v>2257352</v>
          </cell>
        </row>
        <row r="7">
          <cell r="C7">
            <v>7934217.8399999999</v>
          </cell>
          <cell r="F7">
            <v>1178231</v>
          </cell>
        </row>
        <row r="8">
          <cell r="C8">
            <v>10859517.979999999</v>
          </cell>
          <cell r="F8">
            <v>114025</v>
          </cell>
        </row>
        <row r="9">
          <cell r="C9">
            <v>336976</v>
          </cell>
          <cell r="F9">
            <v>26958</v>
          </cell>
          <cell r="K9">
            <v>1382979.99</v>
          </cell>
        </row>
        <row r="10">
          <cell r="A10">
            <v>61</v>
          </cell>
          <cell r="C10">
            <v>10492456.68</v>
          </cell>
          <cell r="F10">
            <v>839396</v>
          </cell>
          <cell r="K10">
            <v>651475.38</v>
          </cell>
        </row>
        <row r="11">
          <cell r="A11">
            <v>1</v>
          </cell>
          <cell r="C11">
            <v>17013.060000000001</v>
          </cell>
          <cell r="F11">
            <v>144</v>
          </cell>
        </row>
        <row r="12">
          <cell r="C12">
            <v>17013.060000000001</v>
          </cell>
          <cell r="F12">
            <v>1114</v>
          </cell>
        </row>
        <row r="13">
          <cell r="A13">
            <v>1</v>
          </cell>
          <cell r="C13">
            <v>76666.350000000006</v>
          </cell>
          <cell r="F13">
            <v>652</v>
          </cell>
        </row>
        <row r="14">
          <cell r="C14">
            <v>76666.350000000006</v>
          </cell>
          <cell r="F14">
            <v>5098</v>
          </cell>
        </row>
        <row r="15">
          <cell r="A15">
            <v>4</v>
          </cell>
          <cell r="C15">
            <v>281689.03999999998</v>
          </cell>
          <cell r="F15">
            <v>61549</v>
          </cell>
          <cell r="K15">
            <v>4337556.3400000008</v>
          </cell>
        </row>
        <row r="16">
          <cell r="C16">
            <v>281689.03999999998</v>
          </cell>
          <cell r="F16">
            <v>41831</v>
          </cell>
        </row>
        <row r="17">
          <cell r="K17">
            <v>3341038.97</v>
          </cell>
        </row>
        <row r="18">
          <cell r="K18">
            <v>38493.730000000003</v>
          </cell>
        </row>
        <row r="19">
          <cell r="K19">
            <v>8932532.8399999999</v>
          </cell>
        </row>
        <row r="21">
          <cell r="C21">
            <v>21244400.579999998</v>
          </cell>
          <cell r="F21">
            <v>4705635</v>
          </cell>
        </row>
        <row r="22">
          <cell r="C22">
            <v>19702925.989999998</v>
          </cell>
          <cell r="F22">
            <v>2925885</v>
          </cell>
        </row>
        <row r="23">
          <cell r="C23">
            <v>21747434.530000001</v>
          </cell>
          <cell r="F23">
            <v>228348</v>
          </cell>
          <cell r="K23">
            <v>6527096.4199999999</v>
          </cell>
        </row>
        <row r="24">
          <cell r="C24">
            <v>272970.98</v>
          </cell>
          <cell r="F24">
            <v>21838</v>
          </cell>
          <cell r="K24">
            <v>750881.9</v>
          </cell>
        </row>
        <row r="25">
          <cell r="A25">
            <v>204</v>
          </cell>
          <cell r="C25">
            <v>21517330.030000001</v>
          </cell>
          <cell r="F25">
            <v>1721386</v>
          </cell>
        </row>
        <row r="26">
          <cell r="A26">
            <v>8</v>
          </cell>
          <cell r="C26">
            <v>117559.54</v>
          </cell>
          <cell r="F26">
            <v>999</v>
          </cell>
        </row>
        <row r="27">
          <cell r="C27">
            <v>117559.54</v>
          </cell>
          <cell r="F27">
            <v>7700</v>
          </cell>
        </row>
        <row r="28">
          <cell r="A28">
            <v>3</v>
          </cell>
          <cell r="C28">
            <v>190162.91</v>
          </cell>
          <cell r="F28">
            <v>1616</v>
          </cell>
        </row>
        <row r="29">
          <cell r="C29">
            <v>190162.91</v>
          </cell>
          <cell r="F29">
            <v>12646</v>
          </cell>
        </row>
        <row r="30">
          <cell r="A30">
            <v>4</v>
          </cell>
          <cell r="C30">
            <v>312871.64</v>
          </cell>
          <cell r="F30">
            <v>69301</v>
          </cell>
        </row>
        <row r="31">
          <cell r="C31">
            <v>312871.64</v>
          </cell>
          <cell r="F31">
            <v>46461</v>
          </cell>
        </row>
        <row r="32">
          <cell r="F32">
            <v>9741815</v>
          </cell>
        </row>
        <row r="38">
          <cell r="C38">
            <v>397367.46</v>
          </cell>
          <cell r="F38">
            <v>86069</v>
          </cell>
        </row>
        <row r="39">
          <cell r="C39">
            <v>386292.11</v>
          </cell>
          <cell r="F39">
            <v>57364</v>
          </cell>
        </row>
        <row r="40">
          <cell r="C40">
            <v>452456.66</v>
          </cell>
          <cell r="F40">
            <v>4751</v>
          </cell>
        </row>
        <row r="41">
          <cell r="C41">
            <v>10063.299999999999</v>
          </cell>
          <cell r="F41">
            <v>805</v>
          </cell>
        </row>
        <row r="42">
          <cell r="A42">
            <v>4</v>
          </cell>
          <cell r="C42">
            <v>439393.94</v>
          </cell>
          <cell r="F42">
            <v>35151</v>
          </cell>
        </row>
        <row r="43">
          <cell r="A43">
            <v>1</v>
          </cell>
          <cell r="C43">
            <v>55089.2</v>
          </cell>
          <cell r="F43">
            <v>468</v>
          </cell>
        </row>
        <row r="44">
          <cell r="C44">
            <v>55089.2</v>
          </cell>
          <cell r="F44">
            <v>3663</v>
          </cell>
        </row>
        <row r="54">
          <cell r="D54">
            <v>4777888.95</v>
          </cell>
        </row>
        <row r="55">
          <cell r="D55">
            <v>749793.28000000003</v>
          </cell>
        </row>
        <row r="56">
          <cell r="D56">
            <v>3009714.51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 IJSS"/>
      <sheetName val="Feuil6"/>
      <sheetName val="Compta IJSS"/>
      <sheetName val="Feuil3 (2)"/>
    </sheetNames>
    <sheetDataSet>
      <sheetData sheetId="0">
        <row r="2">
          <cell r="AA2">
            <v>1398.37</v>
          </cell>
          <cell r="AE2">
            <v>3086</v>
          </cell>
        </row>
        <row r="3">
          <cell r="AA3">
            <v>1425.67</v>
          </cell>
          <cell r="AE3">
            <v>2478.6751999999997</v>
          </cell>
        </row>
        <row r="4">
          <cell r="AA4">
            <v>1430.2481</v>
          </cell>
          <cell r="AE4">
            <v>2463.2451999999998</v>
          </cell>
        </row>
      </sheetData>
      <sheetData sheetId="1"/>
      <sheetData sheetId="2"/>
      <sheetData sheetId="3">
        <row r="4">
          <cell r="A4" t="str">
            <v>Nom</v>
          </cell>
        </row>
        <row r="5">
          <cell r="A5" t="str">
            <v>Personne A</v>
          </cell>
          <cell r="F5" t="str">
            <v/>
          </cell>
        </row>
        <row r="6">
          <cell r="A6" t="str">
            <v>Personne A</v>
          </cell>
        </row>
        <row r="7">
          <cell r="A7" t="str">
            <v>Personne A</v>
          </cell>
        </row>
        <row r="8">
          <cell r="A8" t="str">
            <v>Personne B</v>
          </cell>
        </row>
        <row r="9">
          <cell r="A9" t="str">
            <v>Personne C</v>
          </cell>
        </row>
        <row r="10">
          <cell r="A10" t="str">
            <v>Personne C</v>
          </cell>
        </row>
        <row r="11">
          <cell r="A11" t="str">
            <v>Personne C</v>
          </cell>
        </row>
        <row r="12">
          <cell r="A12" t="str">
            <v>Personne C</v>
          </cell>
        </row>
        <row r="13">
          <cell r="A13" t="str">
            <v>Personne Y</v>
          </cell>
        </row>
        <row r="14">
          <cell r="A14" t="str">
            <v>Personne Y</v>
          </cell>
        </row>
        <row r="15">
          <cell r="A15" t="str">
            <v>Personne Z</v>
          </cell>
        </row>
        <row r="16">
          <cell r="A16" t="str">
            <v>Personne w</v>
          </cell>
        </row>
        <row r="17">
          <cell r="A17" t="str">
            <v>Personne w</v>
          </cell>
        </row>
        <row r="18">
          <cell r="A18" t="str">
            <v>Personne w</v>
          </cell>
        </row>
        <row r="19">
          <cell r="A19" t="str">
            <v>Personne w</v>
          </cell>
        </row>
        <row r="20">
          <cell r="A20" t="str">
            <v>Personne w</v>
          </cell>
        </row>
        <row r="21">
          <cell r="A21" t="str">
            <v>Personne w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ductions 2009"/>
      <sheetName val="COPIE ARRET DEDUCT CP 2008-2009"/>
      <sheetName val="déductions 2009 total"/>
      <sheetName val="DEDUCTION CP 2008"/>
      <sheetName val="DEDUCTION CP 2009-2010"/>
    </sheetNames>
    <sheetDataSet>
      <sheetData sheetId="0"/>
      <sheetData sheetId="1"/>
      <sheetData sheetId="2"/>
      <sheetData sheetId="3"/>
      <sheetData sheetId="4">
        <row r="2">
          <cell r="Q2">
            <v>39814</v>
          </cell>
        </row>
        <row r="3">
          <cell r="Q3">
            <v>39916</v>
          </cell>
        </row>
        <row r="4">
          <cell r="Q4">
            <v>39934</v>
          </cell>
        </row>
        <row r="5">
          <cell r="Q5">
            <v>39941</v>
          </cell>
        </row>
        <row r="6">
          <cell r="Q6">
            <v>39954</v>
          </cell>
        </row>
        <row r="7">
          <cell r="Q7">
            <v>39965</v>
          </cell>
        </row>
        <row r="8">
          <cell r="Q8">
            <v>40008</v>
          </cell>
        </row>
        <row r="9">
          <cell r="Q9">
            <v>40128</v>
          </cell>
        </row>
        <row r="10">
          <cell r="Q10">
            <v>40172</v>
          </cell>
        </row>
        <row r="11">
          <cell r="Q11">
            <v>40179</v>
          </cell>
        </row>
        <row r="12">
          <cell r="Q12">
            <v>40273</v>
          </cell>
        </row>
        <row r="13">
          <cell r="Q13">
            <v>40311</v>
          </cell>
        </row>
        <row r="14">
          <cell r="Q14">
            <v>40322</v>
          </cell>
        </row>
        <row r="15">
          <cell r="Q15">
            <v>40373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ssai filtre"/>
      <sheetName val="Feuil6"/>
      <sheetName val="Compta IJSS"/>
      <sheetName val="Tableau Nathalie"/>
      <sheetName val="IJSS4"/>
    </sheetNames>
    <sheetDataSet>
      <sheetData sheetId="0">
        <row r="2">
          <cell r="AA2">
            <v>2566</v>
          </cell>
          <cell r="AC2">
            <v>2575</v>
          </cell>
        </row>
      </sheetData>
      <sheetData sheetId="1"/>
      <sheetData sheetId="2"/>
      <sheetData sheetId="3"/>
      <sheetData sheetId="4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 soc"/>
      <sheetName val="TDS 2002"/>
      <sheetName val="cptes 4 "/>
      <sheetName val="RUBRIQUES"/>
      <sheetName val="provcp02"/>
      <sheetName val="SIT 2002"/>
      <sheetName val="EVOL CHARG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pts résultat"/>
      <sheetName val="HISTO AUGMENTATIONS"/>
      <sheetName val="ALLOC ANCTE"/>
      <sheetName val="LISTE ARRETS 1996"/>
      <sheetName val="LISTE ARRETS 1997"/>
      <sheetName val="LISTE ARRETS 1998"/>
      <sheetName val="Suppl. Fam"/>
      <sheetName val="EVOL POINT"/>
      <sheetName val="anciennetés"/>
      <sheetName val="visite médicale"/>
      <sheetName val="PROFESSEURS"/>
      <sheetName val="CEC"/>
      <sheetName val="REGUL SAL"/>
      <sheetName val="VACATAIRES"/>
      <sheetName val="assur MCCI"/>
      <sheetName val="ANCIENS Nos"/>
      <sheetName val="TABLEAUX MINISTERE"/>
      <sheetName val="BOUVARD JC"/>
      <sheetName val="CATEGORIES"/>
      <sheetName val="contrats aidés"/>
      <sheetName val="VERIF"/>
      <sheetName val="REGUL VACAT sur PLAF"/>
      <sheetName val="S. FAM-T. REST"/>
      <sheetName val="CONTRATS VACAT."/>
      <sheetName val="IRSA 99"/>
      <sheetName val="EXEMPLE BULL SAL"/>
      <sheetName val="ch soc"/>
      <sheetName val="TAXE SALAIRE 96"/>
      <sheetName val="CALCUL TAXE SAL 96"/>
      <sheetName val="cotisations 96"/>
      <sheetName val="TABLEAUX BUDGETS"/>
      <sheetName val="COC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08"/>
  <sheetViews>
    <sheetView workbookViewId="0">
      <pane ySplit="1" topLeftCell="A2" activePane="bottomLeft" state="frozen"/>
      <selection pane="bottomLeft"/>
    </sheetView>
  </sheetViews>
  <sheetFormatPr defaultColWidth="11.42578125" defaultRowHeight="15" x14ac:dyDescent="0.25"/>
  <cols>
    <col min="1" max="1" width="20.5703125" style="38" customWidth="1"/>
    <col min="2" max="2" width="11.42578125" style="5"/>
    <col min="3" max="3" width="19" style="34" customWidth="1"/>
    <col min="4" max="4" width="11.42578125" style="34"/>
    <col min="5" max="5" width="15.85546875" style="38" bestFit="1" customWidth="1"/>
  </cols>
  <sheetData>
    <row r="1" spans="1:5" ht="30" x14ac:dyDescent="0.25">
      <c r="A1" s="35" t="s">
        <v>133</v>
      </c>
      <c r="B1" s="1" t="s">
        <v>0</v>
      </c>
      <c r="C1" s="1" t="s">
        <v>150</v>
      </c>
      <c r="D1" s="1" t="s">
        <v>151</v>
      </c>
      <c r="E1" s="35" t="s">
        <v>132</v>
      </c>
    </row>
    <row r="2" spans="1:5" hidden="1" x14ac:dyDescent="0.25">
      <c r="A2" s="36">
        <v>78.7</v>
      </c>
      <c r="B2" s="2" t="s">
        <v>112</v>
      </c>
      <c r="C2" s="32">
        <v>41276</v>
      </c>
      <c r="D2" s="2">
        <v>78.7</v>
      </c>
      <c r="E2" s="36" t="s">
        <v>58</v>
      </c>
    </row>
    <row r="3" spans="1:5" hidden="1" x14ac:dyDescent="0.25">
      <c r="A3" s="36">
        <v>444.08</v>
      </c>
      <c r="B3" s="2" t="s">
        <v>114</v>
      </c>
      <c r="C3" s="32">
        <v>41283</v>
      </c>
      <c r="D3" s="2">
        <v>444.08</v>
      </c>
      <c r="E3" s="36" t="s">
        <v>60</v>
      </c>
    </row>
    <row r="4" spans="1:5" hidden="1" x14ac:dyDescent="0.25">
      <c r="A4" s="37">
        <v>928.34</v>
      </c>
      <c r="B4" s="2" t="s">
        <v>91</v>
      </c>
      <c r="C4" s="32">
        <v>41284</v>
      </c>
      <c r="D4" s="2">
        <v>428.49</v>
      </c>
      <c r="E4" s="37" t="s">
        <v>19</v>
      </c>
    </row>
    <row r="5" spans="1:5" hidden="1" x14ac:dyDescent="0.25">
      <c r="A5" s="37">
        <v>928.34</v>
      </c>
      <c r="B5" s="2" t="s">
        <v>114</v>
      </c>
      <c r="C5" s="32">
        <v>41284</v>
      </c>
      <c r="D5" s="2">
        <v>63.44</v>
      </c>
      <c r="E5" s="37" t="s">
        <v>19</v>
      </c>
    </row>
    <row r="6" spans="1:5" hidden="1" x14ac:dyDescent="0.25">
      <c r="A6" s="37">
        <v>928.34</v>
      </c>
      <c r="B6" s="2" t="s">
        <v>148</v>
      </c>
      <c r="C6" s="32">
        <v>41284</v>
      </c>
      <c r="D6" s="2">
        <v>436.41</v>
      </c>
      <c r="E6" s="37" t="s">
        <v>19</v>
      </c>
    </row>
    <row r="7" spans="1:5" hidden="1" x14ac:dyDescent="0.25">
      <c r="A7" s="36">
        <v>279.18</v>
      </c>
      <c r="B7" s="2" t="s">
        <v>108</v>
      </c>
      <c r="C7" s="32">
        <v>41289</v>
      </c>
      <c r="D7" s="2">
        <v>279.18</v>
      </c>
      <c r="E7" s="36" t="s">
        <v>48</v>
      </c>
    </row>
    <row r="8" spans="1:5" hidden="1" x14ac:dyDescent="0.25">
      <c r="A8" s="36">
        <v>238.05</v>
      </c>
      <c r="B8" s="2" t="s">
        <v>91</v>
      </c>
      <c r="C8" s="32">
        <v>41290</v>
      </c>
      <c r="D8" s="2">
        <v>238.05</v>
      </c>
      <c r="E8" s="36" t="s">
        <v>20</v>
      </c>
    </row>
    <row r="9" spans="1:5" hidden="1" x14ac:dyDescent="0.25">
      <c r="A9" s="36">
        <v>888.16</v>
      </c>
      <c r="B9" s="2" t="s">
        <v>114</v>
      </c>
      <c r="C9" s="32">
        <v>41297</v>
      </c>
      <c r="D9" s="2">
        <v>888.16</v>
      </c>
      <c r="E9" s="36" t="s">
        <v>61</v>
      </c>
    </row>
    <row r="10" spans="1:5" hidden="1" x14ac:dyDescent="0.25">
      <c r="A10" s="36">
        <v>666.54</v>
      </c>
      <c r="B10" s="2" t="s">
        <v>91</v>
      </c>
      <c r="C10" s="32">
        <v>41303</v>
      </c>
      <c r="D10" s="2">
        <v>666.54</v>
      </c>
      <c r="E10" s="36" t="s">
        <v>21</v>
      </c>
    </row>
    <row r="11" spans="1:5" hidden="1" x14ac:dyDescent="0.25">
      <c r="A11" s="37">
        <v>770.66</v>
      </c>
      <c r="B11" s="2" t="s">
        <v>90</v>
      </c>
      <c r="C11" s="32">
        <v>41304</v>
      </c>
      <c r="D11" s="2">
        <v>236.1</v>
      </c>
      <c r="E11" s="37" t="s">
        <v>5</v>
      </c>
    </row>
    <row r="12" spans="1:5" hidden="1" x14ac:dyDescent="0.25">
      <c r="A12" s="37">
        <v>770.66</v>
      </c>
      <c r="B12" s="2" t="s">
        <v>121</v>
      </c>
      <c r="C12" s="32">
        <v>41304</v>
      </c>
      <c r="D12" s="2">
        <v>534.55999999999995</v>
      </c>
      <c r="E12" s="37" t="s">
        <v>5</v>
      </c>
    </row>
    <row r="13" spans="1:5" hidden="1" x14ac:dyDescent="0.25">
      <c r="A13" s="36">
        <v>236.1</v>
      </c>
      <c r="B13" s="2" t="s">
        <v>90</v>
      </c>
      <c r="C13" s="32">
        <v>41310</v>
      </c>
      <c r="D13" s="2">
        <v>236.1</v>
      </c>
      <c r="E13" s="36" t="s">
        <v>6</v>
      </c>
    </row>
    <row r="14" spans="1:5" hidden="1" x14ac:dyDescent="0.25">
      <c r="A14" s="36">
        <v>888.16</v>
      </c>
      <c r="B14" s="2" t="s">
        <v>114</v>
      </c>
      <c r="C14" s="32">
        <v>41311</v>
      </c>
      <c r="D14" s="2">
        <v>888.16</v>
      </c>
      <c r="E14" s="36" t="s">
        <v>62</v>
      </c>
    </row>
    <row r="15" spans="1:5" hidden="1" x14ac:dyDescent="0.25">
      <c r="A15" s="36">
        <v>78.7</v>
      </c>
      <c r="B15" s="2" t="s">
        <v>90</v>
      </c>
      <c r="C15" s="32">
        <v>41313</v>
      </c>
      <c r="D15" s="2">
        <v>78.7</v>
      </c>
      <c r="E15" s="36" t="s">
        <v>7</v>
      </c>
    </row>
    <row r="16" spans="1:5" x14ac:dyDescent="0.25">
      <c r="A16" s="36">
        <v>39.35</v>
      </c>
      <c r="B16" s="2" t="s">
        <v>122</v>
      </c>
      <c r="C16" s="32">
        <v>41316</v>
      </c>
      <c r="D16" s="2">
        <v>39.35</v>
      </c>
      <c r="E16" s="36" t="s">
        <v>75</v>
      </c>
    </row>
    <row r="17" spans="1:5" hidden="1" x14ac:dyDescent="0.25">
      <c r="A17" s="37">
        <v>921.5</v>
      </c>
      <c r="B17" s="2" t="s">
        <v>91</v>
      </c>
      <c r="C17" s="32">
        <v>41317</v>
      </c>
      <c r="D17" s="2">
        <v>666.54</v>
      </c>
      <c r="E17" s="37" t="s">
        <v>22</v>
      </c>
    </row>
    <row r="18" spans="1:5" hidden="1" x14ac:dyDescent="0.25">
      <c r="A18" s="37">
        <v>921.5</v>
      </c>
      <c r="B18" s="2" t="s">
        <v>147</v>
      </c>
      <c r="C18" s="32">
        <v>41317</v>
      </c>
      <c r="D18" s="2">
        <v>254.96</v>
      </c>
      <c r="E18" s="37" t="s">
        <v>22</v>
      </c>
    </row>
    <row r="19" spans="1:5" hidden="1" x14ac:dyDescent="0.25">
      <c r="A19" s="36">
        <v>298.16000000000003</v>
      </c>
      <c r="B19" s="2" t="s">
        <v>124</v>
      </c>
      <c r="C19" s="32">
        <v>41317</v>
      </c>
      <c r="D19" s="2">
        <v>298.16000000000003</v>
      </c>
      <c r="E19" s="36" t="s">
        <v>78</v>
      </c>
    </row>
    <row r="20" spans="1:5" hidden="1" x14ac:dyDescent="0.25">
      <c r="A20" s="36">
        <v>78.7</v>
      </c>
      <c r="B20" s="2" t="s">
        <v>123</v>
      </c>
      <c r="C20" s="32">
        <v>41317</v>
      </c>
      <c r="D20" s="2">
        <v>78.7</v>
      </c>
      <c r="E20" s="36" t="s">
        <v>77</v>
      </c>
    </row>
    <row r="21" spans="1:5" hidden="1" x14ac:dyDescent="0.25">
      <c r="A21" s="36">
        <v>37.270000000000003</v>
      </c>
      <c r="B21" s="2" t="s">
        <v>124</v>
      </c>
      <c r="C21" s="32">
        <v>41318</v>
      </c>
      <c r="D21" s="2">
        <v>37.270000000000003</v>
      </c>
      <c r="E21" s="36" t="s">
        <v>79</v>
      </c>
    </row>
    <row r="22" spans="1:5" hidden="1" x14ac:dyDescent="0.25">
      <c r="A22" s="36">
        <v>39.4</v>
      </c>
      <c r="B22" s="2" t="s">
        <v>128</v>
      </c>
      <c r="C22" s="32">
        <v>41320</v>
      </c>
      <c r="D22" s="2">
        <v>39.4</v>
      </c>
      <c r="E22" s="36" t="s">
        <v>82</v>
      </c>
    </row>
    <row r="23" spans="1:5" hidden="1" x14ac:dyDescent="0.25">
      <c r="A23" s="37">
        <v>461.19000000000005</v>
      </c>
      <c r="B23" s="2" t="s">
        <v>89</v>
      </c>
      <c r="C23" s="32">
        <v>41323</v>
      </c>
      <c r="D23" s="2">
        <v>27.99</v>
      </c>
      <c r="E23" s="37" t="s">
        <v>4</v>
      </c>
    </row>
    <row r="24" spans="1:5" hidden="1" x14ac:dyDescent="0.25">
      <c r="A24" s="37">
        <v>461.19000000000005</v>
      </c>
      <c r="B24" s="2" t="s">
        <v>93</v>
      </c>
      <c r="C24" s="32">
        <v>41323</v>
      </c>
      <c r="D24" s="2">
        <v>0</v>
      </c>
      <c r="E24" s="37" t="s">
        <v>4</v>
      </c>
    </row>
    <row r="25" spans="1:5" hidden="1" x14ac:dyDescent="0.25">
      <c r="A25" s="37">
        <v>461.19000000000005</v>
      </c>
      <c r="B25" s="2" t="s">
        <v>97</v>
      </c>
      <c r="C25" s="32">
        <v>41323</v>
      </c>
      <c r="D25" s="2">
        <v>275.8</v>
      </c>
      <c r="E25" s="37" t="s">
        <v>4</v>
      </c>
    </row>
    <row r="26" spans="1:5" hidden="1" x14ac:dyDescent="0.25">
      <c r="A26" s="37">
        <v>461.19000000000005</v>
      </c>
      <c r="B26" s="2" t="s">
        <v>129</v>
      </c>
      <c r="C26" s="32">
        <v>41323</v>
      </c>
      <c r="D26" s="2">
        <v>157.4</v>
      </c>
      <c r="E26" s="37" t="s">
        <v>4</v>
      </c>
    </row>
    <row r="27" spans="1:5" hidden="1" x14ac:dyDescent="0.25">
      <c r="A27" s="36">
        <v>78.8</v>
      </c>
      <c r="B27" s="2" t="s">
        <v>97</v>
      </c>
      <c r="C27" s="32">
        <v>41324</v>
      </c>
      <c r="D27" s="2">
        <v>78.8</v>
      </c>
      <c r="E27" s="36" t="s">
        <v>30</v>
      </c>
    </row>
    <row r="28" spans="1:5" hidden="1" x14ac:dyDescent="0.25">
      <c r="A28" s="36">
        <v>888.16</v>
      </c>
      <c r="B28" s="2" t="s">
        <v>114</v>
      </c>
      <c r="C28" s="32">
        <v>41325</v>
      </c>
      <c r="D28" s="2">
        <v>888.16</v>
      </c>
      <c r="E28" s="36" t="s">
        <v>63</v>
      </c>
    </row>
    <row r="29" spans="1:5" hidden="1" x14ac:dyDescent="0.25">
      <c r="A29" s="37">
        <v>149.59</v>
      </c>
      <c r="B29" s="2" t="s">
        <v>88</v>
      </c>
      <c r="C29" s="32">
        <v>41325</v>
      </c>
      <c r="D29" s="2">
        <v>110.19</v>
      </c>
      <c r="E29" s="37" t="s">
        <v>3</v>
      </c>
    </row>
    <row r="30" spans="1:5" hidden="1" x14ac:dyDescent="0.25">
      <c r="A30" s="37">
        <v>149.59</v>
      </c>
      <c r="B30" s="2" t="s">
        <v>120</v>
      </c>
      <c r="C30" s="32">
        <v>41325</v>
      </c>
      <c r="D30" s="2">
        <v>39.4</v>
      </c>
      <c r="E30" s="37" t="s">
        <v>3</v>
      </c>
    </row>
    <row r="31" spans="1:5" hidden="1" x14ac:dyDescent="0.25">
      <c r="A31" s="36">
        <v>550.9</v>
      </c>
      <c r="B31" s="2" t="s">
        <v>90</v>
      </c>
      <c r="C31" s="32">
        <v>41326</v>
      </c>
      <c r="D31" s="2">
        <v>550.9</v>
      </c>
      <c r="E31" s="36" t="s">
        <v>8</v>
      </c>
    </row>
    <row r="32" spans="1:5" hidden="1" x14ac:dyDescent="0.25">
      <c r="A32" s="36">
        <v>197</v>
      </c>
      <c r="B32" s="2" t="s">
        <v>97</v>
      </c>
      <c r="C32" s="32">
        <v>41327</v>
      </c>
      <c r="D32" s="2">
        <v>197</v>
      </c>
      <c r="E32" s="36" t="s">
        <v>31</v>
      </c>
    </row>
    <row r="33" spans="1:5" hidden="1" x14ac:dyDescent="0.25">
      <c r="A33" s="36">
        <v>666.54</v>
      </c>
      <c r="B33" s="2" t="s">
        <v>91</v>
      </c>
      <c r="C33" s="32">
        <v>41331</v>
      </c>
      <c r="D33" s="2">
        <v>666.54</v>
      </c>
      <c r="E33" s="36" t="s">
        <v>23</v>
      </c>
    </row>
    <row r="34" spans="1:5" hidden="1" x14ac:dyDescent="0.25">
      <c r="A34" s="36">
        <v>33.409999999999997</v>
      </c>
      <c r="B34" s="2" t="s">
        <v>121</v>
      </c>
      <c r="C34" s="32">
        <v>41331</v>
      </c>
      <c r="D34" s="2">
        <v>33.409999999999997</v>
      </c>
      <c r="E34" s="36" t="s">
        <v>74</v>
      </c>
    </row>
    <row r="35" spans="1:5" hidden="1" x14ac:dyDescent="0.25">
      <c r="A35" s="36">
        <v>709.2</v>
      </c>
      <c r="B35" s="2" t="s">
        <v>125</v>
      </c>
      <c r="C35" s="32">
        <v>41333</v>
      </c>
      <c r="D35" s="2">
        <v>709.2</v>
      </c>
      <c r="E35" s="36" t="s">
        <v>80</v>
      </c>
    </row>
    <row r="36" spans="1:5" hidden="1" x14ac:dyDescent="0.25">
      <c r="A36" s="37">
        <v>517.16</v>
      </c>
      <c r="B36" s="2" t="s">
        <v>87</v>
      </c>
      <c r="C36" s="32">
        <v>41337</v>
      </c>
      <c r="D36" s="2">
        <v>218.82</v>
      </c>
      <c r="E36" s="37" t="s">
        <v>1</v>
      </c>
    </row>
    <row r="37" spans="1:5" hidden="1" x14ac:dyDescent="0.25">
      <c r="A37" s="36">
        <v>73.72</v>
      </c>
      <c r="B37" s="2" t="s">
        <v>103</v>
      </c>
      <c r="C37" s="33">
        <v>41337</v>
      </c>
      <c r="D37" s="3">
        <v>73.72</v>
      </c>
      <c r="E37" s="36" t="s">
        <v>39</v>
      </c>
    </row>
    <row r="38" spans="1:5" hidden="1" x14ac:dyDescent="0.25">
      <c r="A38" s="36">
        <v>0</v>
      </c>
      <c r="B38" s="2" t="s">
        <v>109</v>
      </c>
      <c r="C38" s="32">
        <v>41337</v>
      </c>
      <c r="D38" s="2">
        <v>0</v>
      </c>
      <c r="E38" s="36" t="s">
        <v>56</v>
      </c>
    </row>
    <row r="39" spans="1:5" hidden="1" x14ac:dyDescent="0.25">
      <c r="A39" s="37">
        <v>517.16</v>
      </c>
      <c r="B39" s="2" t="s">
        <v>106</v>
      </c>
      <c r="C39" s="32">
        <v>41337</v>
      </c>
      <c r="D39" s="2">
        <v>78.8</v>
      </c>
      <c r="E39" s="37" t="s">
        <v>1</v>
      </c>
    </row>
    <row r="40" spans="1:5" hidden="1" x14ac:dyDescent="0.25">
      <c r="A40" s="37">
        <v>517.16</v>
      </c>
      <c r="B40" s="2" t="s">
        <v>121</v>
      </c>
      <c r="C40" s="32">
        <v>41337</v>
      </c>
      <c r="D40" s="2">
        <v>219.54</v>
      </c>
      <c r="E40" s="37" t="s">
        <v>1</v>
      </c>
    </row>
    <row r="41" spans="1:5" hidden="1" x14ac:dyDescent="0.25">
      <c r="A41" s="37">
        <v>37.669999999999995</v>
      </c>
      <c r="B41" s="2" t="s">
        <v>87</v>
      </c>
      <c r="C41" s="32">
        <v>41338</v>
      </c>
      <c r="D41" s="2">
        <v>72.94</v>
      </c>
      <c r="E41" s="37" t="s">
        <v>2</v>
      </c>
    </row>
    <row r="42" spans="1:5" hidden="1" x14ac:dyDescent="0.25">
      <c r="A42" s="37">
        <v>35.669999999999995</v>
      </c>
      <c r="B42" s="2" t="s">
        <v>124</v>
      </c>
      <c r="C42" s="32">
        <v>41338</v>
      </c>
      <c r="D42" s="2">
        <v>-37.270000000000003</v>
      </c>
      <c r="E42" s="37" t="s">
        <v>2</v>
      </c>
    </row>
    <row r="43" spans="1:5" hidden="1" x14ac:dyDescent="0.25">
      <c r="A43" s="36">
        <v>39.4</v>
      </c>
      <c r="B43" s="2" t="s">
        <v>110</v>
      </c>
      <c r="C43" s="32">
        <v>41338</v>
      </c>
      <c r="D43" s="2">
        <v>39.4</v>
      </c>
      <c r="E43" s="36" t="s">
        <v>55</v>
      </c>
    </row>
    <row r="44" spans="1:5" hidden="1" x14ac:dyDescent="0.25">
      <c r="A44" s="36">
        <v>888.16</v>
      </c>
      <c r="B44" s="2" t="s">
        <v>114</v>
      </c>
      <c r="C44" s="32">
        <v>41339</v>
      </c>
      <c r="D44" s="2">
        <v>888.16</v>
      </c>
      <c r="E44" s="36" t="s">
        <v>64</v>
      </c>
    </row>
    <row r="45" spans="1:5" hidden="1" x14ac:dyDescent="0.25">
      <c r="A45" s="37">
        <v>551</v>
      </c>
      <c r="B45" s="2" t="s">
        <v>90</v>
      </c>
      <c r="C45" s="32">
        <v>41340</v>
      </c>
      <c r="D45" s="2">
        <v>472.2</v>
      </c>
      <c r="E45" s="37" t="s">
        <v>9</v>
      </c>
    </row>
    <row r="46" spans="1:5" hidden="1" x14ac:dyDescent="0.25">
      <c r="A46" s="37">
        <v>551</v>
      </c>
      <c r="B46" s="2" t="s">
        <v>97</v>
      </c>
      <c r="C46" s="32">
        <v>41340</v>
      </c>
      <c r="D46" s="2">
        <v>78.8</v>
      </c>
      <c r="E46" s="37" t="s">
        <v>9</v>
      </c>
    </row>
    <row r="47" spans="1:5" hidden="1" x14ac:dyDescent="0.25">
      <c r="A47" s="36">
        <v>157.4</v>
      </c>
      <c r="B47" s="2" t="s">
        <v>90</v>
      </c>
      <c r="C47" s="32">
        <v>41345</v>
      </c>
      <c r="D47" s="2">
        <v>157.4</v>
      </c>
      <c r="E47" s="36" t="s">
        <v>10</v>
      </c>
    </row>
    <row r="48" spans="1:5" hidden="1" x14ac:dyDescent="0.25">
      <c r="A48" s="36">
        <v>666.54</v>
      </c>
      <c r="B48" s="2" t="s">
        <v>91</v>
      </c>
      <c r="C48" s="32">
        <v>41345</v>
      </c>
      <c r="D48" s="2">
        <v>666.54</v>
      </c>
      <c r="E48" s="36" t="s">
        <v>24</v>
      </c>
    </row>
    <row r="49" spans="1:5" hidden="1" x14ac:dyDescent="0.25">
      <c r="A49" s="36">
        <v>78.8</v>
      </c>
      <c r="B49" s="2" t="s">
        <v>125</v>
      </c>
      <c r="C49" s="32">
        <v>41346</v>
      </c>
      <c r="D49" s="2">
        <v>78.8</v>
      </c>
      <c r="E49" s="36" t="s">
        <v>81</v>
      </c>
    </row>
    <row r="50" spans="1:5" hidden="1" x14ac:dyDescent="0.25">
      <c r="A50" s="36">
        <v>201</v>
      </c>
      <c r="B50" s="2" t="s">
        <v>94</v>
      </c>
      <c r="C50" s="32">
        <v>41347</v>
      </c>
      <c r="D50" s="2">
        <v>201</v>
      </c>
      <c r="E50" s="36" t="s">
        <v>27</v>
      </c>
    </row>
    <row r="51" spans="1:5" hidden="1" x14ac:dyDescent="0.25">
      <c r="A51" s="37">
        <v>78.8</v>
      </c>
      <c r="B51" s="2" t="s">
        <v>99</v>
      </c>
      <c r="C51" s="32">
        <v>41348</v>
      </c>
      <c r="D51" s="2">
        <v>39.4</v>
      </c>
      <c r="E51" s="37" t="s">
        <v>34</v>
      </c>
    </row>
    <row r="52" spans="1:5" hidden="1" x14ac:dyDescent="0.25">
      <c r="A52" s="37">
        <v>78.8</v>
      </c>
      <c r="B52" s="2" t="s">
        <v>127</v>
      </c>
      <c r="C52" s="32">
        <v>41348</v>
      </c>
      <c r="D52" s="2">
        <v>39.4</v>
      </c>
      <c r="E52" s="37" t="s">
        <v>34</v>
      </c>
    </row>
    <row r="53" spans="1:5" hidden="1" x14ac:dyDescent="0.25">
      <c r="A53" s="36">
        <v>96.6</v>
      </c>
      <c r="B53" s="2" t="s">
        <v>111</v>
      </c>
      <c r="C53" s="32">
        <v>41348</v>
      </c>
      <c r="D53" s="2">
        <v>96.6</v>
      </c>
      <c r="E53" s="36" t="s">
        <v>57</v>
      </c>
    </row>
    <row r="54" spans="1:5" hidden="1" x14ac:dyDescent="0.25">
      <c r="A54" s="37">
        <v>383.84</v>
      </c>
      <c r="B54" s="2" t="s">
        <v>92</v>
      </c>
      <c r="C54" s="32">
        <v>41352</v>
      </c>
      <c r="D54" s="2">
        <v>78.88</v>
      </c>
      <c r="E54" s="37" t="s">
        <v>26</v>
      </c>
    </row>
    <row r="55" spans="1:5" hidden="1" x14ac:dyDescent="0.25">
      <c r="A55" s="37">
        <v>383.84</v>
      </c>
      <c r="B55" s="2" t="s">
        <v>102</v>
      </c>
      <c r="C55" s="32">
        <v>41352</v>
      </c>
      <c r="D55" s="2">
        <v>107.76</v>
      </c>
      <c r="E55" s="37" t="s">
        <v>26</v>
      </c>
    </row>
    <row r="56" spans="1:5" hidden="1" x14ac:dyDescent="0.25">
      <c r="A56" s="37">
        <v>383.84</v>
      </c>
      <c r="B56" s="2" t="s">
        <v>126</v>
      </c>
      <c r="C56" s="32">
        <v>41352</v>
      </c>
      <c r="D56" s="2">
        <v>197.2</v>
      </c>
      <c r="E56" s="37" t="s">
        <v>26</v>
      </c>
    </row>
    <row r="57" spans="1:5" hidden="1" x14ac:dyDescent="0.25">
      <c r="A57" s="36">
        <v>888.16</v>
      </c>
      <c r="B57" s="2" t="s">
        <v>114</v>
      </c>
      <c r="C57" s="32">
        <v>41353</v>
      </c>
      <c r="D57" s="2">
        <v>888.16</v>
      </c>
      <c r="E57" s="36" t="s">
        <v>65</v>
      </c>
    </row>
    <row r="58" spans="1:5" hidden="1" x14ac:dyDescent="0.25">
      <c r="A58" s="36">
        <v>550.9</v>
      </c>
      <c r="B58" s="2" t="s">
        <v>90</v>
      </c>
      <c r="C58" s="32">
        <v>41358</v>
      </c>
      <c r="D58" s="2">
        <v>550.9</v>
      </c>
      <c r="E58" s="36" t="s">
        <v>11</v>
      </c>
    </row>
    <row r="59" spans="1:5" hidden="1" x14ac:dyDescent="0.25">
      <c r="A59" s="36">
        <v>158.80000000000001</v>
      </c>
      <c r="B59" s="2" t="s">
        <v>105</v>
      </c>
      <c r="C59" s="32">
        <v>41359</v>
      </c>
      <c r="D59" s="2">
        <v>158.80000000000001</v>
      </c>
      <c r="E59" s="36" t="s">
        <v>42</v>
      </c>
    </row>
    <row r="60" spans="1:5" hidden="1" x14ac:dyDescent="0.25">
      <c r="A60" s="36">
        <v>476.1</v>
      </c>
      <c r="B60" s="2" t="s">
        <v>91</v>
      </c>
      <c r="C60" s="32">
        <v>41359</v>
      </c>
      <c r="D60" s="2">
        <v>476.1</v>
      </c>
      <c r="E60" s="36" t="s">
        <v>25</v>
      </c>
    </row>
    <row r="61" spans="1:5" hidden="1" x14ac:dyDescent="0.25">
      <c r="A61" s="36">
        <v>275.45</v>
      </c>
      <c r="B61" s="2" t="s">
        <v>115</v>
      </c>
      <c r="C61" s="32">
        <v>41359</v>
      </c>
      <c r="D61" s="2">
        <v>275.45</v>
      </c>
      <c r="E61" s="36" t="s">
        <v>68</v>
      </c>
    </row>
    <row r="62" spans="1:5" hidden="1" x14ac:dyDescent="0.25">
      <c r="A62" s="36">
        <v>78.88</v>
      </c>
      <c r="B62" s="2" t="s">
        <v>96</v>
      </c>
      <c r="C62" s="32">
        <v>41359</v>
      </c>
      <c r="D62" s="2">
        <v>78.88</v>
      </c>
      <c r="E62" s="36" t="s">
        <v>29</v>
      </c>
    </row>
    <row r="63" spans="1:5" hidden="1" x14ac:dyDescent="0.25">
      <c r="A63" s="36">
        <v>315.52</v>
      </c>
      <c r="B63" s="2" t="s">
        <v>100</v>
      </c>
      <c r="C63" s="32">
        <v>41360</v>
      </c>
      <c r="D63" s="2">
        <v>315.52</v>
      </c>
      <c r="E63" s="36" t="s">
        <v>35</v>
      </c>
    </row>
    <row r="64" spans="1:5" hidden="1" x14ac:dyDescent="0.25">
      <c r="A64" s="36">
        <v>888.16</v>
      </c>
      <c r="B64" s="2" t="s">
        <v>114</v>
      </c>
      <c r="C64" s="32">
        <v>41367</v>
      </c>
      <c r="D64" s="2">
        <v>888.16</v>
      </c>
      <c r="E64" s="36" t="s">
        <v>66</v>
      </c>
    </row>
    <row r="65" spans="1:5" hidden="1" x14ac:dyDescent="0.25">
      <c r="A65" s="36">
        <v>157.76</v>
      </c>
      <c r="B65" s="3" t="s">
        <v>101</v>
      </c>
      <c r="C65" s="33">
        <v>41369</v>
      </c>
      <c r="D65" s="3">
        <v>157.76</v>
      </c>
      <c r="E65" s="36" t="s">
        <v>36</v>
      </c>
    </row>
    <row r="66" spans="1:5" hidden="1" x14ac:dyDescent="0.25">
      <c r="A66" s="37">
        <v>590.33999999999992</v>
      </c>
      <c r="B66" s="2" t="s">
        <v>90</v>
      </c>
      <c r="C66" s="32">
        <v>41372</v>
      </c>
      <c r="D66" s="2">
        <v>550.9</v>
      </c>
      <c r="E66" s="37" t="s">
        <v>12</v>
      </c>
    </row>
    <row r="67" spans="1:5" hidden="1" x14ac:dyDescent="0.25">
      <c r="A67" s="37">
        <v>590.33999999999992</v>
      </c>
      <c r="B67" s="3" t="s">
        <v>101</v>
      </c>
      <c r="C67" s="33">
        <v>41372</v>
      </c>
      <c r="D67" s="3">
        <v>39.44</v>
      </c>
      <c r="E67" s="37" t="s">
        <v>12</v>
      </c>
    </row>
    <row r="68" spans="1:5" hidden="1" x14ac:dyDescent="0.25">
      <c r="A68" s="36">
        <v>76.5</v>
      </c>
      <c r="B68" s="2" t="s">
        <v>107</v>
      </c>
      <c r="C68" s="32">
        <v>41376</v>
      </c>
      <c r="D68" s="2">
        <v>76.5</v>
      </c>
      <c r="E68" s="36" t="s">
        <v>47</v>
      </c>
    </row>
    <row r="69" spans="1:5" hidden="1" x14ac:dyDescent="0.25">
      <c r="A69" s="36">
        <v>317.2</v>
      </c>
      <c r="B69" s="2" t="s">
        <v>114</v>
      </c>
      <c r="C69" s="32">
        <v>41381</v>
      </c>
      <c r="D69" s="2">
        <v>317.2</v>
      </c>
      <c r="E69" s="36" t="s">
        <v>67</v>
      </c>
    </row>
    <row r="70" spans="1:5" hidden="1" x14ac:dyDescent="0.25">
      <c r="A70" s="36">
        <v>354.14</v>
      </c>
      <c r="B70" s="2" t="s">
        <v>90</v>
      </c>
      <c r="C70" s="32">
        <v>41386</v>
      </c>
      <c r="D70" s="2">
        <v>354.14</v>
      </c>
      <c r="E70" s="36" t="s">
        <v>13</v>
      </c>
    </row>
    <row r="71" spans="1:5" hidden="1" x14ac:dyDescent="0.25">
      <c r="A71" s="37">
        <v>275.70999999999998</v>
      </c>
      <c r="B71" s="2" t="s">
        <v>90</v>
      </c>
      <c r="C71" s="32">
        <v>41387</v>
      </c>
      <c r="D71" s="2">
        <v>196.75</v>
      </c>
      <c r="E71" s="37" t="s">
        <v>14</v>
      </c>
    </row>
    <row r="72" spans="1:5" hidden="1" x14ac:dyDescent="0.25">
      <c r="A72" s="37">
        <v>275.70999999999998</v>
      </c>
      <c r="B72" s="2" t="s">
        <v>119</v>
      </c>
      <c r="C72" s="32">
        <v>41387</v>
      </c>
      <c r="D72" s="2">
        <v>78.959999999999994</v>
      </c>
      <c r="E72" s="37" t="s">
        <v>14</v>
      </c>
    </row>
    <row r="73" spans="1:5" hidden="1" x14ac:dyDescent="0.25">
      <c r="A73" s="36">
        <v>394.8</v>
      </c>
      <c r="B73" s="2" t="s">
        <v>116</v>
      </c>
      <c r="C73" s="32">
        <v>41387</v>
      </c>
      <c r="D73" s="2">
        <v>394.8</v>
      </c>
      <c r="E73" s="36" t="s">
        <v>69</v>
      </c>
    </row>
    <row r="74" spans="1:5" hidden="1" x14ac:dyDescent="0.25">
      <c r="A74" s="36">
        <v>118.44</v>
      </c>
      <c r="B74" s="2" t="s">
        <v>117</v>
      </c>
      <c r="C74" s="32">
        <v>41388</v>
      </c>
      <c r="D74" s="2">
        <v>118.44</v>
      </c>
      <c r="E74" s="36" t="s">
        <v>70</v>
      </c>
    </row>
    <row r="75" spans="1:5" hidden="1" x14ac:dyDescent="0.25">
      <c r="A75" s="36">
        <v>1497.2</v>
      </c>
      <c r="B75" s="2" t="s">
        <v>122</v>
      </c>
      <c r="C75" s="32">
        <v>41394</v>
      </c>
      <c r="D75" s="2">
        <v>1497.2</v>
      </c>
      <c r="E75" s="36" t="s">
        <v>76</v>
      </c>
    </row>
    <row r="76" spans="1:5" hidden="1" x14ac:dyDescent="0.25">
      <c r="A76" s="36">
        <v>819</v>
      </c>
      <c r="B76" s="2" t="s">
        <v>108</v>
      </c>
      <c r="C76" s="32">
        <v>41397</v>
      </c>
      <c r="D76" s="2">
        <v>819</v>
      </c>
      <c r="E76" s="36" t="s">
        <v>49</v>
      </c>
    </row>
    <row r="77" spans="1:5" hidden="1" x14ac:dyDescent="0.25">
      <c r="A77" s="36">
        <v>354.15</v>
      </c>
      <c r="B77" s="2" t="s">
        <v>90</v>
      </c>
      <c r="C77" s="32">
        <v>41400</v>
      </c>
      <c r="D77" s="2">
        <v>354.15</v>
      </c>
      <c r="E77" s="36" t="s">
        <v>15</v>
      </c>
    </row>
    <row r="78" spans="1:5" hidden="1" x14ac:dyDescent="0.25">
      <c r="A78" s="37">
        <v>413.57</v>
      </c>
      <c r="B78" s="2" t="s">
        <v>108</v>
      </c>
      <c r="C78" s="32">
        <v>41400</v>
      </c>
      <c r="D78" s="2">
        <v>63</v>
      </c>
      <c r="E78" s="37" t="s">
        <v>50</v>
      </c>
    </row>
    <row r="79" spans="1:5" hidden="1" x14ac:dyDescent="0.25">
      <c r="A79" s="37">
        <v>413.57</v>
      </c>
      <c r="B79" s="2" t="s">
        <v>147</v>
      </c>
      <c r="C79" s="32">
        <v>41400</v>
      </c>
      <c r="D79" s="2">
        <v>350.57</v>
      </c>
      <c r="E79" s="37" t="s">
        <v>50</v>
      </c>
    </row>
    <row r="80" spans="1:5" hidden="1" x14ac:dyDescent="0.25">
      <c r="A80" s="36">
        <v>60</v>
      </c>
      <c r="B80" s="2" t="s">
        <v>104</v>
      </c>
      <c r="C80" s="32">
        <v>41400</v>
      </c>
      <c r="D80" s="2">
        <v>60</v>
      </c>
      <c r="E80" s="36" t="s">
        <v>41</v>
      </c>
    </row>
    <row r="81" spans="1:5" hidden="1" x14ac:dyDescent="0.25">
      <c r="A81" s="36">
        <v>552.72</v>
      </c>
      <c r="B81" s="2" t="s">
        <v>118</v>
      </c>
      <c r="C81" s="32">
        <v>41401</v>
      </c>
      <c r="D81" s="2">
        <v>552.72</v>
      </c>
      <c r="E81" s="36" t="s">
        <v>71</v>
      </c>
    </row>
    <row r="82" spans="1:5" hidden="1" x14ac:dyDescent="0.25">
      <c r="A82" s="36">
        <v>434.28</v>
      </c>
      <c r="B82" s="3" t="s">
        <v>101</v>
      </c>
      <c r="C82" s="33">
        <v>41404</v>
      </c>
      <c r="D82" s="3">
        <v>434.28</v>
      </c>
      <c r="E82" s="36" t="s">
        <v>37</v>
      </c>
    </row>
    <row r="83" spans="1:5" hidden="1" x14ac:dyDescent="0.25">
      <c r="A83" s="36">
        <v>415.65</v>
      </c>
      <c r="B83" s="2" t="s">
        <v>105</v>
      </c>
      <c r="C83" s="32">
        <v>41409</v>
      </c>
      <c r="D83" s="2">
        <v>415.65</v>
      </c>
      <c r="E83" s="36" t="s">
        <v>43</v>
      </c>
    </row>
    <row r="84" spans="1:5" hidden="1" x14ac:dyDescent="0.25">
      <c r="A84" s="36">
        <v>315.83999999999997</v>
      </c>
      <c r="B84" s="2" t="s">
        <v>118</v>
      </c>
      <c r="C84" s="32">
        <v>41410</v>
      </c>
      <c r="D84" s="2">
        <v>315.83999999999997</v>
      </c>
      <c r="E84" s="36" t="s">
        <v>72</v>
      </c>
    </row>
    <row r="85" spans="1:5" hidden="1" x14ac:dyDescent="0.25">
      <c r="A85" s="36">
        <v>94.5</v>
      </c>
      <c r="B85" s="2" t="s">
        <v>108</v>
      </c>
      <c r="C85" s="32">
        <v>41411</v>
      </c>
      <c r="D85" s="2">
        <v>94.5</v>
      </c>
      <c r="E85" s="36" t="s">
        <v>51</v>
      </c>
    </row>
    <row r="86" spans="1:5" hidden="1" x14ac:dyDescent="0.25">
      <c r="A86" s="36">
        <v>543.24</v>
      </c>
      <c r="B86" s="2" t="s">
        <v>113</v>
      </c>
      <c r="C86" s="32">
        <v>41415</v>
      </c>
      <c r="D86" s="2">
        <v>543.24</v>
      </c>
      <c r="E86" s="36" t="s">
        <v>59</v>
      </c>
    </row>
    <row r="87" spans="1:5" hidden="1" x14ac:dyDescent="0.25">
      <c r="A87" s="37">
        <v>1838.54</v>
      </c>
      <c r="B87" s="2" t="s">
        <v>90</v>
      </c>
      <c r="C87" s="32">
        <v>41417</v>
      </c>
      <c r="D87" s="2">
        <v>1838.54</v>
      </c>
      <c r="E87" s="37" t="s">
        <v>16</v>
      </c>
    </row>
    <row r="88" spans="1:5" hidden="1" x14ac:dyDescent="0.25">
      <c r="A88" s="36">
        <v>535.5</v>
      </c>
      <c r="B88" s="2" t="s">
        <v>108</v>
      </c>
      <c r="C88" s="32">
        <v>41418</v>
      </c>
      <c r="D88" s="2">
        <v>535.5</v>
      </c>
      <c r="E88" s="36" t="s">
        <v>52</v>
      </c>
    </row>
    <row r="89" spans="1:5" hidden="1" x14ac:dyDescent="0.25">
      <c r="A89" s="36">
        <v>166.48</v>
      </c>
      <c r="B89" s="3" t="s">
        <v>98</v>
      </c>
      <c r="C89" s="33">
        <v>41422</v>
      </c>
      <c r="D89" s="3">
        <v>166.48</v>
      </c>
      <c r="E89" s="36" t="s">
        <v>32</v>
      </c>
    </row>
    <row r="90" spans="1:5" hidden="1" x14ac:dyDescent="0.25">
      <c r="A90" s="36">
        <v>83.13</v>
      </c>
      <c r="B90" s="2" t="s">
        <v>105</v>
      </c>
      <c r="C90" s="32">
        <v>41423</v>
      </c>
      <c r="D90" s="2">
        <v>83.13</v>
      </c>
      <c r="E90" s="36" t="s">
        <v>44</v>
      </c>
    </row>
    <row r="91" spans="1:5" hidden="1" x14ac:dyDescent="0.25">
      <c r="A91" s="37">
        <v>615.15</v>
      </c>
      <c r="B91" s="3" t="s">
        <v>98</v>
      </c>
      <c r="C91" s="33">
        <v>41423</v>
      </c>
      <c r="D91" s="3">
        <v>62.43</v>
      </c>
      <c r="E91" s="37" t="s">
        <v>33</v>
      </c>
    </row>
    <row r="92" spans="1:5" hidden="1" x14ac:dyDescent="0.25">
      <c r="A92" s="37">
        <v>615.15</v>
      </c>
      <c r="B92" s="2" t="s">
        <v>118</v>
      </c>
      <c r="C92" s="32">
        <v>41423</v>
      </c>
      <c r="D92" s="2">
        <v>552.72</v>
      </c>
      <c r="E92" s="37" t="s">
        <v>33</v>
      </c>
    </row>
    <row r="93" spans="1:5" hidden="1" x14ac:dyDescent="0.25">
      <c r="A93" s="36">
        <v>1045.3800000000001</v>
      </c>
      <c r="B93" s="2" t="s">
        <v>90</v>
      </c>
      <c r="C93" s="32">
        <v>41425</v>
      </c>
      <c r="D93" s="2">
        <v>1045.3800000000001</v>
      </c>
      <c r="E93" s="36" t="s">
        <v>17</v>
      </c>
    </row>
    <row r="94" spans="1:5" hidden="1" x14ac:dyDescent="0.25">
      <c r="A94" s="36">
        <v>360.23</v>
      </c>
      <c r="B94" s="2" t="s">
        <v>105</v>
      </c>
      <c r="C94" s="32">
        <v>41425</v>
      </c>
      <c r="D94" s="2">
        <v>360.23</v>
      </c>
      <c r="E94" s="36" t="s">
        <v>45</v>
      </c>
    </row>
    <row r="95" spans="1:5" hidden="1" x14ac:dyDescent="0.25">
      <c r="A95" s="36">
        <v>165.75</v>
      </c>
      <c r="B95" s="2" t="s">
        <v>103</v>
      </c>
      <c r="C95" s="32">
        <v>41429</v>
      </c>
      <c r="D95" s="2">
        <v>165.75</v>
      </c>
      <c r="E95" s="36" t="s">
        <v>40</v>
      </c>
    </row>
    <row r="96" spans="1:5" hidden="1" x14ac:dyDescent="0.25">
      <c r="A96" s="36">
        <v>110.84</v>
      </c>
      <c r="B96" s="2" t="s">
        <v>105</v>
      </c>
      <c r="C96" s="32">
        <v>41430</v>
      </c>
      <c r="D96" s="2">
        <v>110.84</v>
      </c>
      <c r="E96" s="36" t="s">
        <v>46</v>
      </c>
    </row>
    <row r="97" spans="1:5" hidden="1" x14ac:dyDescent="0.25">
      <c r="A97" s="36">
        <v>441</v>
      </c>
      <c r="B97" s="2" t="s">
        <v>108</v>
      </c>
      <c r="C97" s="32">
        <v>41431</v>
      </c>
      <c r="D97" s="2">
        <v>441</v>
      </c>
      <c r="E97" s="36" t="s">
        <v>53</v>
      </c>
    </row>
    <row r="98" spans="1:5" hidden="1" x14ac:dyDescent="0.25">
      <c r="A98" s="36">
        <v>39.479999999999997</v>
      </c>
      <c r="B98" s="2" t="s">
        <v>130</v>
      </c>
      <c r="C98" s="32">
        <v>41436</v>
      </c>
      <c r="D98" s="2">
        <v>39.479999999999997</v>
      </c>
      <c r="E98" s="36" t="s">
        <v>83</v>
      </c>
    </row>
    <row r="99" spans="1:5" hidden="1" x14ac:dyDescent="0.25">
      <c r="A99" s="36">
        <v>552.72</v>
      </c>
      <c r="B99" s="2" t="s">
        <v>118</v>
      </c>
      <c r="C99" s="32">
        <v>41437</v>
      </c>
      <c r="D99" s="2">
        <v>552.72</v>
      </c>
      <c r="E99" s="36" t="s">
        <v>73</v>
      </c>
    </row>
    <row r="100" spans="1:5" hidden="1" x14ac:dyDescent="0.25">
      <c r="A100" s="36">
        <v>236.88</v>
      </c>
      <c r="B100" s="2" t="s">
        <v>130</v>
      </c>
      <c r="C100" s="32">
        <v>41437</v>
      </c>
      <c r="D100" s="2">
        <v>236.88</v>
      </c>
      <c r="E100" s="36" t="s">
        <v>84</v>
      </c>
    </row>
    <row r="101" spans="1:5" hidden="1" x14ac:dyDescent="0.25">
      <c r="A101" s="36">
        <v>355.32</v>
      </c>
      <c r="B101" s="3" t="s">
        <v>101</v>
      </c>
      <c r="C101" s="33">
        <v>41438</v>
      </c>
      <c r="D101" s="3">
        <v>355.32</v>
      </c>
      <c r="E101" s="36" t="s">
        <v>38</v>
      </c>
    </row>
    <row r="102" spans="1:5" hidden="1" x14ac:dyDescent="0.25">
      <c r="A102" s="36">
        <v>1045.3800000000001</v>
      </c>
      <c r="B102" s="2" t="s">
        <v>90</v>
      </c>
      <c r="C102" s="32">
        <v>41439</v>
      </c>
      <c r="D102" s="2">
        <v>1045.3800000000001</v>
      </c>
      <c r="E102" s="36" t="s">
        <v>18</v>
      </c>
    </row>
    <row r="103" spans="1:5" hidden="1" x14ac:dyDescent="0.25">
      <c r="A103" s="37">
        <v>181.98</v>
      </c>
      <c r="B103" s="2" t="s">
        <v>95</v>
      </c>
      <c r="C103" s="32">
        <v>41442</v>
      </c>
      <c r="D103" s="2">
        <v>63.54</v>
      </c>
      <c r="E103" s="37" t="s">
        <v>28</v>
      </c>
    </row>
    <row r="104" spans="1:5" hidden="1" x14ac:dyDescent="0.25">
      <c r="A104" s="37">
        <v>181.98</v>
      </c>
      <c r="B104" s="3" t="s">
        <v>101</v>
      </c>
      <c r="C104" s="33">
        <v>41442</v>
      </c>
      <c r="D104" s="3">
        <v>118.44</v>
      </c>
      <c r="E104" s="37" t="s">
        <v>28</v>
      </c>
    </row>
    <row r="105" spans="1:5" hidden="1" x14ac:dyDescent="0.25">
      <c r="A105" s="36">
        <v>252</v>
      </c>
      <c r="B105" s="2" t="s">
        <v>108</v>
      </c>
      <c r="C105" s="32">
        <v>41442</v>
      </c>
      <c r="D105" s="2">
        <v>252</v>
      </c>
      <c r="E105" s="36" t="s">
        <v>54</v>
      </c>
    </row>
    <row r="106" spans="1:5" hidden="1" x14ac:dyDescent="0.25">
      <c r="A106" s="36">
        <v>197.4</v>
      </c>
      <c r="B106" s="2" t="s">
        <v>130</v>
      </c>
      <c r="C106" s="32">
        <v>41442</v>
      </c>
      <c r="D106" s="2">
        <v>197.4</v>
      </c>
      <c r="E106" s="36" t="s">
        <v>85</v>
      </c>
    </row>
    <row r="107" spans="1:5" hidden="1" x14ac:dyDescent="0.25">
      <c r="A107" s="36">
        <v>78.959999999999994</v>
      </c>
      <c r="B107" s="2" t="s">
        <v>130</v>
      </c>
      <c r="C107" s="32">
        <v>41444</v>
      </c>
      <c r="D107" s="2">
        <v>78.959999999999994</v>
      </c>
      <c r="E107" s="36" t="s">
        <v>86</v>
      </c>
    </row>
    <row r="108" spans="1:5" hidden="1" x14ac:dyDescent="0.25">
      <c r="A108" s="4" t="s">
        <v>131</v>
      </c>
      <c r="B108" s="4" t="s">
        <v>131</v>
      </c>
      <c r="C108" s="4" t="s">
        <v>131</v>
      </c>
      <c r="D108" s="4" t="s">
        <v>131</v>
      </c>
      <c r="E108" s="4" t="s">
        <v>131</v>
      </c>
    </row>
  </sheetData>
  <autoFilter ref="A1:E108">
    <filterColumn colId="0">
      <filters>
        <filter val="39.35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328"/>
  <sheetViews>
    <sheetView showGridLines="0" tabSelected="1" workbookViewId="0">
      <pane ySplit="1" topLeftCell="A2" activePane="bottomLeft" state="frozen"/>
      <selection pane="bottomLeft" activeCell="H1" sqref="H1"/>
    </sheetView>
  </sheetViews>
  <sheetFormatPr defaultColWidth="11.42578125" defaultRowHeight="12.75" x14ac:dyDescent="0.2"/>
  <cols>
    <col min="1" max="1" width="19.7109375" style="21" customWidth="1"/>
    <col min="2" max="2" width="16.7109375" style="21" customWidth="1"/>
    <col min="3" max="3" width="21.7109375" style="8" customWidth="1"/>
    <col min="4" max="4" width="15.85546875" style="31" customWidth="1"/>
    <col min="5" max="5" width="17.85546875" style="8" customWidth="1"/>
    <col min="6" max="6" width="16.85546875" style="8" customWidth="1"/>
    <col min="7" max="7" width="11.42578125" style="8"/>
    <col min="8" max="8" width="20" style="8" bestFit="1" customWidth="1"/>
    <col min="9" max="243" width="11.42578125" style="8"/>
    <col min="244" max="244" width="19.7109375" style="8" customWidth="1"/>
    <col min="245" max="245" width="16.7109375" style="8" customWidth="1"/>
    <col min="246" max="246" width="10.85546875" style="8" customWidth="1"/>
    <col min="247" max="247" width="13.7109375" style="8" customWidth="1"/>
    <col min="248" max="248" width="10.28515625" style="8" customWidth="1"/>
    <col min="249" max="249" width="34.85546875" style="8" customWidth="1"/>
    <col min="250" max="250" width="13.42578125" style="8" customWidth="1"/>
    <col min="251" max="251" width="22.140625" style="8" bestFit="1" customWidth="1"/>
    <col min="252" max="499" width="11.42578125" style="8"/>
    <col min="500" max="500" width="19.7109375" style="8" customWidth="1"/>
    <col min="501" max="501" width="16.7109375" style="8" customWidth="1"/>
    <col min="502" max="502" width="10.85546875" style="8" customWidth="1"/>
    <col min="503" max="503" width="13.7109375" style="8" customWidth="1"/>
    <col min="504" max="504" width="10.28515625" style="8" customWidth="1"/>
    <col min="505" max="505" width="34.85546875" style="8" customWidth="1"/>
    <col min="506" max="506" width="13.42578125" style="8" customWidth="1"/>
    <col min="507" max="507" width="22.140625" style="8" bestFit="1" customWidth="1"/>
    <col min="508" max="755" width="11.42578125" style="8"/>
    <col min="756" max="756" width="19.7109375" style="8" customWidth="1"/>
    <col min="757" max="757" width="16.7109375" style="8" customWidth="1"/>
    <col min="758" max="758" width="10.85546875" style="8" customWidth="1"/>
    <col min="759" max="759" width="13.7109375" style="8" customWidth="1"/>
    <col min="760" max="760" width="10.28515625" style="8" customWidth="1"/>
    <col min="761" max="761" width="34.85546875" style="8" customWidth="1"/>
    <col min="762" max="762" width="13.42578125" style="8" customWidth="1"/>
    <col min="763" max="763" width="22.140625" style="8" bestFit="1" customWidth="1"/>
    <col min="764" max="1011" width="11.42578125" style="8"/>
    <col min="1012" max="1012" width="19.7109375" style="8" customWidth="1"/>
    <col min="1013" max="1013" width="16.7109375" style="8" customWidth="1"/>
    <col min="1014" max="1014" width="10.85546875" style="8" customWidth="1"/>
    <col min="1015" max="1015" width="13.7109375" style="8" customWidth="1"/>
    <col min="1016" max="1016" width="10.28515625" style="8" customWidth="1"/>
    <col min="1017" max="1017" width="34.85546875" style="8" customWidth="1"/>
    <col min="1018" max="1018" width="13.42578125" style="8" customWidth="1"/>
    <col min="1019" max="1019" width="22.140625" style="8" bestFit="1" customWidth="1"/>
    <col min="1020" max="1267" width="11.42578125" style="8"/>
    <col min="1268" max="1268" width="19.7109375" style="8" customWidth="1"/>
    <col min="1269" max="1269" width="16.7109375" style="8" customWidth="1"/>
    <col min="1270" max="1270" width="10.85546875" style="8" customWidth="1"/>
    <col min="1271" max="1271" width="13.7109375" style="8" customWidth="1"/>
    <col min="1272" max="1272" width="10.28515625" style="8" customWidth="1"/>
    <col min="1273" max="1273" width="34.85546875" style="8" customWidth="1"/>
    <col min="1274" max="1274" width="13.42578125" style="8" customWidth="1"/>
    <col min="1275" max="1275" width="22.140625" style="8" bestFit="1" customWidth="1"/>
    <col min="1276" max="1523" width="11.42578125" style="8"/>
    <col min="1524" max="1524" width="19.7109375" style="8" customWidth="1"/>
    <col min="1525" max="1525" width="16.7109375" style="8" customWidth="1"/>
    <col min="1526" max="1526" width="10.85546875" style="8" customWidth="1"/>
    <col min="1527" max="1527" width="13.7109375" style="8" customWidth="1"/>
    <col min="1528" max="1528" width="10.28515625" style="8" customWidth="1"/>
    <col min="1529" max="1529" width="34.85546875" style="8" customWidth="1"/>
    <col min="1530" max="1530" width="13.42578125" style="8" customWidth="1"/>
    <col min="1531" max="1531" width="22.140625" style="8" bestFit="1" customWidth="1"/>
    <col min="1532" max="1779" width="11.42578125" style="8"/>
    <col min="1780" max="1780" width="19.7109375" style="8" customWidth="1"/>
    <col min="1781" max="1781" width="16.7109375" style="8" customWidth="1"/>
    <col min="1782" max="1782" width="10.85546875" style="8" customWidth="1"/>
    <col min="1783" max="1783" width="13.7109375" style="8" customWidth="1"/>
    <col min="1784" max="1784" width="10.28515625" style="8" customWidth="1"/>
    <col min="1785" max="1785" width="34.85546875" style="8" customWidth="1"/>
    <col min="1786" max="1786" width="13.42578125" style="8" customWidth="1"/>
    <col min="1787" max="1787" width="22.140625" style="8" bestFit="1" customWidth="1"/>
    <col min="1788" max="2035" width="11.42578125" style="8"/>
    <col min="2036" max="2036" width="19.7109375" style="8" customWidth="1"/>
    <col min="2037" max="2037" width="16.7109375" style="8" customWidth="1"/>
    <col min="2038" max="2038" width="10.85546875" style="8" customWidth="1"/>
    <col min="2039" max="2039" width="13.7109375" style="8" customWidth="1"/>
    <col min="2040" max="2040" width="10.28515625" style="8" customWidth="1"/>
    <col min="2041" max="2041" width="34.85546875" style="8" customWidth="1"/>
    <col min="2042" max="2042" width="13.42578125" style="8" customWidth="1"/>
    <col min="2043" max="2043" width="22.140625" style="8" bestFit="1" customWidth="1"/>
    <col min="2044" max="2291" width="11.42578125" style="8"/>
    <col min="2292" max="2292" width="19.7109375" style="8" customWidth="1"/>
    <col min="2293" max="2293" width="16.7109375" style="8" customWidth="1"/>
    <col min="2294" max="2294" width="10.85546875" style="8" customWidth="1"/>
    <col min="2295" max="2295" width="13.7109375" style="8" customWidth="1"/>
    <col min="2296" max="2296" width="10.28515625" style="8" customWidth="1"/>
    <col min="2297" max="2297" width="34.85546875" style="8" customWidth="1"/>
    <col min="2298" max="2298" width="13.42578125" style="8" customWidth="1"/>
    <col min="2299" max="2299" width="22.140625" style="8" bestFit="1" customWidth="1"/>
    <col min="2300" max="2547" width="11.42578125" style="8"/>
    <col min="2548" max="2548" width="19.7109375" style="8" customWidth="1"/>
    <col min="2549" max="2549" width="16.7109375" style="8" customWidth="1"/>
    <col min="2550" max="2550" width="10.85546875" style="8" customWidth="1"/>
    <col min="2551" max="2551" width="13.7109375" style="8" customWidth="1"/>
    <col min="2552" max="2552" width="10.28515625" style="8" customWidth="1"/>
    <col min="2553" max="2553" width="34.85546875" style="8" customWidth="1"/>
    <col min="2554" max="2554" width="13.42578125" style="8" customWidth="1"/>
    <col min="2555" max="2555" width="22.140625" style="8" bestFit="1" customWidth="1"/>
    <col min="2556" max="2803" width="11.42578125" style="8"/>
    <col min="2804" max="2804" width="19.7109375" style="8" customWidth="1"/>
    <col min="2805" max="2805" width="16.7109375" style="8" customWidth="1"/>
    <col min="2806" max="2806" width="10.85546875" style="8" customWidth="1"/>
    <col min="2807" max="2807" width="13.7109375" style="8" customWidth="1"/>
    <col min="2808" max="2808" width="10.28515625" style="8" customWidth="1"/>
    <col min="2809" max="2809" width="34.85546875" style="8" customWidth="1"/>
    <col min="2810" max="2810" width="13.42578125" style="8" customWidth="1"/>
    <col min="2811" max="2811" width="22.140625" style="8" bestFit="1" customWidth="1"/>
    <col min="2812" max="3059" width="11.42578125" style="8"/>
    <col min="3060" max="3060" width="19.7109375" style="8" customWidth="1"/>
    <col min="3061" max="3061" width="16.7109375" style="8" customWidth="1"/>
    <col min="3062" max="3062" width="10.85546875" style="8" customWidth="1"/>
    <col min="3063" max="3063" width="13.7109375" style="8" customWidth="1"/>
    <col min="3064" max="3064" width="10.28515625" style="8" customWidth="1"/>
    <col min="3065" max="3065" width="34.85546875" style="8" customWidth="1"/>
    <col min="3066" max="3066" width="13.42578125" style="8" customWidth="1"/>
    <col min="3067" max="3067" width="22.140625" style="8" bestFit="1" customWidth="1"/>
    <col min="3068" max="3315" width="11.42578125" style="8"/>
    <col min="3316" max="3316" width="19.7109375" style="8" customWidth="1"/>
    <col min="3317" max="3317" width="16.7109375" style="8" customWidth="1"/>
    <col min="3318" max="3318" width="10.85546875" style="8" customWidth="1"/>
    <col min="3319" max="3319" width="13.7109375" style="8" customWidth="1"/>
    <col min="3320" max="3320" width="10.28515625" style="8" customWidth="1"/>
    <col min="3321" max="3321" width="34.85546875" style="8" customWidth="1"/>
    <col min="3322" max="3322" width="13.42578125" style="8" customWidth="1"/>
    <col min="3323" max="3323" width="22.140625" style="8" bestFit="1" customWidth="1"/>
    <col min="3324" max="3571" width="11.42578125" style="8"/>
    <col min="3572" max="3572" width="19.7109375" style="8" customWidth="1"/>
    <col min="3573" max="3573" width="16.7109375" style="8" customWidth="1"/>
    <col min="3574" max="3574" width="10.85546875" style="8" customWidth="1"/>
    <col min="3575" max="3575" width="13.7109375" style="8" customWidth="1"/>
    <col min="3576" max="3576" width="10.28515625" style="8" customWidth="1"/>
    <col min="3577" max="3577" width="34.85546875" style="8" customWidth="1"/>
    <col min="3578" max="3578" width="13.42578125" style="8" customWidth="1"/>
    <col min="3579" max="3579" width="22.140625" style="8" bestFit="1" customWidth="1"/>
    <col min="3580" max="3827" width="11.42578125" style="8"/>
    <col min="3828" max="3828" width="19.7109375" style="8" customWidth="1"/>
    <col min="3829" max="3829" width="16.7109375" style="8" customWidth="1"/>
    <col min="3830" max="3830" width="10.85546875" style="8" customWidth="1"/>
    <col min="3831" max="3831" width="13.7109375" style="8" customWidth="1"/>
    <col min="3832" max="3832" width="10.28515625" style="8" customWidth="1"/>
    <col min="3833" max="3833" width="34.85546875" style="8" customWidth="1"/>
    <col min="3834" max="3834" width="13.42578125" style="8" customWidth="1"/>
    <col min="3835" max="3835" width="22.140625" style="8" bestFit="1" customWidth="1"/>
    <col min="3836" max="4083" width="11.42578125" style="8"/>
    <col min="4084" max="4084" width="19.7109375" style="8" customWidth="1"/>
    <col min="4085" max="4085" width="16.7109375" style="8" customWidth="1"/>
    <col min="4086" max="4086" width="10.85546875" style="8" customWidth="1"/>
    <col min="4087" max="4087" width="13.7109375" style="8" customWidth="1"/>
    <col min="4088" max="4088" width="10.28515625" style="8" customWidth="1"/>
    <col min="4089" max="4089" width="34.85546875" style="8" customWidth="1"/>
    <col min="4090" max="4090" width="13.42578125" style="8" customWidth="1"/>
    <col min="4091" max="4091" width="22.140625" style="8" bestFit="1" customWidth="1"/>
    <col min="4092" max="4339" width="11.42578125" style="8"/>
    <col min="4340" max="4340" width="19.7109375" style="8" customWidth="1"/>
    <col min="4341" max="4341" width="16.7109375" style="8" customWidth="1"/>
    <col min="4342" max="4342" width="10.85546875" style="8" customWidth="1"/>
    <col min="4343" max="4343" width="13.7109375" style="8" customWidth="1"/>
    <col min="4344" max="4344" width="10.28515625" style="8" customWidth="1"/>
    <col min="4345" max="4345" width="34.85546875" style="8" customWidth="1"/>
    <col min="4346" max="4346" width="13.42578125" style="8" customWidth="1"/>
    <col min="4347" max="4347" width="22.140625" style="8" bestFit="1" customWidth="1"/>
    <col min="4348" max="4595" width="11.42578125" style="8"/>
    <col min="4596" max="4596" width="19.7109375" style="8" customWidth="1"/>
    <col min="4597" max="4597" width="16.7109375" style="8" customWidth="1"/>
    <col min="4598" max="4598" width="10.85546875" style="8" customWidth="1"/>
    <col min="4599" max="4599" width="13.7109375" style="8" customWidth="1"/>
    <col min="4600" max="4600" width="10.28515625" style="8" customWidth="1"/>
    <col min="4601" max="4601" width="34.85546875" style="8" customWidth="1"/>
    <col min="4602" max="4602" width="13.42578125" style="8" customWidth="1"/>
    <col min="4603" max="4603" width="22.140625" style="8" bestFit="1" customWidth="1"/>
    <col min="4604" max="4851" width="11.42578125" style="8"/>
    <col min="4852" max="4852" width="19.7109375" style="8" customWidth="1"/>
    <col min="4853" max="4853" width="16.7109375" style="8" customWidth="1"/>
    <col min="4854" max="4854" width="10.85546875" style="8" customWidth="1"/>
    <col min="4855" max="4855" width="13.7109375" style="8" customWidth="1"/>
    <col min="4856" max="4856" width="10.28515625" style="8" customWidth="1"/>
    <col min="4857" max="4857" width="34.85546875" style="8" customWidth="1"/>
    <col min="4858" max="4858" width="13.42578125" style="8" customWidth="1"/>
    <col min="4859" max="4859" width="22.140625" style="8" bestFit="1" customWidth="1"/>
    <col min="4860" max="5107" width="11.42578125" style="8"/>
    <col min="5108" max="5108" width="19.7109375" style="8" customWidth="1"/>
    <col min="5109" max="5109" width="16.7109375" style="8" customWidth="1"/>
    <col min="5110" max="5110" width="10.85546875" style="8" customWidth="1"/>
    <col min="5111" max="5111" width="13.7109375" style="8" customWidth="1"/>
    <col min="5112" max="5112" width="10.28515625" style="8" customWidth="1"/>
    <col min="5113" max="5113" width="34.85546875" style="8" customWidth="1"/>
    <col min="5114" max="5114" width="13.42578125" style="8" customWidth="1"/>
    <col min="5115" max="5115" width="22.140625" style="8" bestFit="1" customWidth="1"/>
    <col min="5116" max="5363" width="11.42578125" style="8"/>
    <col min="5364" max="5364" width="19.7109375" style="8" customWidth="1"/>
    <col min="5365" max="5365" width="16.7109375" style="8" customWidth="1"/>
    <col min="5366" max="5366" width="10.85546875" style="8" customWidth="1"/>
    <col min="5367" max="5367" width="13.7109375" style="8" customWidth="1"/>
    <col min="5368" max="5368" width="10.28515625" style="8" customWidth="1"/>
    <col min="5369" max="5369" width="34.85546875" style="8" customWidth="1"/>
    <col min="5370" max="5370" width="13.42578125" style="8" customWidth="1"/>
    <col min="5371" max="5371" width="22.140625" style="8" bestFit="1" customWidth="1"/>
    <col min="5372" max="5619" width="11.42578125" style="8"/>
    <col min="5620" max="5620" width="19.7109375" style="8" customWidth="1"/>
    <col min="5621" max="5621" width="16.7109375" style="8" customWidth="1"/>
    <col min="5622" max="5622" width="10.85546875" style="8" customWidth="1"/>
    <col min="5623" max="5623" width="13.7109375" style="8" customWidth="1"/>
    <col min="5624" max="5624" width="10.28515625" style="8" customWidth="1"/>
    <col min="5625" max="5625" width="34.85546875" style="8" customWidth="1"/>
    <col min="5626" max="5626" width="13.42578125" style="8" customWidth="1"/>
    <col min="5627" max="5627" width="22.140625" style="8" bestFit="1" customWidth="1"/>
    <col min="5628" max="5875" width="11.42578125" style="8"/>
    <col min="5876" max="5876" width="19.7109375" style="8" customWidth="1"/>
    <col min="5877" max="5877" width="16.7109375" style="8" customWidth="1"/>
    <col min="5878" max="5878" width="10.85546875" style="8" customWidth="1"/>
    <col min="5879" max="5879" width="13.7109375" style="8" customWidth="1"/>
    <col min="5880" max="5880" width="10.28515625" style="8" customWidth="1"/>
    <col min="5881" max="5881" width="34.85546875" style="8" customWidth="1"/>
    <col min="5882" max="5882" width="13.42578125" style="8" customWidth="1"/>
    <col min="5883" max="5883" width="22.140625" style="8" bestFit="1" customWidth="1"/>
    <col min="5884" max="6131" width="11.42578125" style="8"/>
    <col min="6132" max="6132" width="19.7109375" style="8" customWidth="1"/>
    <col min="6133" max="6133" width="16.7109375" style="8" customWidth="1"/>
    <col min="6134" max="6134" width="10.85546875" style="8" customWidth="1"/>
    <col min="6135" max="6135" width="13.7109375" style="8" customWidth="1"/>
    <col min="6136" max="6136" width="10.28515625" style="8" customWidth="1"/>
    <col min="6137" max="6137" width="34.85546875" style="8" customWidth="1"/>
    <col min="6138" max="6138" width="13.42578125" style="8" customWidth="1"/>
    <col min="6139" max="6139" width="22.140625" style="8" bestFit="1" customWidth="1"/>
    <col min="6140" max="6387" width="11.42578125" style="8"/>
    <col min="6388" max="6388" width="19.7109375" style="8" customWidth="1"/>
    <col min="6389" max="6389" width="16.7109375" style="8" customWidth="1"/>
    <col min="6390" max="6390" width="10.85546875" style="8" customWidth="1"/>
    <col min="6391" max="6391" width="13.7109375" style="8" customWidth="1"/>
    <col min="6392" max="6392" width="10.28515625" style="8" customWidth="1"/>
    <col min="6393" max="6393" width="34.85546875" style="8" customWidth="1"/>
    <col min="6394" max="6394" width="13.42578125" style="8" customWidth="1"/>
    <col min="6395" max="6395" width="22.140625" style="8" bestFit="1" customWidth="1"/>
    <col min="6396" max="6643" width="11.42578125" style="8"/>
    <col min="6644" max="6644" width="19.7109375" style="8" customWidth="1"/>
    <col min="6645" max="6645" width="16.7109375" style="8" customWidth="1"/>
    <col min="6646" max="6646" width="10.85546875" style="8" customWidth="1"/>
    <col min="6647" max="6647" width="13.7109375" style="8" customWidth="1"/>
    <col min="6648" max="6648" width="10.28515625" style="8" customWidth="1"/>
    <col min="6649" max="6649" width="34.85546875" style="8" customWidth="1"/>
    <col min="6650" max="6650" width="13.42578125" style="8" customWidth="1"/>
    <col min="6651" max="6651" width="22.140625" style="8" bestFit="1" customWidth="1"/>
    <col min="6652" max="6899" width="11.42578125" style="8"/>
    <col min="6900" max="6900" width="19.7109375" style="8" customWidth="1"/>
    <col min="6901" max="6901" width="16.7109375" style="8" customWidth="1"/>
    <col min="6902" max="6902" width="10.85546875" style="8" customWidth="1"/>
    <col min="6903" max="6903" width="13.7109375" style="8" customWidth="1"/>
    <col min="6904" max="6904" width="10.28515625" style="8" customWidth="1"/>
    <col min="6905" max="6905" width="34.85546875" style="8" customWidth="1"/>
    <col min="6906" max="6906" width="13.42578125" style="8" customWidth="1"/>
    <col min="6907" max="6907" width="22.140625" style="8" bestFit="1" customWidth="1"/>
    <col min="6908" max="7155" width="11.42578125" style="8"/>
    <col min="7156" max="7156" width="19.7109375" style="8" customWidth="1"/>
    <col min="7157" max="7157" width="16.7109375" style="8" customWidth="1"/>
    <col min="7158" max="7158" width="10.85546875" style="8" customWidth="1"/>
    <col min="7159" max="7159" width="13.7109375" style="8" customWidth="1"/>
    <col min="7160" max="7160" width="10.28515625" style="8" customWidth="1"/>
    <col min="7161" max="7161" width="34.85546875" style="8" customWidth="1"/>
    <col min="7162" max="7162" width="13.42578125" style="8" customWidth="1"/>
    <col min="7163" max="7163" width="22.140625" style="8" bestFit="1" customWidth="1"/>
    <col min="7164" max="7411" width="11.42578125" style="8"/>
    <col min="7412" max="7412" width="19.7109375" style="8" customWidth="1"/>
    <col min="7413" max="7413" width="16.7109375" style="8" customWidth="1"/>
    <col min="7414" max="7414" width="10.85546875" style="8" customWidth="1"/>
    <col min="7415" max="7415" width="13.7109375" style="8" customWidth="1"/>
    <col min="7416" max="7416" width="10.28515625" style="8" customWidth="1"/>
    <col min="7417" max="7417" width="34.85546875" style="8" customWidth="1"/>
    <col min="7418" max="7418" width="13.42578125" style="8" customWidth="1"/>
    <col min="7419" max="7419" width="22.140625" style="8" bestFit="1" customWidth="1"/>
    <col min="7420" max="7667" width="11.42578125" style="8"/>
    <col min="7668" max="7668" width="19.7109375" style="8" customWidth="1"/>
    <col min="7669" max="7669" width="16.7109375" style="8" customWidth="1"/>
    <col min="7670" max="7670" width="10.85546875" style="8" customWidth="1"/>
    <col min="7671" max="7671" width="13.7109375" style="8" customWidth="1"/>
    <col min="7672" max="7672" width="10.28515625" style="8" customWidth="1"/>
    <col min="7673" max="7673" width="34.85546875" style="8" customWidth="1"/>
    <col min="7674" max="7674" width="13.42578125" style="8" customWidth="1"/>
    <col min="7675" max="7675" width="22.140625" style="8" bestFit="1" customWidth="1"/>
    <col min="7676" max="7923" width="11.42578125" style="8"/>
    <col min="7924" max="7924" width="19.7109375" style="8" customWidth="1"/>
    <col min="7925" max="7925" width="16.7109375" style="8" customWidth="1"/>
    <col min="7926" max="7926" width="10.85546875" style="8" customWidth="1"/>
    <col min="7927" max="7927" width="13.7109375" style="8" customWidth="1"/>
    <col min="7928" max="7928" width="10.28515625" style="8" customWidth="1"/>
    <col min="7929" max="7929" width="34.85546875" style="8" customWidth="1"/>
    <col min="7930" max="7930" width="13.42578125" style="8" customWidth="1"/>
    <col min="7931" max="7931" width="22.140625" style="8" bestFit="1" customWidth="1"/>
    <col min="7932" max="8179" width="11.42578125" style="8"/>
    <col min="8180" max="8180" width="19.7109375" style="8" customWidth="1"/>
    <col min="8181" max="8181" width="16.7109375" style="8" customWidth="1"/>
    <col min="8182" max="8182" width="10.85546875" style="8" customWidth="1"/>
    <col min="8183" max="8183" width="13.7109375" style="8" customWidth="1"/>
    <col min="8184" max="8184" width="10.28515625" style="8" customWidth="1"/>
    <col min="8185" max="8185" width="34.85546875" style="8" customWidth="1"/>
    <col min="8186" max="8186" width="13.42578125" style="8" customWidth="1"/>
    <col min="8187" max="8187" width="22.140625" style="8" bestFit="1" customWidth="1"/>
    <col min="8188" max="8435" width="11.42578125" style="8"/>
    <col min="8436" max="8436" width="19.7109375" style="8" customWidth="1"/>
    <col min="8437" max="8437" width="16.7109375" style="8" customWidth="1"/>
    <col min="8438" max="8438" width="10.85546875" style="8" customWidth="1"/>
    <col min="8439" max="8439" width="13.7109375" style="8" customWidth="1"/>
    <col min="8440" max="8440" width="10.28515625" style="8" customWidth="1"/>
    <col min="8441" max="8441" width="34.85546875" style="8" customWidth="1"/>
    <col min="8442" max="8442" width="13.42578125" style="8" customWidth="1"/>
    <col min="8443" max="8443" width="22.140625" style="8" bestFit="1" customWidth="1"/>
    <col min="8444" max="8691" width="11.42578125" style="8"/>
    <col min="8692" max="8692" width="19.7109375" style="8" customWidth="1"/>
    <col min="8693" max="8693" width="16.7109375" style="8" customWidth="1"/>
    <col min="8694" max="8694" width="10.85546875" style="8" customWidth="1"/>
    <col min="8695" max="8695" width="13.7109375" style="8" customWidth="1"/>
    <col min="8696" max="8696" width="10.28515625" style="8" customWidth="1"/>
    <col min="8697" max="8697" width="34.85546875" style="8" customWidth="1"/>
    <col min="8698" max="8698" width="13.42578125" style="8" customWidth="1"/>
    <col min="8699" max="8699" width="22.140625" style="8" bestFit="1" customWidth="1"/>
    <col min="8700" max="8947" width="11.42578125" style="8"/>
    <col min="8948" max="8948" width="19.7109375" style="8" customWidth="1"/>
    <col min="8949" max="8949" width="16.7109375" style="8" customWidth="1"/>
    <col min="8950" max="8950" width="10.85546875" style="8" customWidth="1"/>
    <col min="8951" max="8951" width="13.7109375" style="8" customWidth="1"/>
    <col min="8952" max="8952" width="10.28515625" style="8" customWidth="1"/>
    <col min="8953" max="8953" width="34.85546875" style="8" customWidth="1"/>
    <col min="8954" max="8954" width="13.42578125" style="8" customWidth="1"/>
    <col min="8955" max="8955" width="22.140625" style="8" bestFit="1" customWidth="1"/>
    <col min="8956" max="9203" width="11.42578125" style="8"/>
    <col min="9204" max="9204" width="19.7109375" style="8" customWidth="1"/>
    <col min="9205" max="9205" width="16.7109375" style="8" customWidth="1"/>
    <col min="9206" max="9206" width="10.85546875" style="8" customWidth="1"/>
    <col min="9207" max="9207" width="13.7109375" style="8" customWidth="1"/>
    <col min="9208" max="9208" width="10.28515625" style="8" customWidth="1"/>
    <col min="9209" max="9209" width="34.85546875" style="8" customWidth="1"/>
    <col min="9210" max="9210" width="13.42578125" style="8" customWidth="1"/>
    <col min="9211" max="9211" width="22.140625" style="8" bestFit="1" customWidth="1"/>
    <col min="9212" max="9459" width="11.42578125" style="8"/>
    <col min="9460" max="9460" width="19.7109375" style="8" customWidth="1"/>
    <col min="9461" max="9461" width="16.7109375" style="8" customWidth="1"/>
    <col min="9462" max="9462" width="10.85546875" style="8" customWidth="1"/>
    <col min="9463" max="9463" width="13.7109375" style="8" customWidth="1"/>
    <col min="9464" max="9464" width="10.28515625" style="8" customWidth="1"/>
    <col min="9465" max="9465" width="34.85546875" style="8" customWidth="1"/>
    <col min="9466" max="9466" width="13.42578125" style="8" customWidth="1"/>
    <col min="9467" max="9467" width="22.140625" style="8" bestFit="1" customWidth="1"/>
    <col min="9468" max="9715" width="11.42578125" style="8"/>
    <col min="9716" max="9716" width="19.7109375" style="8" customWidth="1"/>
    <col min="9717" max="9717" width="16.7109375" style="8" customWidth="1"/>
    <col min="9718" max="9718" width="10.85546875" style="8" customWidth="1"/>
    <col min="9719" max="9719" width="13.7109375" style="8" customWidth="1"/>
    <col min="9720" max="9720" width="10.28515625" style="8" customWidth="1"/>
    <col min="9721" max="9721" width="34.85546875" style="8" customWidth="1"/>
    <col min="9722" max="9722" width="13.42578125" style="8" customWidth="1"/>
    <col min="9723" max="9723" width="22.140625" style="8" bestFit="1" customWidth="1"/>
    <col min="9724" max="9971" width="11.42578125" style="8"/>
    <col min="9972" max="9972" width="19.7109375" style="8" customWidth="1"/>
    <col min="9973" max="9973" width="16.7109375" style="8" customWidth="1"/>
    <col min="9974" max="9974" width="10.85546875" style="8" customWidth="1"/>
    <col min="9975" max="9975" width="13.7109375" style="8" customWidth="1"/>
    <col min="9976" max="9976" width="10.28515625" style="8" customWidth="1"/>
    <col min="9977" max="9977" width="34.85546875" style="8" customWidth="1"/>
    <col min="9978" max="9978" width="13.42578125" style="8" customWidth="1"/>
    <col min="9979" max="9979" width="22.140625" style="8" bestFit="1" customWidth="1"/>
    <col min="9980" max="10227" width="11.42578125" style="8"/>
    <col min="10228" max="10228" width="19.7109375" style="8" customWidth="1"/>
    <col min="10229" max="10229" width="16.7109375" style="8" customWidth="1"/>
    <col min="10230" max="10230" width="10.85546875" style="8" customWidth="1"/>
    <col min="10231" max="10231" width="13.7109375" style="8" customWidth="1"/>
    <col min="10232" max="10232" width="10.28515625" style="8" customWidth="1"/>
    <col min="10233" max="10233" width="34.85546875" style="8" customWidth="1"/>
    <col min="10234" max="10234" width="13.42578125" style="8" customWidth="1"/>
    <col min="10235" max="10235" width="22.140625" style="8" bestFit="1" customWidth="1"/>
    <col min="10236" max="10483" width="11.42578125" style="8"/>
    <col min="10484" max="10484" width="19.7109375" style="8" customWidth="1"/>
    <col min="10485" max="10485" width="16.7109375" style="8" customWidth="1"/>
    <col min="10486" max="10486" width="10.85546875" style="8" customWidth="1"/>
    <col min="10487" max="10487" width="13.7109375" style="8" customWidth="1"/>
    <col min="10488" max="10488" width="10.28515625" style="8" customWidth="1"/>
    <col min="10489" max="10489" width="34.85546875" style="8" customWidth="1"/>
    <col min="10490" max="10490" width="13.42578125" style="8" customWidth="1"/>
    <col min="10491" max="10491" width="22.140625" style="8" bestFit="1" customWidth="1"/>
    <col min="10492" max="10739" width="11.42578125" style="8"/>
    <col min="10740" max="10740" width="19.7109375" style="8" customWidth="1"/>
    <col min="10741" max="10741" width="16.7109375" style="8" customWidth="1"/>
    <col min="10742" max="10742" width="10.85546875" style="8" customWidth="1"/>
    <col min="10743" max="10743" width="13.7109375" style="8" customWidth="1"/>
    <col min="10744" max="10744" width="10.28515625" style="8" customWidth="1"/>
    <col min="10745" max="10745" width="34.85546875" style="8" customWidth="1"/>
    <col min="10746" max="10746" width="13.42578125" style="8" customWidth="1"/>
    <col min="10747" max="10747" width="22.140625" style="8" bestFit="1" customWidth="1"/>
    <col min="10748" max="10995" width="11.42578125" style="8"/>
    <col min="10996" max="10996" width="19.7109375" style="8" customWidth="1"/>
    <col min="10997" max="10997" width="16.7109375" style="8" customWidth="1"/>
    <col min="10998" max="10998" width="10.85546875" style="8" customWidth="1"/>
    <col min="10999" max="10999" width="13.7109375" style="8" customWidth="1"/>
    <col min="11000" max="11000" width="10.28515625" style="8" customWidth="1"/>
    <col min="11001" max="11001" width="34.85546875" style="8" customWidth="1"/>
    <col min="11002" max="11002" width="13.42578125" style="8" customWidth="1"/>
    <col min="11003" max="11003" width="22.140625" style="8" bestFit="1" customWidth="1"/>
    <col min="11004" max="11251" width="11.42578125" style="8"/>
    <col min="11252" max="11252" width="19.7109375" style="8" customWidth="1"/>
    <col min="11253" max="11253" width="16.7109375" style="8" customWidth="1"/>
    <col min="11254" max="11254" width="10.85546875" style="8" customWidth="1"/>
    <col min="11255" max="11255" width="13.7109375" style="8" customWidth="1"/>
    <col min="11256" max="11256" width="10.28515625" style="8" customWidth="1"/>
    <col min="11257" max="11257" width="34.85546875" style="8" customWidth="1"/>
    <col min="11258" max="11258" width="13.42578125" style="8" customWidth="1"/>
    <col min="11259" max="11259" width="22.140625" style="8" bestFit="1" customWidth="1"/>
    <col min="11260" max="11507" width="11.42578125" style="8"/>
    <col min="11508" max="11508" width="19.7109375" style="8" customWidth="1"/>
    <col min="11509" max="11509" width="16.7109375" style="8" customWidth="1"/>
    <col min="11510" max="11510" width="10.85546875" style="8" customWidth="1"/>
    <col min="11511" max="11511" width="13.7109375" style="8" customWidth="1"/>
    <col min="11512" max="11512" width="10.28515625" style="8" customWidth="1"/>
    <col min="11513" max="11513" width="34.85546875" style="8" customWidth="1"/>
    <col min="11514" max="11514" width="13.42578125" style="8" customWidth="1"/>
    <col min="11515" max="11515" width="22.140625" style="8" bestFit="1" customWidth="1"/>
    <col min="11516" max="11763" width="11.42578125" style="8"/>
    <col min="11764" max="11764" width="19.7109375" style="8" customWidth="1"/>
    <col min="11765" max="11765" width="16.7109375" style="8" customWidth="1"/>
    <col min="11766" max="11766" width="10.85546875" style="8" customWidth="1"/>
    <col min="11767" max="11767" width="13.7109375" style="8" customWidth="1"/>
    <col min="11768" max="11768" width="10.28515625" style="8" customWidth="1"/>
    <col min="11769" max="11769" width="34.85546875" style="8" customWidth="1"/>
    <col min="11770" max="11770" width="13.42578125" style="8" customWidth="1"/>
    <col min="11771" max="11771" width="22.140625" style="8" bestFit="1" customWidth="1"/>
    <col min="11772" max="12019" width="11.42578125" style="8"/>
    <col min="12020" max="12020" width="19.7109375" style="8" customWidth="1"/>
    <col min="12021" max="12021" width="16.7109375" style="8" customWidth="1"/>
    <col min="12022" max="12022" width="10.85546875" style="8" customWidth="1"/>
    <col min="12023" max="12023" width="13.7109375" style="8" customWidth="1"/>
    <col min="12024" max="12024" width="10.28515625" style="8" customWidth="1"/>
    <col min="12025" max="12025" width="34.85546875" style="8" customWidth="1"/>
    <col min="12026" max="12026" width="13.42578125" style="8" customWidth="1"/>
    <col min="12027" max="12027" width="22.140625" style="8" bestFit="1" customWidth="1"/>
    <col min="12028" max="12275" width="11.42578125" style="8"/>
    <col min="12276" max="12276" width="19.7109375" style="8" customWidth="1"/>
    <col min="12277" max="12277" width="16.7109375" style="8" customWidth="1"/>
    <col min="12278" max="12278" width="10.85546875" style="8" customWidth="1"/>
    <col min="12279" max="12279" width="13.7109375" style="8" customWidth="1"/>
    <col min="12280" max="12280" width="10.28515625" style="8" customWidth="1"/>
    <col min="12281" max="12281" width="34.85546875" style="8" customWidth="1"/>
    <col min="12282" max="12282" width="13.42578125" style="8" customWidth="1"/>
    <col min="12283" max="12283" width="22.140625" style="8" bestFit="1" customWidth="1"/>
    <col min="12284" max="12531" width="11.42578125" style="8"/>
    <col min="12532" max="12532" width="19.7109375" style="8" customWidth="1"/>
    <col min="12533" max="12533" width="16.7109375" style="8" customWidth="1"/>
    <col min="12534" max="12534" width="10.85546875" style="8" customWidth="1"/>
    <col min="12535" max="12535" width="13.7109375" style="8" customWidth="1"/>
    <col min="12536" max="12536" width="10.28515625" style="8" customWidth="1"/>
    <col min="12537" max="12537" width="34.85546875" style="8" customWidth="1"/>
    <col min="12538" max="12538" width="13.42578125" style="8" customWidth="1"/>
    <col min="12539" max="12539" width="22.140625" style="8" bestFit="1" customWidth="1"/>
    <col min="12540" max="12787" width="11.42578125" style="8"/>
    <col min="12788" max="12788" width="19.7109375" style="8" customWidth="1"/>
    <col min="12789" max="12789" width="16.7109375" style="8" customWidth="1"/>
    <col min="12790" max="12790" width="10.85546875" style="8" customWidth="1"/>
    <col min="12791" max="12791" width="13.7109375" style="8" customWidth="1"/>
    <col min="12792" max="12792" width="10.28515625" style="8" customWidth="1"/>
    <col min="12793" max="12793" width="34.85546875" style="8" customWidth="1"/>
    <col min="12794" max="12794" width="13.42578125" style="8" customWidth="1"/>
    <col min="12795" max="12795" width="22.140625" style="8" bestFit="1" customWidth="1"/>
    <col min="12796" max="13043" width="11.42578125" style="8"/>
    <col min="13044" max="13044" width="19.7109375" style="8" customWidth="1"/>
    <col min="13045" max="13045" width="16.7109375" style="8" customWidth="1"/>
    <col min="13046" max="13046" width="10.85546875" style="8" customWidth="1"/>
    <col min="13047" max="13047" width="13.7109375" style="8" customWidth="1"/>
    <col min="13048" max="13048" width="10.28515625" style="8" customWidth="1"/>
    <col min="13049" max="13049" width="34.85546875" style="8" customWidth="1"/>
    <col min="13050" max="13050" width="13.42578125" style="8" customWidth="1"/>
    <col min="13051" max="13051" width="22.140625" style="8" bestFit="1" customWidth="1"/>
    <col min="13052" max="13299" width="11.42578125" style="8"/>
    <col min="13300" max="13300" width="19.7109375" style="8" customWidth="1"/>
    <col min="13301" max="13301" width="16.7109375" style="8" customWidth="1"/>
    <col min="13302" max="13302" width="10.85546875" style="8" customWidth="1"/>
    <col min="13303" max="13303" width="13.7109375" style="8" customWidth="1"/>
    <col min="13304" max="13304" width="10.28515625" style="8" customWidth="1"/>
    <col min="13305" max="13305" width="34.85546875" style="8" customWidth="1"/>
    <col min="13306" max="13306" width="13.42578125" style="8" customWidth="1"/>
    <col min="13307" max="13307" width="22.140625" style="8" bestFit="1" customWidth="1"/>
    <col min="13308" max="13555" width="11.42578125" style="8"/>
    <col min="13556" max="13556" width="19.7109375" style="8" customWidth="1"/>
    <col min="13557" max="13557" width="16.7109375" style="8" customWidth="1"/>
    <col min="13558" max="13558" width="10.85546875" style="8" customWidth="1"/>
    <col min="13559" max="13559" width="13.7109375" style="8" customWidth="1"/>
    <col min="13560" max="13560" width="10.28515625" style="8" customWidth="1"/>
    <col min="13561" max="13561" width="34.85546875" style="8" customWidth="1"/>
    <col min="13562" max="13562" width="13.42578125" style="8" customWidth="1"/>
    <col min="13563" max="13563" width="22.140625" style="8" bestFit="1" customWidth="1"/>
    <col min="13564" max="13811" width="11.42578125" style="8"/>
    <col min="13812" max="13812" width="19.7109375" style="8" customWidth="1"/>
    <col min="13813" max="13813" width="16.7109375" style="8" customWidth="1"/>
    <col min="13814" max="13814" width="10.85546875" style="8" customWidth="1"/>
    <col min="13815" max="13815" width="13.7109375" style="8" customWidth="1"/>
    <col min="13816" max="13816" width="10.28515625" style="8" customWidth="1"/>
    <col min="13817" max="13817" width="34.85546875" style="8" customWidth="1"/>
    <col min="13818" max="13818" width="13.42578125" style="8" customWidth="1"/>
    <col min="13819" max="13819" width="22.140625" style="8" bestFit="1" customWidth="1"/>
    <col min="13820" max="14067" width="11.42578125" style="8"/>
    <col min="14068" max="14068" width="19.7109375" style="8" customWidth="1"/>
    <col min="14069" max="14069" width="16.7109375" style="8" customWidth="1"/>
    <col min="14070" max="14070" width="10.85546875" style="8" customWidth="1"/>
    <col min="14071" max="14071" width="13.7109375" style="8" customWidth="1"/>
    <col min="14072" max="14072" width="10.28515625" style="8" customWidth="1"/>
    <col min="14073" max="14073" width="34.85546875" style="8" customWidth="1"/>
    <col min="14074" max="14074" width="13.42578125" style="8" customWidth="1"/>
    <col min="14075" max="14075" width="22.140625" style="8" bestFit="1" customWidth="1"/>
    <col min="14076" max="14323" width="11.42578125" style="8"/>
    <col min="14324" max="14324" width="19.7109375" style="8" customWidth="1"/>
    <col min="14325" max="14325" width="16.7109375" style="8" customWidth="1"/>
    <col min="14326" max="14326" width="10.85546875" style="8" customWidth="1"/>
    <col min="14327" max="14327" width="13.7109375" style="8" customWidth="1"/>
    <col min="14328" max="14328" width="10.28515625" style="8" customWidth="1"/>
    <col min="14329" max="14329" width="34.85546875" style="8" customWidth="1"/>
    <col min="14330" max="14330" width="13.42578125" style="8" customWidth="1"/>
    <col min="14331" max="14331" width="22.140625" style="8" bestFit="1" customWidth="1"/>
    <col min="14332" max="14579" width="11.42578125" style="8"/>
    <col min="14580" max="14580" width="19.7109375" style="8" customWidth="1"/>
    <col min="14581" max="14581" width="16.7109375" style="8" customWidth="1"/>
    <col min="14582" max="14582" width="10.85546875" style="8" customWidth="1"/>
    <col min="14583" max="14583" width="13.7109375" style="8" customWidth="1"/>
    <col min="14584" max="14584" width="10.28515625" style="8" customWidth="1"/>
    <col min="14585" max="14585" width="34.85546875" style="8" customWidth="1"/>
    <col min="14586" max="14586" width="13.42578125" style="8" customWidth="1"/>
    <col min="14587" max="14587" width="22.140625" style="8" bestFit="1" customWidth="1"/>
    <col min="14588" max="14835" width="11.42578125" style="8"/>
    <col min="14836" max="14836" width="19.7109375" style="8" customWidth="1"/>
    <col min="14837" max="14837" width="16.7109375" style="8" customWidth="1"/>
    <col min="14838" max="14838" width="10.85546875" style="8" customWidth="1"/>
    <col min="14839" max="14839" width="13.7109375" style="8" customWidth="1"/>
    <col min="14840" max="14840" width="10.28515625" style="8" customWidth="1"/>
    <col min="14841" max="14841" width="34.85546875" style="8" customWidth="1"/>
    <col min="14842" max="14842" width="13.42578125" style="8" customWidth="1"/>
    <col min="14843" max="14843" width="22.140625" style="8" bestFit="1" customWidth="1"/>
    <col min="14844" max="15091" width="11.42578125" style="8"/>
    <col min="15092" max="15092" width="19.7109375" style="8" customWidth="1"/>
    <col min="15093" max="15093" width="16.7109375" style="8" customWidth="1"/>
    <col min="15094" max="15094" width="10.85546875" style="8" customWidth="1"/>
    <col min="15095" max="15095" width="13.7109375" style="8" customWidth="1"/>
    <col min="15096" max="15096" width="10.28515625" style="8" customWidth="1"/>
    <col min="15097" max="15097" width="34.85546875" style="8" customWidth="1"/>
    <col min="15098" max="15098" width="13.42578125" style="8" customWidth="1"/>
    <col min="15099" max="15099" width="22.140625" style="8" bestFit="1" customWidth="1"/>
    <col min="15100" max="15347" width="11.42578125" style="8"/>
    <col min="15348" max="15348" width="19.7109375" style="8" customWidth="1"/>
    <col min="15349" max="15349" width="16.7109375" style="8" customWidth="1"/>
    <col min="15350" max="15350" width="10.85546875" style="8" customWidth="1"/>
    <col min="15351" max="15351" width="13.7109375" style="8" customWidth="1"/>
    <col min="15352" max="15352" width="10.28515625" style="8" customWidth="1"/>
    <col min="15353" max="15353" width="34.85546875" style="8" customWidth="1"/>
    <col min="15354" max="15354" width="13.42578125" style="8" customWidth="1"/>
    <col min="15355" max="15355" width="22.140625" style="8" bestFit="1" customWidth="1"/>
    <col min="15356" max="15603" width="11.42578125" style="8"/>
    <col min="15604" max="15604" width="19.7109375" style="8" customWidth="1"/>
    <col min="15605" max="15605" width="16.7109375" style="8" customWidth="1"/>
    <col min="15606" max="15606" width="10.85546875" style="8" customWidth="1"/>
    <col min="15607" max="15607" width="13.7109375" style="8" customWidth="1"/>
    <col min="15608" max="15608" width="10.28515625" style="8" customWidth="1"/>
    <col min="15609" max="15609" width="34.85546875" style="8" customWidth="1"/>
    <col min="15610" max="15610" width="13.42578125" style="8" customWidth="1"/>
    <col min="15611" max="15611" width="22.140625" style="8" bestFit="1" customWidth="1"/>
    <col min="15612" max="15859" width="11.42578125" style="8"/>
    <col min="15860" max="15860" width="19.7109375" style="8" customWidth="1"/>
    <col min="15861" max="15861" width="16.7109375" style="8" customWidth="1"/>
    <col min="15862" max="15862" width="10.85546875" style="8" customWidth="1"/>
    <col min="15863" max="15863" width="13.7109375" style="8" customWidth="1"/>
    <col min="15864" max="15864" width="10.28515625" style="8" customWidth="1"/>
    <col min="15865" max="15865" width="34.85546875" style="8" customWidth="1"/>
    <col min="15866" max="15866" width="13.42578125" style="8" customWidth="1"/>
    <col min="15867" max="15867" width="22.140625" style="8" bestFit="1" customWidth="1"/>
    <col min="15868" max="16115" width="11.42578125" style="8"/>
    <col min="16116" max="16116" width="19.7109375" style="8" customWidth="1"/>
    <col min="16117" max="16117" width="16.7109375" style="8" customWidth="1"/>
    <col min="16118" max="16118" width="10.85546875" style="8" customWidth="1"/>
    <col min="16119" max="16119" width="13.7109375" style="8" customWidth="1"/>
    <col min="16120" max="16120" width="10.28515625" style="8" customWidth="1"/>
    <col min="16121" max="16121" width="34.85546875" style="8" customWidth="1"/>
    <col min="16122" max="16122" width="13.42578125" style="8" customWidth="1"/>
    <col min="16123" max="16123" width="22.140625" style="8" bestFit="1" customWidth="1"/>
    <col min="16124" max="16384" width="11.42578125" style="8"/>
  </cols>
  <sheetData>
    <row r="1" spans="1:8" s="23" customFormat="1" x14ac:dyDescent="0.25">
      <c r="A1" s="22" t="s">
        <v>134</v>
      </c>
      <c r="B1" s="22" t="s">
        <v>135</v>
      </c>
      <c r="C1" s="22" t="s">
        <v>142</v>
      </c>
      <c r="D1" s="22" t="s">
        <v>136</v>
      </c>
      <c r="E1" s="23" t="s">
        <v>149</v>
      </c>
      <c r="F1" s="23" t="s">
        <v>152</v>
      </c>
      <c r="G1" s="23" t="s">
        <v>154</v>
      </c>
      <c r="H1" s="39" t="s">
        <v>153</v>
      </c>
    </row>
    <row r="2" spans="1:8" x14ac:dyDescent="0.2">
      <c r="A2" s="15">
        <v>1107.3599999999999</v>
      </c>
      <c r="B2" s="15"/>
      <c r="C2" s="7">
        <v>41284</v>
      </c>
      <c r="D2" s="25" t="s">
        <v>138</v>
      </c>
      <c r="E2" s="8" t="e">
        <f>VLOOKUP(A2,Feuil1!$A$1:$F$108,5,FALSE)</f>
        <v>#N/A</v>
      </c>
      <c r="G2" s="8" t="e">
        <f>IF(F2=E2,"ok","FAUX")</f>
        <v>#N/A</v>
      </c>
      <c r="H2" s="7" t="str">
        <f t="array" aca="1" ref="H2" ca="1">IF(D2&lt;&gt;"LA","Non-LA",IF(NOT(ISNUMBER(MATCH(A2,Feuil1!$A$2:$A$107,0))),"Valeur Crédit Non-Trouvée",INDEX(Feuil1!$E$2:$E$107,MATCH(Compta!A2&amp;SMALL(IF(Feuil1!$A$2:$A$107=Compta!A2,Feuil1!$C$2:$C$107),MATCH(C2,SMALL(IF(Feuil1!$A$2:$A$107=Compta!A2,Feuil1!$C$2:$C$107),ROW(INDIRECT("1:"&amp;COUNTIF(Feuil1!$A$2:$A$107,Compta!A2)))),1)),Feuil1!$A$2:$A$107&amp;Feuil1!$C$2:$C$107,0))))</f>
        <v>Valeur Crédit Non-Trouvée</v>
      </c>
    </row>
    <row r="3" spans="1:8" x14ac:dyDescent="0.2">
      <c r="A3" s="15">
        <v>444.08</v>
      </c>
      <c r="B3" s="15"/>
      <c r="C3" s="7">
        <v>41284</v>
      </c>
      <c r="D3" s="25" t="s">
        <v>138</v>
      </c>
      <c r="E3" s="8" t="str">
        <f>VLOOKUP(A3,Feuil1!$A$1:$F$108,5,FALSE)</f>
        <v>44-2013-01-09-01</v>
      </c>
      <c r="F3" s="8" t="s">
        <v>60</v>
      </c>
      <c r="G3" s="8" t="str">
        <f>IF(F3=E3,"ok","FAUX")</f>
        <v>ok</v>
      </c>
      <c r="H3" s="7" t="str">
        <f t="array" aca="1" ref="H3" ca="1">IF(D3&lt;&gt;"LA","Non-LA",IF(NOT(ISNUMBER(MATCH(A3,Feuil1!$A$2:$A$107,0))),"Valeur Crédit Non-Trouvée",INDEX(Feuil1!$E$2:$E$107,MATCH(Compta!A3&amp;SMALL(IF(Feuil1!$A$2:$A$107=Compta!A3,Feuil1!$C$2:$C$107),MATCH(C3,SMALL(IF(Feuil1!$A$2:$A$107=Compta!A3,Feuil1!$C$2:$C$107),ROW(INDIRECT("1:"&amp;COUNTIF(Feuil1!$A$2:$A$107,Compta!A3)))),1)),Feuil1!$A$2:$A$107&amp;Feuil1!$C$2:$C$107,0))))</f>
        <v>44-2013-01-09-01</v>
      </c>
    </row>
    <row r="4" spans="1:8" hidden="1" x14ac:dyDescent="0.2">
      <c r="A4" s="16">
        <v>1493.8</v>
      </c>
      <c r="B4" s="16"/>
      <c r="C4" s="6">
        <v>41284</v>
      </c>
      <c r="D4" s="26" t="s">
        <v>139</v>
      </c>
      <c r="E4" s="8" t="e">
        <f>VLOOKUP(A4,Feuil1!$A$1:$F$108,5,FALSE)</f>
        <v>#N/A</v>
      </c>
      <c r="H4" s="7" t="str">
        <f t="array" aca="1" ref="H4" ca="1">IF(D4&lt;&gt;"LA","Non-LA",IF(NOT(ISNUMBER(MATCH(A4,Feuil1!$A$2:$A$107,0))),"Valeur Crédit Non-Trouvée",INDEX(Feuil1!$E$2:$E$107,MATCH(Compta!A4&amp;SMALL(IF(Feuil1!$A$2:$A$107=Compta!A4,Feuil1!$C$2:$C$107),MATCH(C4,SMALL(IF(Feuil1!$A$2:$A$107=Compta!A4,Feuil1!$C$2:$C$107),ROW(INDIRECT("1:"&amp;COUNTIF(Feuil1!$A$2:$A$107,Compta!A4)))),1)),Feuil1!$A$2:$A$107&amp;Feuil1!$C$2:$C$107,0))))</f>
        <v>Non-LA</v>
      </c>
    </row>
    <row r="5" spans="1:8" x14ac:dyDescent="0.2">
      <c r="A5" s="15">
        <v>928.34</v>
      </c>
      <c r="B5" s="15"/>
      <c r="C5" s="7">
        <v>41285</v>
      </c>
      <c r="D5" s="25" t="s">
        <v>138</v>
      </c>
      <c r="E5" s="8" t="str">
        <f>VLOOKUP(A5,Feuil1!$A$1:$F$108,5,FALSE)</f>
        <v>44-2013-01-10-01</v>
      </c>
      <c r="F5" s="8" t="s">
        <v>19</v>
      </c>
      <c r="G5" s="8" t="str">
        <f>IF(F5=E5,"ok","FAUX")</f>
        <v>ok</v>
      </c>
      <c r="H5" s="7" t="str">
        <f t="array" aca="1" ref="H5" ca="1">IF(D5&lt;&gt;"LA","Non-LA",IF(NOT(ISNUMBER(MATCH(A5,Feuil1!$A$2:$A$107,0))),"Valeur Crédit Non-Trouvée",INDEX(Feuil1!$E$2:$E$107,MATCH(Compta!A5&amp;SMALL(IF(Feuil1!$A$2:$A$107=Compta!A5,Feuil1!$C$2:$C$107),MATCH(C5,SMALL(IF(Feuil1!$A$2:$A$107=Compta!A5,Feuil1!$C$2:$C$107),ROW(INDIRECT("1:"&amp;COUNTIF(Feuil1!$A$2:$A$107,Compta!A5)))),1)),Feuil1!$A$2:$A$107&amp;Feuil1!$C$2:$C$107,0))))</f>
        <v>44-2013-01-10-01</v>
      </c>
    </row>
    <row r="6" spans="1:8" hidden="1" x14ac:dyDescent="0.2">
      <c r="A6" s="16">
        <v>1045.3800000000001</v>
      </c>
      <c r="B6" s="16"/>
      <c r="C6" s="6">
        <v>41288</v>
      </c>
      <c r="D6" s="26" t="s">
        <v>139</v>
      </c>
      <c r="E6" s="8" t="str">
        <f>VLOOKUP(A6,Feuil1!$A$1:$F$108,5,FALSE)</f>
        <v>44-2013-05-31-01</v>
      </c>
      <c r="H6" s="7" t="str">
        <f t="array" aca="1" ref="H6" ca="1">IF(D6&lt;&gt;"LA","Non-LA",IF(NOT(ISNUMBER(MATCH(A6,Feuil1!$A$2:$A$107,0))),"Valeur Crédit Non-Trouvée",INDEX(Feuil1!$E$2:$E$107,MATCH(Compta!A6&amp;SMALL(IF(Feuil1!$A$2:$A$107=Compta!A6,Feuil1!$C$2:$C$107),MATCH(C6,SMALL(IF(Feuil1!$A$2:$A$107=Compta!A6,Feuil1!$C$2:$C$107),ROW(INDIRECT("1:"&amp;COUNTIF(Feuil1!$A$2:$A$107,Compta!A6)))),1)),Feuil1!$A$2:$A$107&amp;Feuil1!$C$2:$C$107,0))))</f>
        <v>Non-LA</v>
      </c>
    </row>
    <row r="7" spans="1:8" x14ac:dyDescent="0.2">
      <c r="A7" s="15">
        <v>279.18</v>
      </c>
      <c r="B7" s="15"/>
      <c r="C7" s="7">
        <v>41290</v>
      </c>
      <c r="D7" s="25" t="s">
        <v>138</v>
      </c>
      <c r="E7" s="8" t="str">
        <f>VLOOKUP(A7,Feuil1!$A$1:$F$108,5,FALSE)</f>
        <v>44-2013-01-15-01</v>
      </c>
      <c r="F7" s="8" t="s">
        <v>48</v>
      </c>
      <c r="G7" s="8" t="str">
        <f>IF(F7=E7,"ok","FAUX")</f>
        <v>ok</v>
      </c>
      <c r="H7" s="7" t="str">
        <f t="array" aca="1" ref="H7" ca="1">IF(D7&lt;&gt;"LA","Non-LA",IF(NOT(ISNUMBER(MATCH(A7,Feuil1!$A$2:$A$107,0))),"Valeur Crédit Non-Trouvée",INDEX(Feuil1!$E$2:$E$107,MATCH(Compta!A7&amp;SMALL(IF(Feuil1!$A$2:$A$107=Compta!A7,Feuil1!$C$2:$C$107),MATCH(C7,SMALL(IF(Feuil1!$A$2:$A$107=Compta!A7,Feuil1!$C$2:$C$107),ROW(INDIRECT("1:"&amp;COUNTIF(Feuil1!$A$2:$A$107,Compta!A7)))),1)),Feuil1!$A$2:$A$107&amp;Feuil1!$C$2:$C$107,0))))</f>
        <v>44-2013-01-15-01</v>
      </c>
    </row>
    <row r="8" spans="1:8" x14ac:dyDescent="0.2">
      <c r="A8" s="15">
        <v>497.51</v>
      </c>
      <c r="B8" s="15"/>
      <c r="C8" s="7">
        <v>41290</v>
      </c>
      <c r="D8" s="25" t="s">
        <v>138</v>
      </c>
      <c r="E8" s="8" t="e">
        <f>VLOOKUP(A8,Feuil1!$A$1:$F$108,5,FALSE)</f>
        <v>#N/A</v>
      </c>
      <c r="G8" s="8" t="e">
        <f>IF(F8=E8,"ok","FAUX")</f>
        <v>#N/A</v>
      </c>
      <c r="H8" s="7" t="str">
        <f t="array" aca="1" ref="H8" ca="1">IF(D8&lt;&gt;"LA","Non-LA",IF(NOT(ISNUMBER(MATCH(A8,Feuil1!$A$2:$A$107,0))),"Valeur Crédit Non-Trouvée",INDEX(Feuil1!$E$2:$E$107,MATCH(Compta!A8&amp;SMALL(IF(Feuil1!$A$2:$A$107=Compta!A8,Feuil1!$C$2:$C$107),MATCH(C8,SMALL(IF(Feuil1!$A$2:$A$107=Compta!A8,Feuil1!$C$2:$C$107),ROW(INDIRECT("1:"&amp;COUNTIF(Feuil1!$A$2:$A$107,Compta!A8)))),1)),Feuil1!$A$2:$A$107&amp;Feuil1!$C$2:$C$107,0))))</f>
        <v>Valeur Crédit Non-Trouvée</v>
      </c>
    </row>
    <row r="9" spans="1:8" hidden="1" x14ac:dyDescent="0.2">
      <c r="A9" s="16">
        <v>160.15</v>
      </c>
      <c r="B9" s="16"/>
      <c r="C9" s="6">
        <v>41290</v>
      </c>
      <c r="D9" s="26" t="s">
        <v>139</v>
      </c>
      <c r="E9" s="8" t="e">
        <f>VLOOKUP(A9,Feuil1!$A$1:$F$108,5,FALSE)</f>
        <v>#N/A</v>
      </c>
      <c r="H9" s="7" t="str">
        <f t="array" aca="1" ref="H9" ca="1">IF(D9&lt;&gt;"LA","Non-LA",IF(NOT(ISNUMBER(MATCH(A9,Feuil1!$A$2:$A$107,0))),"Valeur Crédit Non-Trouvée",INDEX(Feuil1!$E$2:$E$107,MATCH(Compta!A9&amp;SMALL(IF(Feuil1!$A$2:$A$107=Compta!A9,Feuil1!$C$2:$C$107),MATCH(C9,SMALL(IF(Feuil1!$A$2:$A$107=Compta!A9,Feuil1!$C$2:$C$107),ROW(INDIRECT("1:"&amp;COUNTIF(Feuil1!$A$2:$A$107,Compta!A9)))),1)),Feuil1!$A$2:$A$107&amp;Feuil1!$C$2:$C$107,0))))</f>
        <v>Non-LA</v>
      </c>
    </row>
    <row r="10" spans="1:8" x14ac:dyDescent="0.2">
      <c r="A10" s="15">
        <v>238.05</v>
      </c>
      <c r="B10" s="15"/>
      <c r="C10" s="7">
        <v>41291</v>
      </c>
      <c r="D10" s="25" t="s">
        <v>138</v>
      </c>
      <c r="E10" s="8" t="str">
        <f>VLOOKUP(A10,Feuil1!$A$1:$F$108,5,FALSE)</f>
        <v>44-2013-01-16-01</v>
      </c>
      <c r="F10" s="8" t="s">
        <v>20</v>
      </c>
      <c r="G10" s="8" t="str">
        <f>IF(F10=E10,"ok","FAUX")</f>
        <v>ok</v>
      </c>
      <c r="H10" s="7" t="str">
        <f t="array" aca="1" ref="H10" ca="1">IF(D10&lt;&gt;"LA","Non-LA",IF(NOT(ISNUMBER(MATCH(A10,Feuil1!$A$2:$A$107,0))),"Valeur Crédit Non-Trouvée",INDEX(Feuil1!$E$2:$E$107,MATCH(Compta!A10&amp;SMALL(IF(Feuil1!$A$2:$A$107=Compta!A10,Feuil1!$C$2:$C$107),MATCH(C10,SMALL(IF(Feuil1!$A$2:$A$107=Compta!A10,Feuil1!$C$2:$C$107),ROW(INDIRECT("1:"&amp;COUNTIF(Feuil1!$A$2:$A$107,Compta!A10)))),1)),Feuil1!$A$2:$A$107&amp;Feuil1!$C$2:$C$107,0))))</f>
        <v>44-2013-01-16-01</v>
      </c>
    </row>
    <row r="11" spans="1:8" hidden="1" x14ac:dyDescent="0.2">
      <c r="A11" s="16">
        <v>668.95</v>
      </c>
      <c r="B11" s="16"/>
      <c r="C11" s="6">
        <v>41292</v>
      </c>
      <c r="D11" s="26" t="s">
        <v>139</v>
      </c>
      <c r="E11" s="8" t="e">
        <f>VLOOKUP(A11,Feuil1!$A$1:$F$108,5,FALSE)</f>
        <v>#N/A</v>
      </c>
      <c r="H11" s="7" t="str">
        <f t="array" aca="1" ref="H11" ca="1">IF(D11&lt;&gt;"LA","Non-LA",IF(NOT(ISNUMBER(MATCH(A11,Feuil1!$A$2:$A$107,0))),"Valeur Crédit Non-Trouvée",INDEX(Feuil1!$E$2:$E$107,MATCH(Compta!A11&amp;SMALL(IF(Feuil1!$A$2:$A$107=Compta!A11,Feuil1!$C$2:$C$107),MATCH(C11,SMALL(IF(Feuil1!$A$2:$A$107=Compta!A11,Feuil1!$C$2:$C$107),ROW(INDIRECT("1:"&amp;COUNTIF(Feuil1!$A$2:$A$107,Compta!A11)))),1)),Feuil1!$A$2:$A$107&amp;Feuil1!$C$2:$C$107,0))))</f>
        <v>Non-LA</v>
      </c>
    </row>
    <row r="12" spans="1:8" hidden="1" x14ac:dyDescent="0.2">
      <c r="A12" s="16">
        <v>597.36</v>
      </c>
      <c r="B12" s="16"/>
      <c r="C12" s="6">
        <v>41295</v>
      </c>
      <c r="D12" s="26" t="s">
        <v>139</v>
      </c>
      <c r="E12" s="8" t="e">
        <f>VLOOKUP(A12,Feuil1!$A$1:$F$108,5,FALSE)</f>
        <v>#N/A</v>
      </c>
      <c r="H12" s="7" t="str">
        <f t="array" aca="1" ref="H12" ca="1">IF(D12&lt;&gt;"LA","Non-LA",IF(NOT(ISNUMBER(MATCH(A12,Feuil1!$A$2:$A$107,0))),"Valeur Crédit Non-Trouvée",INDEX(Feuil1!$E$2:$E$107,MATCH(Compta!A12&amp;SMALL(IF(Feuil1!$A$2:$A$107=Compta!A12,Feuil1!$C$2:$C$107),MATCH(C12,SMALL(IF(Feuil1!$A$2:$A$107=Compta!A12,Feuil1!$C$2:$C$107),ROW(INDIRECT("1:"&amp;COUNTIF(Feuil1!$A$2:$A$107,Compta!A12)))),1)),Feuil1!$A$2:$A$107&amp;Feuil1!$C$2:$C$107,0))))</f>
        <v>Non-LA</v>
      </c>
    </row>
    <row r="13" spans="1:8" hidden="1" x14ac:dyDescent="0.2">
      <c r="A13" s="19">
        <v>233.38</v>
      </c>
      <c r="B13" s="19"/>
      <c r="C13" s="13">
        <v>41295</v>
      </c>
      <c r="D13" s="29" t="s">
        <v>101</v>
      </c>
      <c r="E13" s="8" t="e">
        <f>VLOOKUP(A13,Feuil1!$A$1:$F$108,5,FALSE)</f>
        <v>#N/A</v>
      </c>
      <c r="H13" s="7" t="str">
        <f t="array" aca="1" ref="H13" ca="1">IF(D13&lt;&gt;"LA","Non-LA",IF(NOT(ISNUMBER(MATCH(A13,Feuil1!$A$2:$A$107,0))),"Valeur Crédit Non-Trouvée",INDEX(Feuil1!$E$2:$E$107,MATCH(Compta!A13&amp;SMALL(IF(Feuil1!$A$2:$A$107=Compta!A13,Feuil1!$C$2:$C$107),MATCH(C13,SMALL(IF(Feuil1!$A$2:$A$107=Compta!A13,Feuil1!$C$2:$C$107),ROW(INDIRECT("1:"&amp;COUNTIF(Feuil1!$A$2:$A$107,Compta!A13)))),1)),Feuil1!$A$2:$A$107&amp;Feuil1!$C$2:$C$107,0))))</f>
        <v>Non-LA</v>
      </c>
    </row>
    <row r="14" spans="1:8" x14ac:dyDescent="0.2">
      <c r="A14" s="15">
        <v>78.7</v>
      </c>
      <c r="B14" s="15"/>
      <c r="C14" s="7">
        <v>41297</v>
      </c>
      <c r="D14" s="25" t="s">
        <v>138</v>
      </c>
      <c r="E14" s="8" t="str">
        <f>VLOOKUP(A14,Feuil1!$A$1:$F$108,5,FALSE)</f>
        <v>44-2013-01-02-01</v>
      </c>
      <c r="F14" s="8" t="s">
        <v>58</v>
      </c>
      <c r="G14" s="8" t="str">
        <f>IF(F14=E14,"ok","FAUX")</f>
        <v>ok</v>
      </c>
      <c r="H14" s="7" t="str">
        <f t="array" aca="1" ref="H14" ca="1">IF(D14&lt;&gt;"LA","Non-LA",IF(NOT(ISNUMBER(MATCH(A14,Feuil1!$A$2:$A$107,0))),"Valeur Crédit Non-Trouvée",INDEX(Feuil1!$E$2:$E$107,MATCH(Compta!A14&amp;SMALL(IF(Feuil1!$A$2:$A$107=Compta!A14,Feuil1!$C$2:$C$107),MATCH(C14,SMALL(IF(Feuil1!$A$2:$A$107=Compta!A14,Feuil1!$C$2:$C$107),ROW(INDIRECT("1:"&amp;COUNTIF(Feuil1!$A$2:$A$107,Compta!A14)))),1)),Feuil1!$A$2:$A$107&amp;Feuil1!$C$2:$C$107,0))))</f>
        <v>44-2013-01-02-01</v>
      </c>
    </row>
    <row r="15" spans="1:8" hidden="1" x14ac:dyDescent="0.2">
      <c r="A15" s="19">
        <v>333.4</v>
      </c>
      <c r="B15" s="19"/>
      <c r="C15" s="13">
        <v>41297</v>
      </c>
      <c r="D15" s="29" t="s">
        <v>101</v>
      </c>
      <c r="E15" s="8" t="e">
        <f>VLOOKUP(A15,Feuil1!$A$1:$F$108,5,FALSE)</f>
        <v>#N/A</v>
      </c>
      <c r="H15" s="7" t="str">
        <f t="array" aca="1" ref="H15" ca="1">IF(D15&lt;&gt;"LA","Non-LA",IF(NOT(ISNUMBER(MATCH(A15,Feuil1!$A$2:$A$107,0))),"Valeur Crédit Non-Trouvée",INDEX(Feuil1!$E$2:$E$107,MATCH(Compta!A15&amp;SMALL(IF(Feuil1!$A$2:$A$107=Compta!A15,Feuil1!$C$2:$C$107),MATCH(C15,SMALL(IF(Feuil1!$A$2:$A$107=Compta!A15,Feuil1!$C$2:$C$107),ROW(INDIRECT("1:"&amp;COUNTIF(Feuil1!$A$2:$A$107,Compta!A15)))),1)),Feuil1!$A$2:$A$107&amp;Feuil1!$C$2:$C$107,0))))</f>
        <v>Non-LA</v>
      </c>
    </row>
    <row r="16" spans="1:8" x14ac:dyDescent="0.2">
      <c r="A16" s="15">
        <v>888.16</v>
      </c>
      <c r="B16" s="15"/>
      <c r="C16" s="7">
        <v>41298</v>
      </c>
      <c r="D16" s="25" t="s">
        <v>138</v>
      </c>
      <c r="E16" s="8" t="str">
        <f>VLOOKUP(A16,Feuil1!$A$1:$F$108,5,FALSE)</f>
        <v>44-2013-01-23-01</v>
      </c>
      <c r="F16" s="8" t="s">
        <v>61</v>
      </c>
      <c r="G16" s="8" t="str">
        <f>IF(F16=E16,"ok","FAUX")</f>
        <v>ok</v>
      </c>
      <c r="H16" s="7" t="str">
        <f t="array" aca="1" ref="H16" ca="1">IF(D16&lt;&gt;"LA","Non-LA",IF(NOT(ISNUMBER(MATCH(A16,Feuil1!$A$2:$A$107,0))),"Valeur Crédit Non-Trouvée",INDEX(Feuil1!$E$2:$E$107,MATCH(Compta!A16&amp;SMALL(IF(Feuil1!$A$2:$A$107=Compta!A16,Feuil1!$C$2:$C$107),MATCH(C16,SMALL(IF(Feuil1!$A$2:$A$107=Compta!A16,Feuil1!$C$2:$C$107),ROW(INDIRECT("1:"&amp;COUNTIF(Feuil1!$A$2:$A$107,Compta!A16)))),1)),Feuil1!$A$2:$A$107&amp;Feuil1!$C$2:$C$107,0))))</f>
        <v>44-2013-01-23-01</v>
      </c>
    </row>
    <row r="17" spans="1:8" x14ac:dyDescent="0.2">
      <c r="A17" s="15">
        <v>678.86</v>
      </c>
      <c r="B17" s="15"/>
      <c r="C17" s="7">
        <v>41299</v>
      </c>
      <c r="D17" s="25" t="s">
        <v>138</v>
      </c>
      <c r="E17" s="8" t="e">
        <f>VLOOKUP(A17,Feuil1!$A$1:$F$108,5,FALSE)</f>
        <v>#N/A</v>
      </c>
      <c r="G17" s="8" t="e">
        <f>IF(F17=E17,"ok","FAUX")</f>
        <v>#N/A</v>
      </c>
      <c r="H17" s="7" t="str">
        <f t="array" aca="1" ref="H17" ca="1">IF(D17&lt;&gt;"LA","Non-LA",IF(NOT(ISNUMBER(MATCH(A17,Feuil1!$A$2:$A$107,0))),"Valeur Crédit Non-Trouvée",INDEX(Feuil1!$E$2:$E$107,MATCH(Compta!A17&amp;SMALL(IF(Feuil1!$A$2:$A$107=Compta!A17,Feuil1!$C$2:$C$107),MATCH(C17,SMALL(IF(Feuil1!$A$2:$A$107=Compta!A17,Feuil1!$C$2:$C$107),ROW(INDIRECT("1:"&amp;COUNTIF(Feuil1!$A$2:$A$107,Compta!A17)))),1)),Feuil1!$A$2:$A$107&amp;Feuil1!$C$2:$C$107,0))))</f>
        <v>Valeur Crédit Non-Trouvée</v>
      </c>
    </row>
    <row r="18" spans="1:8" hidden="1" x14ac:dyDescent="0.2">
      <c r="A18" s="17">
        <v>540.4</v>
      </c>
      <c r="B18" s="17"/>
      <c r="C18" s="12">
        <v>41299</v>
      </c>
      <c r="D18" s="27" t="s">
        <v>140</v>
      </c>
      <c r="E18" s="8" t="e">
        <f>VLOOKUP(A18,Feuil1!$A$1:$F$108,5,FALSE)</f>
        <v>#N/A</v>
      </c>
      <c r="H18" s="7" t="str">
        <f t="array" aca="1" ref="H18" ca="1">IF(D18&lt;&gt;"LA","Non-LA",IF(NOT(ISNUMBER(MATCH(A18,Feuil1!$A$2:$A$107,0))),"Valeur Crédit Non-Trouvée",INDEX(Feuil1!$E$2:$E$107,MATCH(Compta!A18&amp;SMALL(IF(Feuil1!$A$2:$A$107=Compta!A18,Feuil1!$C$2:$C$107),MATCH(C18,SMALL(IF(Feuil1!$A$2:$A$107=Compta!A18,Feuil1!$C$2:$C$107),ROW(INDIRECT("1:"&amp;COUNTIF(Feuil1!$A$2:$A$107,Compta!A18)))),1)),Feuil1!$A$2:$A$107&amp;Feuil1!$C$2:$C$107,0))))</f>
        <v>Non-LA</v>
      </c>
    </row>
    <row r="19" spans="1:8" hidden="1" x14ac:dyDescent="0.2">
      <c r="A19" s="16">
        <v>1045.3800000000001</v>
      </c>
      <c r="B19" s="16"/>
      <c r="C19" s="6">
        <v>41302</v>
      </c>
      <c r="D19" s="26" t="s">
        <v>139</v>
      </c>
      <c r="E19" s="8" t="str">
        <f>VLOOKUP(A19,Feuil1!$A$1:$F$108,5,FALSE)</f>
        <v>44-2013-05-31-01</v>
      </c>
      <c r="H19" s="7" t="str">
        <f t="array" aca="1" ref="H19" ca="1">IF(D19&lt;&gt;"LA","Non-LA",IF(NOT(ISNUMBER(MATCH(A19,Feuil1!$A$2:$A$107,0))),"Valeur Crédit Non-Trouvée",INDEX(Feuil1!$E$2:$E$107,MATCH(Compta!A19&amp;SMALL(IF(Feuil1!$A$2:$A$107=Compta!A19,Feuil1!$C$2:$C$107),MATCH(C19,SMALL(IF(Feuil1!$A$2:$A$107=Compta!A19,Feuil1!$C$2:$C$107),ROW(INDIRECT("1:"&amp;COUNTIF(Feuil1!$A$2:$A$107,Compta!A19)))),1)),Feuil1!$A$2:$A$107&amp;Feuil1!$C$2:$C$107,0))))</f>
        <v>Non-LA</v>
      </c>
    </row>
    <row r="20" spans="1:8" x14ac:dyDescent="0.2">
      <c r="A20" s="15">
        <v>666.54</v>
      </c>
      <c r="B20" s="15"/>
      <c r="C20" s="7">
        <v>41304</v>
      </c>
      <c r="D20" s="25" t="s">
        <v>138</v>
      </c>
      <c r="E20" s="8" t="str">
        <f>VLOOKUP(A20,Feuil1!$A$1:$F$108,5,FALSE)</f>
        <v>44-2013-01-29-01</v>
      </c>
      <c r="F20" s="8" t="s">
        <v>21</v>
      </c>
      <c r="G20" s="8" t="str">
        <f>IF(F20=E20,"ok","FAUX")</f>
        <v>ok</v>
      </c>
      <c r="H20" s="7" t="str">
        <f t="array" aca="1" ref="H20" ca="1">IF(D20&lt;&gt;"LA","Non-LA",IF(NOT(ISNUMBER(MATCH(A20,Feuil1!$A$2:$A$107,0))),"Valeur Crédit Non-Trouvée",INDEX(Feuil1!$E$2:$E$107,MATCH(Compta!A20&amp;SMALL(IF(Feuil1!$A$2:$A$107=Compta!A20,Feuil1!$C$2:$C$107),MATCH(C20,SMALL(IF(Feuil1!$A$2:$A$107=Compta!A20,Feuil1!$C$2:$C$107),ROW(INDIRECT("1:"&amp;COUNTIF(Feuil1!$A$2:$A$107,Compta!A20)))),1)),Feuil1!$A$2:$A$107&amp;Feuil1!$C$2:$C$107,0))))</f>
        <v>44-2013-01-29-01</v>
      </c>
    </row>
    <row r="21" spans="1:8" x14ac:dyDescent="0.2">
      <c r="A21" s="15">
        <v>390.6</v>
      </c>
      <c r="B21" s="15"/>
      <c r="C21" s="7">
        <v>41304</v>
      </c>
      <c r="D21" s="25" t="s">
        <v>138</v>
      </c>
      <c r="E21" s="8" t="e">
        <f>VLOOKUP(A21,Feuil1!$A$1:$F$108,5,FALSE)</f>
        <v>#N/A</v>
      </c>
      <c r="G21" s="8" t="e">
        <f>IF(F21=E21,"ok","FAUX")</f>
        <v>#N/A</v>
      </c>
      <c r="H21" s="7" t="str">
        <f t="array" aca="1" ref="H21" ca="1">IF(D21&lt;&gt;"LA","Non-LA",IF(NOT(ISNUMBER(MATCH(A21,Feuil1!$A$2:$A$107,0))),"Valeur Crédit Non-Trouvée",INDEX(Feuil1!$E$2:$E$107,MATCH(Compta!A21&amp;SMALL(IF(Feuil1!$A$2:$A$107=Compta!A21,Feuil1!$C$2:$C$107),MATCH(C21,SMALL(IF(Feuil1!$A$2:$A$107=Compta!A21,Feuil1!$C$2:$C$107),ROW(INDIRECT("1:"&amp;COUNTIF(Feuil1!$A$2:$A$107,Compta!A21)))),1)),Feuil1!$A$2:$A$107&amp;Feuil1!$C$2:$C$107,0))))</f>
        <v>Valeur Crédit Non-Trouvée</v>
      </c>
    </row>
    <row r="22" spans="1:8" hidden="1" x14ac:dyDescent="0.2">
      <c r="A22" s="17">
        <v>157.4</v>
      </c>
      <c r="B22" s="17"/>
      <c r="C22" s="12">
        <v>41304</v>
      </c>
      <c r="D22" s="27" t="s">
        <v>140</v>
      </c>
      <c r="E22" s="8" t="str">
        <f>VLOOKUP(A22,Feuil1!$A$1:$F$108,5,FALSE)</f>
        <v>44-2013-03-12-01</v>
      </c>
      <c r="H22" s="7" t="str">
        <f t="array" aca="1" ref="H22" ca="1">IF(D22&lt;&gt;"LA","Non-LA",IF(NOT(ISNUMBER(MATCH(A22,Feuil1!$A$2:$A$107,0))),"Valeur Crédit Non-Trouvée",INDEX(Feuil1!$E$2:$E$107,MATCH(Compta!A22&amp;SMALL(IF(Feuil1!$A$2:$A$107=Compta!A22,Feuil1!$C$2:$C$107),MATCH(C22,SMALL(IF(Feuil1!$A$2:$A$107=Compta!A22,Feuil1!$C$2:$C$107),ROW(INDIRECT("1:"&amp;COUNTIF(Feuil1!$A$2:$A$107,Compta!A22)))),1)),Feuil1!$A$2:$A$107&amp;Feuil1!$C$2:$C$107,0))))</f>
        <v>Non-LA</v>
      </c>
    </row>
    <row r="23" spans="1:8" x14ac:dyDescent="0.2">
      <c r="A23" s="15">
        <v>39.35</v>
      </c>
      <c r="B23" s="15"/>
      <c r="C23" s="7">
        <v>41305</v>
      </c>
      <c r="D23" s="25" t="s">
        <v>138</v>
      </c>
      <c r="E23" s="8" t="str">
        <f>VLOOKUP(A23,Feuil1!$A$1:$F$108,5,FALSE)</f>
        <v>44-2013-02-11-01</v>
      </c>
      <c r="G23" s="8" t="str">
        <f>IF(F23=E23,"ok","FAUX")</f>
        <v>FAUX</v>
      </c>
      <c r="H23" s="7" t="e">
        <f t="array" aca="1" ref="H23" ca="1">IF(D23&lt;&gt;"LA","Non-LA",IF(NOT(ISNUMBER(MATCH(A23,Feuil1!$A$2:$A$107,0))),"Valeur Crédit Non-Trouvée",INDEX(Feuil1!$E$2:$E$107,MATCH(Compta!A23&amp;SMALL(IF(Feuil1!$A$2:$A$107=Compta!A23,Feuil1!$C$2:$C$107),MATCH(C23,SMALL(IF(Feuil1!$A$2:$A$107=Compta!A23,Feuil1!$C$2:$C$107),ROW(INDIRECT("1:"&amp;COUNTIF(Feuil1!$A$2:$A$107,Compta!A23)))),1)),Feuil1!$A$2:$A$107&amp;Feuil1!$C$2:$C$107,0))))</f>
        <v>#N/A</v>
      </c>
    </row>
    <row r="24" spans="1:8" x14ac:dyDescent="0.2">
      <c r="A24" s="15">
        <v>770.66</v>
      </c>
      <c r="B24" s="15"/>
      <c r="C24" s="7">
        <v>41305</v>
      </c>
      <c r="D24" s="25" t="s">
        <v>138</v>
      </c>
      <c r="E24" s="8" t="str">
        <f>VLOOKUP(A24,Feuil1!$A$1:$F$108,5,FALSE)</f>
        <v>44-2013-01-30-01</v>
      </c>
      <c r="F24" s="8" t="s">
        <v>5</v>
      </c>
      <c r="G24" s="8" t="str">
        <f>IF(F24=E24,"ok","FAUX")</f>
        <v>ok</v>
      </c>
      <c r="H24" s="7" t="str">
        <f t="array" aca="1" ref="H24" ca="1">IF(D24&lt;&gt;"LA","Non-LA",IF(NOT(ISNUMBER(MATCH(A24,Feuil1!$A$2:$A$107,0))),"Valeur Crédit Non-Trouvée",INDEX(Feuil1!$E$2:$E$107,MATCH(Compta!A24&amp;SMALL(IF(Feuil1!$A$2:$A$107=Compta!A24,Feuil1!$C$2:$C$107),MATCH(C24,SMALL(IF(Feuil1!$A$2:$A$107=Compta!A24,Feuil1!$C$2:$C$107),ROW(INDIRECT("1:"&amp;COUNTIF(Feuil1!$A$2:$A$107,Compta!A24)))),1)),Feuil1!$A$2:$A$107&amp;Feuil1!$C$2:$C$107,0))))</f>
        <v>44-2013-01-30-01</v>
      </c>
    </row>
    <row r="25" spans="1:8" x14ac:dyDescent="0.2">
      <c r="A25" s="15">
        <v>78.7</v>
      </c>
      <c r="B25" s="15"/>
      <c r="C25" s="7">
        <v>41305</v>
      </c>
      <c r="D25" s="25" t="s">
        <v>138</v>
      </c>
      <c r="E25" s="8" t="str">
        <f>VLOOKUP(A25,Feuil1!$A$1:$F$108,5,FALSE)</f>
        <v>44-2013-01-02-01</v>
      </c>
      <c r="F25" s="8" t="s">
        <v>7</v>
      </c>
      <c r="G25" s="8" t="str">
        <f>IF(F25=E25,"ok","FAUX")</f>
        <v>FAUX</v>
      </c>
      <c r="H25" s="7" t="str">
        <f t="array" aca="1" ref="H25" ca="1">IF(D25&lt;&gt;"LA","Non-LA",IF(NOT(ISNUMBER(MATCH(A25,Feuil1!$A$2:$A$107,0))),"Valeur Crédit Non-Trouvée",INDEX(Feuil1!$E$2:$E$107,MATCH(Compta!A25&amp;SMALL(IF(Feuil1!$A$2:$A$107=Compta!A25,Feuil1!$C$2:$C$107),MATCH(C25,SMALL(IF(Feuil1!$A$2:$A$107=Compta!A25,Feuil1!$C$2:$C$107),ROW(INDIRECT("1:"&amp;COUNTIF(Feuil1!$A$2:$A$107,Compta!A25)))),1)),Feuil1!$A$2:$A$107&amp;Feuil1!$C$2:$C$107,0))))</f>
        <v>44-2013-01-02-01</v>
      </c>
    </row>
    <row r="26" spans="1:8" hidden="1" x14ac:dyDescent="0.2">
      <c r="A26" s="17">
        <v>381.7</v>
      </c>
      <c r="B26" s="17"/>
      <c r="C26" s="12">
        <v>41305</v>
      </c>
      <c r="D26" s="27" t="s">
        <v>140</v>
      </c>
      <c r="E26" s="8" t="e">
        <f>VLOOKUP(A26,Feuil1!$A$1:$F$108,5,FALSE)</f>
        <v>#N/A</v>
      </c>
      <c r="H26" s="7" t="str">
        <f t="array" aca="1" ref="H26" ca="1">IF(D26&lt;&gt;"LA","Non-LA",IF(NOT(ISNUMBER(MATCH(A26,Feuil1!$A$2:$A$107,0))),"Valeur Crédit Non-Trouvée",INDEX(Feuil1!$E$2:$E$107,MATCH(Compta!A26&amp;SMALL(IF(Feuil1!$A$2:$A$107=Compta!A26,Feuil1!$C$2:$C$107),MATCH(C26,SMALL(IF(Feuil1!$A$2:$A$107=Compta!A26,Feuil1!$C$2:$C$107),ROW(INDIRECT("1:"&amp;COUNTIF(Feuil1!$A$2:$A$107,Compta!A26)))),1)),Feuil1!$A$2:$A$107&amp;Feuil1!$C$2:$C$107,0))))</f>
        <v>Non-LA</v>
      </c>
    </row>
    <row r="27" spans="1:8" hidden="1" x14ac:dyDescent="0.2">
      <c r="A27" s="16">
        <v>1045.3800000000001</v>
      </c>
      <c r="B27" s="16"/>
      <c r="C27" s="6">
        <v>41306</v>
      </c>
      <c r="D27" s="26" t="s">
        <v>139</v>
      </c>
      <c r="E27" s="8" t="str">
        <f>VLOOKUP(A27,Feuil1!$A$1:$F$108,5,FALSE)</f>
        <v>44-2013-05-31-01</v>
      </c>
      <c r="H27" s="7" t="str">
        <f t="array" aca="1" ref="H27" ca="1">IF(D27&lt;&gt;"LA","Non-LA",IF(NOT(ISNUMBER(MATCH(A27,Feuil1!$A$2:$A$107,0))),"Valeur Crédit Non-Trouvée",INDEX(Feuil1!$E$2:$E$107,MATCH(Compta!A27&amp;SMALL(IF(Feuil1!$A$2:$A$107=Compta!A27,Feuil1!$C$2:$C$107),MATCH(C27,SMALL(IF(Feuil1!$A$2:$A$107=Compta!A27,Feuil1!$C$2:$C$107),ROW(INDIRECT("1:"&amp;COUNTIF(Feuil1!$A$2:$A$107,Compta!A27)))),1)),Feuil1!$A$2:$A$107&amp;Feuil1!$C$2:$C$107,0))))</f>
        <v>Non-LA</v>
      </c>
    </row>
    <row r="28" spans="1:8" hidden="1" x14ac:dyDescent="0.2">
      <c r="A28" s="19">
        <v>333.4</v>
      </c>
      <c r="B28" s="19"/>
      <c r="C28" s="13">
        <v>41309</v>
      </c>
      <c r="D28" s="29" t="s">
        <v>101</v>
      </c>
      <c r="E28" s="8" t="e">
        <f>VLOOKUP(A28,Feuil1!$A$1:$F$108,5,FALSE)</f>
        <v>#N/A</v>
      </c>
      <c r="H28" s="7" t="str">
        <f t="array" aca="1" ref="H28" ca="1">IF(D28&lt;&gt;"LA","Non-LA",IF(NOT(ISNUMBER(MATCH(A28,Feuil1!$A$2:$A$107,0))),"Valeur Crédit Non-Trouvée",INDEX(Feuil1!$E$2:$E$107,MATCH(Compta!A28&amp;SMALL(IF(Feuil1!$A$2:$A$107=Compta!A28,Feuil1!$C$2:$C$107),MATCH(C28,SMALL(IF(Feuil1!$A$2:$A$107=Compta!A28,Feuil1!$C$2:$C$107),ROW(INDIRECT("1:"&amp;COUNTIF(Feuil1!$A$2:$A$107,Compta!A28)))),1)),Feuil1!$A$2:$A$107&amp;Feuil1!$C$2:$C$107,0))))</f>
        <v>Non-LA</v>
      </c>
    </row>
    <row r="29" spans="1:8" hidden="1" x14ac:dyDescent="0.2">
      <c r="A29" s="16">
        <v>75.180000000000007</v>
      </c>
      <c r="B29" s="16"/>
      <c r="C29" s="6">
        <v>41310</v>
      </c>
      <c r="D29" s="26" t="s">
        <v>139</v>
      </c>
      <c r="E29" s="8" t="e">
        <f>VLOOKUP(A29,Feuil1!$A$1:$F$108,5,FALSE)</f>
        <v>#N/A</v>
      </c>
      <c r="H29" s="7" t="str">
        <f t="array" aca="1" ref="H29" ca="1">IF(D29&lt;&gt;"LA","Non-LA",IF(NOT(ISNUMBER(MATCH(A29,Feuil1!$A$2:$A$107,0))),"Valeur Crédit Non-Trouvée",INDEX(Feuil1!$E$2:$E$107,MATCH(Compta!A29&amp;SMALL(IF(Feuil1!$A$2:$A$107=Compta!A29,Feuil1!$C$2:$C$107),MATCH(C29,SMALL(IF(Feuil1!$A$2:$A$107=Compta!A29,Feuil1!$C$2:$C$107),ROW(INDIRECT("1:"&amp;COUNTIF(Feuil1!$A$2:$A$107,Compta!A29)))),1)),Feuil1!$A$2:$A$107&amp;Feuil1!$C$2:$C$107,0))))</f>
        <v>Non-LA</v>
      </c>
    </row>
    <row r="30" spans="1:8" x14ac:dyDescent="0.2">
      <c r="A30" s="15">
        <v>236.1</v>
      </c>
      <c r="B30" s="15"/>
      <c r="C30" s="7">
        <v>41311</v>
      </c>
      <c r="D30" s="25" t="s">
        <v>138</v>
      </c>
      <c r="E30" s="8" t="str">
        <f>VLOOKUP(A30,Feuil1!$A$1:$F$108,5,FALSE)</f>
        <v>44-2013-02-05-01</v>
      </c>
      <c r="F30" s="8" t="s">
        <v>6</v>
      </c>
      <c r="G30" s="8" t="str">
        <f>IF(F30=E30,"ok","FAUX")</f>
        <v>ok</v>
      </c>
      <c r="H30" s="7" t="str">
        <f t="array" aca="1" ref="H30" ca="1">IF(D30&lt;&gt;"LA","Non-LA",IF(NOT(ISNUMBER(MATCH(A30,Feuil1!$A$2:$A$107,0))),"Valeur Crédit Non-Trouvée",INDEX(Feuil1!$E$2:$E$107,MATCH(Compta!A30&amp;SMALL(IF(Feuil1!$A$2:$A$107=Compta!A30,Feuil1!$C$2:$C$107),MATCH(C30,SMALL(IF(Feuil1!$A$2:$A$107=Compta!A30,Feuil1!$C$2:$C$107),ROW(INDIRECT("1:"&amp;COUNTIF(Feuil1!$A$2:$A$107,Compta!A30)))),1)),Feuil1!$A$2:$A$107&amp;Feuil1!$C$2:$C$107,0))))</f>
        <v>44-2013-02-05-01</v>
      </c>
    </row>
    <row r="31" spans="1:8" hidden="1" x14ac:dyDescent="0.2">
      <c r="A31" s="14"/>
      <c r="B31" s="14">
        <v>373.68</v>
      </c>
      <c r="C31" s="9">
        <v>41311</v>
      </c>
      <c r="D31" s="24" t="s">
        <v>145</v>
      </c>
      <c r="E31" s="8" t="str">
        <f>VLOOKUP(A31,Feuil1!$A$1:$F$108,5,FALSE)</f>
        <v>44-2013-03-04-02</v>
      </c>
      <c r="H31" s="7" t="str">
        <f t="array" aca="1" ref="H31" ca="1">IF(D31&lt;&gt;"LA","Non-LA",IF(NOT(ISNUMBER(MATCH(A31,Feuil1!$A$2:$A$107,0))),"Valeur Crédit Non-Trouvée",INDEX(Feuil1!$E$2:$E$107,MATCH(Compta!A31&amp;SMALL(IF(Feuil1!$A$2:$A$107=Compta!A31,Feuil1!$C$2:$C$107),MATCH(C31,SMALL(IF(Feuil1!$A$2:$A$107=Compta!A31,Feuil1!$C$2:$C$107),ROW(INDIRECT("1:"&amp;COUNTIF(Feuil1!$A$2:$A$107,Compta!A31)))),1)),Feuil1!$A$2:$A$107&amp;Feuil1!$C$2:$C$107,0))))</f>
        <v>Non-LA</v>
      </c>
    </row>
    <row r="32" spans="1:8" x14ac:dyDescent="0.2">
      <c r="A32" s="15">
        <v>888.16</v>
      </c>
      <c r="B32" s="15"/>
      <c r="C32" s="7">
        <v>41313</v>
      </c>
      <c r="D32" s="25" t="s">
        <v>138</v>
      </c>
      <c r="E32" s="8" t="str">
        <f>VLOOKUP(A32,Feuil1!$A$1:$F$108,5,FALSE)</f>
        <v>44-2013-01-23-01</v>
      </c>
      <c r="F32" s="8" t="s">
        <v>62</v>
      </c>
      <c r="G32" s="8" t="str">
        <f>IF(F32=E32,"ok","FAUX")</f>
        <v>FAUX</v>
      </c>
      <c r="H32" s="7" t="str">
        <f t="array" aca="1" ref="H32" ca="1">IF(D32&lt;&gt;"LA","Non-LA",IF(NOT(ISNUMBER(MATCH(A32,Feuil1!$A$2:$A$107,0))),"Valeur Crédit Non-Trouvée",INDEX(Feuil1!$E$2:$E$107,MATCH(Compta!A32&amp;SMALL(IF(Feuil1!$A$2:$A$107=Compta!A32,Feuil1!$C$2:$C$107),MATCH(C32,SMALL(IF(Feuil1!$A$2:$A$107=Compta!A32,Feuil1!$C$2:$C$107),ROW(INDIRECT("1:"&amp;COUNTIF(Feuil1!$A$2:$A$107,Compta!A32)))),1)),Feuil1!$A$2:$A$107&amp;Feuil1!$C$2:$C$107,0))))</f>
        <v>44-2013-02-06-01</v>
      </c>
    </row>
    <row r="33" spans="1:8" x14ac:dyDescent="0.2">
      <c r="A33" s="15">
        <v>48.49</v>
      </c>
      <c r="B33" s="15"/>
      <c r="C33" s="7">
        <v>41313</v>
      </c>
      <c r="D33" s="25" t="s">
        <v>138</v>
      </c>
      <c r="E33" s="8" t="e">
        <f>VLOOKUP(A33,Feuil1!$A$1:$F$108,5,FALSE)</f>
        <v>#N/A</v>
      </c>
      <c r="G33" s="8" t="e">
        <f>IF(F33=E33,"ok","FAUX")</f>
        <v>#N/A</v>
      </c>
      <c r="H33" s="7" t="str">
        <f t="array" aca="1" ref="H33" ca="1">IF(D33&lt;&gt;"LA","Non-LA",IF(NOT(ISNUMBER(MATCH(A33,Feuil1!$A$2:$A$107,0))),"Valeur Crédit Non-Trouvée",INDEX(Feuil1!$E$2:$E$107,MATCH(Compta!A33&amp;SMALL(IF(Feuil1!$A$2:$A$107=Compta!A33,Feuil1!$C$2:$C$107),MATCH(C33,SMALL(IF(Feuil1!$A$2:$A$107=Compta!A33,Feuil1!$C$2:$C$107),ROW(INDIRECT("1:"&amp;COUNTIF(Feuil1!$A$2:$A$107,Compta!A33)))),1)),Feuil1!$A$2:$A$107&amp;Feuil1!$C$2:$C$107,0))))</f>
        <v>Valeur Crédit Non-Trouvée</v>
      </c>
    </row>
    <row r="34" spans="1:8" hidden="1" x14ac:dyDescent="0.2">
      <c r="A34" s="17">
        <v>540.4</v>
      </c>
      <c r="B34" s="17"/>
      <c r="C34" s="12">
        <v>41313</v>
      </c>
      <c r="D34" s="27" t="s">
        <v>140</v>
      </c>
      <c r="E34" s="8" t="e">
        <f>VLOOKUP(A34,Feuil1!$A$1:$F$108,5,FALSE)</f>
        <v>#N/A</v>
      </c>
      <c r="H34" s="7" t="str">
        <f t="array" aca="1" ref="H34" ca="1">IF(D34&lt;&gt;"LA","Non-LA",IF(NOT(ISNUMBER(MATCH(A34,Feuil1!$A$2:$A$107,0))),"Valeur Crédit Non-Trouvée",INDEX(Feuil1!$E$2:$E$107,MATCH(Compta!A34&amp;SMALL(IF(Feuil1!$A$2:$A$107=Compta!A34,Feuil1!$C$2:$C$107),MATCH(C34,SMALL(IF(Feuil1!$A$2:$A$107=Compta!A34,Feuil1!$C$2:$C$107),ROW(INDIRECT("1:"&amp;COUNTIF(Feuil1!$A$2:$A$107,Compta!A34)))),1)),Feuil1!$A$2:$A$107&amp;Feuil1!$C$2:$C$107,0))))</f>
        <v>Non-LA</v>
      </c>
    </row>
    <row r="35" spans="1:8" hidden="1" x14ac:dyDescent="0.2">
      <c r="A35" s="20">
        <v>37.75</v>
      </c>
      <c r="B35" s="20"/>
      <c r="C35" s="11">
        <v>41313</v>
      </c>
      <c r="D35" s="30" t="s">
        <v>105</v>
      </c>
      <c r="E35" s="8" t="e">
        <f>VLOOKUP(A35,Feuil1!$A$1:$F$108,5,FALSE)</f>
        <v>#N/A</v>
      </c>
      <c r="H35" s="7" t="str">
        <f t="array" aca="1" ref="H35" ca="1">IF(D35&lt;&gt;"LA","Non-LA",IF(NOT(ISNUMBER(MATCH(A35,Feuil1!$A$2:$A$107,0))),"Valeur Crédit Non-Trouvée",INDEX(Feuil1!$E$2:$E$107,MATCH(Compta!A35&amp;SMALL(IF(Feuil1!$A$2:$A$107=Compta!A35,Feuil1!$C$2:$C$107),MATCH(C35,SMALL(IF(Feuil1!$A$2:$A$107=Compta!A35,Feuil1!$C$2:$C$107),ROW(INDIRECT("1:"&amp;COUNTIF(Feuil1!$A$2:$A$107,Compta!A35)))),1)),Feuil1!$A$2:$A$107&amp;Feuil1!$C$2:$C$107,0))))</f>
        <v>Non-LA</v>
      </c>
    </row>
    <row r="36" spans="1:8" x14ac:dyDescent="0.2">
      <c r="A36" s="15">
        <v>987.97</v>
      </c>
      <c r="B36" s="15"/>
      <c r="C36" s="7">
        <v>41316</v>
      </c>
      <c r="D36" s="25" t="s">
        <v>138</v>
      </c>
      <c r="E36" s="8" t="e">
        <f>VLOOKUP(A36,Feuil1!$A$1:$F$108,5,FALSE)</f>
        <v>#N/A</v>
      </c>
      <c r="G36" s="8" t="e">
        <f>IF(F36=E36,"ok","FAUX")</f>
        <v>#N/A</v>
      </c>
      <c r="H36" s="7" t="str">
        <f t="array" aca="1" ref="H36" ca="1">IF(D36&lt;&gt;"LA","Non-LA",IF(NOT(ISNUMBER(MATCH(A36,Feuil1!$A$2:$A$107,0))),"Valeur Crédit Non-Trouvée",INDEX(Feuil1!$E$2:$E$107,MATCH(Compta!A36&amp;SMALL(IF(Feuil1!$A$2:$A$107=Compta!A36,Feuil1!$C$2:$C$107),MATCH(C36,SMALL(IF(Feuil1!$A$2:$A$107=Compta!A36,Feuil1!$C$2:$C$107),ROW(INDIRECT("1:"&amp;COUNTIF(Feuil1!$A$2:$A$107,Compta!A36)))),1)),Feuil1!$A$2:$A$107&amp;Feuil1!$C$2:$C$107,0))))</f>
        <v>Valeur Crédit Non-Trouvée</v>
      </c>
    </row>
    <row r="37" spans="1:8" x14ac:dyDescent="0.2">
      <c r="A37" s="15">
        <v>78.7</v>
      </c>
      <c r="B37" s="15"/>
      <c r="C37" s="7">
        <v>41316</v>
      </c>
      <c r="D37" s="25" t="s">
        <v>138</v>
      </c>
      <c r="E37" s="8" t="str">
        <f>VLOOKUP(A37,Feuil1!$A$1:$F$108,5,FALSE)</f>
        <v>44-2013-01-02-01</v>
      </c>
      <c r="F37" s="8" t="s">
        <v>77</v>
      </c>
      <c r="G37" s="8" t="str">
        <f>IF(F37=E37,"ok","FAUX")</f>
        <v>FAUX</v>
      </c>
      <c r="H37" s="7" t="str">
        <f t="array" aca="1" ref="H37" ca="1">IF(D37&lt;&gt;"LA","Non-LA",IF(NOT(ISNUMBER(MATCH(A37,Feuil1!$A$2:$A$107,0))),"Valeur Crédit Non-Trouvée",INDEX(Feuil1!$E$2:$E$107,MATCH(Compta!A37&amp;SMALL(IF(Feuil1!$A$2:$A$107=Compta!A37,Feuil1!$C$2:$C$107),MATCH(C37,SMALL(IF(Feuil1!$A$2:$A$107=Compta!A37,Feuil1!$C$2:$C$107),ROW(INDIRECT("1:"&amp;COUNTIF(Feuil1!$A$2:$A$107,Compta!A37)))),1)),Feuil1!$A$2:$A$107&amp;Feuil1!$C$2:$C$107,0))))</f>
        <v>44-2013-02-08-01</v>
      </c>
    </row>
    <row r="38" spans="1:8" hidden="1" x14ac:dyDescent="0.2">
      <c r="A38" s="16">
        <v>1045.3800000000001</v>
      </c>
      <c r="B38" s="16"/>
      <c r="C38" s="6">
        <v>41316</v>
      </c>
      <c r="D38" s="26" t="s">
        <v>139</v>
      </c>
      <c r="E38" s="8" t="str">
        <f>VLOOKUP(A38,Feuil1!$A$1:$F$108,5,FALSE)</f>
        <v>44-2013-05-31-01</v>
      </c>
      <c r="H38" s="7" t="str">
        <f t="array" aca="1" ref="H38" ca="1">IF(D38&lt;&gt;"LA","Non-LA",IF(NOT(ISNUMBER(MATCH(A38,Feuil1!$A$2:$A$107,0))),"Valeur Crédit Non-Trouvée",INDEX(Feuil1!$E$2:$E$107,MATCH(Compta!A38&amp;SMALL(IF(Feuil1!$A$2:$A$107=Compta!A38,Feuil1!$C$2:$C$107),MATCH(C38,SMALL(IF(Feuil1!$A$2:$A$107=Compta!A38,Feuil1!$C$2:$C$107),ROW(INDIRECT("1:"&amp;COUNTIF(Feuil1!$A$2:$A$107,Compta!A38)))),1)),Feuil1!$A$2:$A$107&amp;Feuil1!$C$2:$C$107,0))))</f>
        <v>Non-LA</v>
      </c>
    </row>
    <row r="39" spans="1:8" x14ac:dyDescent="0.2">
      <c r="A39" s="15">
        <v>78.7</v>
      </c>
      <c r="B39" s="15"/>
      <c r="C39" s="7">
        <v>41317</v>
      </c>
      <c r="D39" s="25" t="s">
        <v>138</v>
      </c>
      <c r="E39" s="8" t="str">
        <f>VLOOKUP(A39,Feuil1!$A$1:$F$108,5,FALSE)</f>
        <v>44-2013-01-02-01</v>
      </c>
      <c r="G39" s="8" t="str">
        <f>IF(F39=E39,"ok","FAUX")</f>
        <v>FAUX</v>
      </c>
      <c r="H39" s="7" t="str">
        <f t="array" aca="1" ref="H39" ca="1">IF(D39&lt;&gt;"LA","Non-LA",IF(NOT(ISNUMBER(MATCH(A39,Feuil1!$A$2:$A$107,0))),"Valeur Crédit Non-Trouvée",INDEX(Feuil1!$E$2:$E$107,MATCH(Compta!A39&amp;SMALL(IF(Feuil1!$A$2:$A$107=Compta!A39,Feuil1!$C$2:$C$107),MATCH(C39,SMALL(IF(Feuil1!$A$2:$A$107=Compta!A39,Feuil1!$C$2:$C$107),ROW(INDIRECT("1:"&amp;COUNTIF(Feuil1!$A$2:$A$107,Compta!A39)))),1)),Feuil1!$A$2:$A$107&amp;Feuil1!$C$2:$C$107,0))))</f>
        <v>44-2013-02-12-03</v>
      </c>
    </row>
    <row r="40" spans="1:8" x14ac:dyDescent="0.2">
      <c r="A40" s="15">
        <v>39.35</v>
      </c>
      <c r="B40" s="15"/>
      <c r="C40" s="7">
        <v>41317</v>
      </c>
      <c r="D40" s="25" t="s">
        <v>138</v>
      </c>
      <c r="E40" s="8" t="str">
        <f>VLOOKUP(A40,Feuil1!$A$1:$F$108,5,FALSE)</f>
        <v>44-2013-02-11-01</v>
      </c>
      <c r="G40" s="8" t="str">
        <f>IF(F40=E40,"ok","FAUX")</f>
        <v>FAUX</v>
      </c>
      <c r="H40" s="7" t="str">
        <f t="array" aca="1" ref="H40" ca="1">IF(D40&lt;&gt;"LA","Non-LA",IF(NOT(ISNUMBER(MATCH(A40,Feuil1!$A$2:$A$107,0))),"Valeur Crédit Non-Trouvée",INDEX(Feuil1!$E$2:$E$107,MATCH(Compta!A40&amp;SMALL(IF(Feuil1!$A$2:$A$107=Compta!A40,Feuil1!$C$2:$C$107),MATCH(C40,SMALL(IF(Feuil1!$A$2:$A$107=Compta!A40,Feuil1!$C$2:$C$107),ROW(INDIRECT("1:"&amp;COUNTIF(Feuil1!$A$2:$A$107,Compta!A40)))),1)),Feuil1!$A$2:$A$107&amp;Feuil1!$C$2:$C$107,0))))</f>
        <v>44-2013-02-11-01</v>
      </c>
    </row>
    <row r="41" spans="1:8" hidden="1" x14ac:dyDescent="0.2">
      <c r="A41" s="17">
        <v>1325.28</v>
      </c>
      <c r="B41" s="17"/>
      <c r="C41" s="12">
        <v>41317</v>
      </c>
      <c r="D41" s="27" t="s">
        <v>140</v>
      </c>
      <c r="E41" s="8" t="e">
        <f>VLOOKUP(A41,Feuil1!$A$1:$F$108,5,FALSE)</f>
        <v>#N/A</v>
      </c>
      <c r="H41" s="7" t="str">
        <f t="array" aca="1" ref="H41" ca="1">IF(D41&lt;&gt;"LA","Non-LA",IF(NOT(ISNUMBER(MATCH(A41,Feuil1!$A$2:$A$107,0))),"Valeur Crédit Non-Trouvée",INDEX(Feuil1!$E$2:$E$107,MATCH(Compta!A41&amp;SMALL(IF(Feuil1!$A$2:$A$107=Compta!A41,Feuil1!$C$2:$C$107),MATCH(C41,SMALL(IF(Feuil1!$A$2:$A$107=Compta!A41,Feuil1!$C$2:$C$107),ROW(INDIRECT("1:"&amp;COUNTIF(Feuil1!$A$2:$A$107,Compta!A41)))),1)),Feuil1!$A$2:$A$107&amp;Feuil1!$C$2:$C$107,0))))</f>
        <v>Non-LA</v>
      </c>
    </row>
    <row r="42" spans="1:8" hidden="1" x14ac:dyDescent="0.2">
      <c r="A42" s="19">
        <v>466.76</v>
      </c>
      <c r="B42" s="19"/>
      <c r="C42" s="13">
        <v>41317</v>
      </c>
      <c r="D42" s="29" t="s">
        <v>101</v>
      </c>
      <c r="E42" s="8" t="e">
        <f>VLOOKUP(A42,Feuil1!$A$1:$F$108,5,FALSE)</f>
        <v>#N/A</v>
      </c>
      <c r="H42" s="7" t="str">
        <f t="array" aca="1" ref="H42" ca="1">IF(D42&lt;&gt;"LA","Non-LA",IF(NOT(ISNUMBER(MATCH(A42,Feuil1!$A$2:$A$107,0))),"Valeur Crédit Non-Trouvée",INDEX(Feuil1!$E$2:$E$107,MATCH(Compta!A42&amp;SMALL(IF(Feuil1!$A$2:$A$107=Compta!A42,Feuil1!$C$2:$C$107),MATCH(C42,SMALL(IF(Feuil1!$A$2:$A$107=Compta!A42,Feuil1!$C$2:$C$107),ROW(INDIRECT("1:"&amp;COUNTIF(Feuil1!$A$2:$A$107,Compta!A42)))),1)),Feuil1!$A$2:$A$107&amp;Feuil1!$C$2:$C$107,0))))</f>
        <v>Non-LA</v>
      </c>
    </row>
    <row r="43" spans="1:8" x14ac:dyDescent="0.2">
      <c r="A43" s="15">
        <v>921.5</v>
      </c>
      <c r="B43" s="15"/>
      <c r="C43" s="7">
        <v>41318</v>
      </c>
      <c r="D43" s="25" t="s">
        <v>138</v>
      </c>
      <c r="E43" s="8" t="str">
        <f>VLOOKUP(A43,Feuil1!$A$1:$F$108,5,FALSE)</f>
        <v>44-2013-02-12-01</v>
      </c>
      <c r="G43" s="8" t="str">
        <f>IF(F43=E43,"ok","FAUX")</f>
        <v>FAUX</v>
      </c>
      <c r="H43" s="7" t="str">
        <f t="array" aca="1" ref="H43" ca="1">IF(D43&lt;&gt;"LA","Non-LA",IF(NOT(ISNUMBER(MATCH(A43,Feuil1!$A$2:$A$107,0))),"Valeur Crédit Non-Trouvée",INDEX(Feuil1!$E$2:$E$107,MATCH(Compta!A43&amp;SMALL(IF(Feuil1!$A$2:$A$107=Compta!A43,Feuil1!$C$2:$C$107),MATCH(C43,SMALL(IF(Feuil1!$A$2:$A$107=Compta!A43,Feuil1!$C$2:$C$107),ROW(INDIRECT("1:"&amp;COUNTIF(Feuil1!$A$2:$A$107,Compta!A43)))),1)),Feuil1!$A$2:$A$107&amp;Feuil1!$C$2:$C$107,0))))</f>
        <v>44-2013-02-12-01</v>
      </c>
    </row>
    <row r="44" spans="1:8" x14ac:dyDescent="0.2">
      <c r="A44" s="15">
        <v>390.6</v>
      </c>
      <c r="B44" s="15"/>
      <c r="C44" s="7">
        <v>41318</v>
      </c>
      <c r="D44" s="25" t="s">
        <v>138</v>
      </c>
      <c r="E44" s="8" t="e">
        <f>VLOOKUP(A44,Feuil1!$A$1:$F$108,5,FALSE)</f>
        <v>#N/A</v>
      </c>
      <c r="G44" s="8" t="e">
        <f>IF(F44=E44,"ok","FAUX")</f>
        <v>#N/A</v>
      </c>
      <c r="H44" s="7" t="str">
        <f t="array" aca="1" ref="H44" ca="1">IF(D44&lt;&gt;"LA","Non-LA",IF(NOT(ISNUMBER(MATCH(A44,Feuil1!$A$2:$A$107,0))),"Valeur Crédit Non-Trouvée",INDEX(Feuil1!$E$2:$E$107,MATCH(Compta!A44&amp;SMALL(IF(Feuil1!$A$2:$A$107=Compta!A44,Feuil1!$C$2:$C$107),MATCH(C44,SMALL(IF(Feuil1!$A$2:$A$107=Compta!A44,Feuil1!$C$2:$C$107),ROW(INDIRECT("1:"&amp;COUNTIF(Feuil1!$A$2:$A$107,Compta!A44)))),1)),Feuil1!$A$2:$A$107&amp;Feuil1!$C$2:$C$107,0))))</f>
        <v>Valeur Crédit Non-Trouvée</v>
      </c>
    </row>
    <row r="45" spans="1:8" x14ac:dyDescent="0.2">
      <c r="A45" s="15">
        <v>298.16000000000003</v>
      </c>
      <c r="B45" s="15"/>
      <c r="C45" s="7">
        <v>41318</v>
      </c>
      <c r="D45" s="25" t="s">
        <v>138</v>
      </c>
      <c r="E45" s="8" t="str">
        <f>VLOOKUP(A45,Feuil1!$A$1:$F$108,5,FALSE)</f>
        <v>44-2013-02-12-02</v>
      </c>
      <c r="G45" s="8" t="str">
        <f>IF(F45=E45,"ok","FAUX")</f>
        <v>FAUX</v>
      </c>
      <c r="H45" s="7" t="str">
        <f t="array" aca="1" ref="H45" ca="1">IF(D45&lt;&gt;"LA","Non-LA",IF(NOT(ISNUMBER(MATCH(A45,Feuil1!$A$2:$A$107,0))),"Valeur Crédit Non-Trouvée",INDEX(Feuil1!$E$2:$E$107,MATCH(Compta!A45&amp;SMALL(IF(Feuil1!$A$2:$A$107=Compta!A45,Feuil1!$C$2:$C$107),MATCH(C45,SMALL(IF(Feuil1!$A$2:$A$107=Compta!A45,Feuil1!$C$2:$C$107),ROW(INDIRECT("1:"&amp;COUNTIF(Feuil1!$A$2:$A$107,Compta!A45)))),1)),Feuil1!$A$2:$A$107&amp;Feuil1!$C$2:$C$107,0))))</f>
        <v>44-2013-02-12-02</v>
      </c>
    </row>
    <row r="46" spans="1:8" hidden="1" x14ac:dyDescent="0.2">
      <c r="A46" s="17">
        <v>414.15</v>
      </c>
      <c r="B46" s="17"/>
      <c r="C46" s="12">
        <v>41318</v>
      </c>
      <c r="D46" s="27" t="s">
        <v>140</v>
      </c>
      <c r="E46" s="8" t="e">
        <f>VLOOKUP(A46,Feuil1!$A$1:$F$108,5,FALSE)</f>
        <v>#N/A</v>
      </c>
      <c r="H46" s="7" t="str">
        <f t="array" aca="1" ref="H46" ca="1">IF(D46&lt;&gt;"LA","Non-LA",IF(NOT(ISNUMBER(MATCH(A46,Feuil1!$A$2:$A$107,0))),"Valeur Crédit Non-Trouvée",INDEX(Feuil1!$E$2:$E$107,MATCH(Compta!A46&amp;SMALL(IF(Feuil1!$A$2:$A$107=Compta!A46,Feuil1!$C$2:$C$107),MATCH(C46,SMALL(IF(Feuil1!$A$2:$A$107=Compta!A46,Feuil1!$C$2:$C$107),ROW(INDIRECT("1:"&amp;COUNTIF(Feuil1!$A$2:$A$107,Compta!A46)))),1)),Feuil1!$A$2:$A$107&amp;Feuil1!$C$2:$C$107,0))))</f>
        <v>Non-LA</v>
      </c>
    </row>
    <row r="47" spans="1:8" x14ac:dyDescent="0.2">
      <c r="A47" s="15">
        <v>37.270000000000003</v>
      </c>
      <c r="B47" s="15" t="s">
        <v>137</v>
      </c>
      <c r="C47" s="7">
        <v>41319</v>
      </c>
      <c r="D47" s="25" t="s">
        <v>138</v>
      </c>
      <c r="E47" s="8" t="str">
        <f>VLOOKUP(A47,Feuil1!$A$1:$F$108,5,FALSE)</f>
        <v>44-2013-02-13-01</v>
      </c>
      <c r="G47" s="8" t="str">
        <f>IF(F47=E47,"ok","FAUX")</f>
        <v>FAUX</v>
      </c>
      <c r="H47" s="7" t="str">
        <f t="array" aca="1" ref="H47" ca="1">IF(D47&lt;&gt;"LA","Non-LA",IF(NOT(ISNUMBER(MATCH(A47,Feuil1!$A$2:$A$107,0))),"Valeur Crédit Non-Trouvée",INDEX(Feuil1!$E$2:$E$107,MATCH(Compta!A47&amp;SMALL(IF(Feuil1!$A$2:$A$107=Compta!A47,Feuil1!$C$2:$C$107),MATCH(C47,SMALL(IF(Feuil1!$A$2:$A$107=Compta!A47,Feuil1!$C$2:$C$107),ROW(INDIRECT("1:"&amp;COUNTIF(Feuil1!$A$2:$A$107,Compta!A47)))),1)),Feuil1!$A$2:$A$107&amp;Feuil1!$C$2:$C$107,0))))</f>
        <v>44-2013-02-13-01</v>
      </c>
    </row>
    <row r="48" spans="1:8" hidden="1" x14ac:dyDescent="0.2">
      <c r="A48" s="16">
        <v>1045.3800000000001</v>
      </c>
      <c r="B48" s="16"/>
      <c r="C48" s="6">
        <v>41320</v>
      </c>
      <c r="D48" s="26" t="s">
        <v>139</v>
      </c>
      <c r="E48" s="8" t="str">
        <f>VLOOKUP(A48,Feuil1!$A$1:$F$108,5,FALSE)</f>
        <v>44-2013-05-31-01</v>
      </c>
      <c r="H48" s="7" t="str">
        <f t="array" aca="1" ref="H48" ca="1">IF(D48&lt;&gt;"LA","Non-LA",IF(NOT(ISNUMBER(MATCH(A48,Feuil1!$A$2:$A$107,0))),"Valeur Crédit Non-Trouvée",INDEX(Feuil1!$E$2:$E$107,MATCH(Compta!A48&amp;SMALL(IF(Feuil1!$A$2:$A$107=Compta!A48,Feuil1!$C$2:$C$107),MATCH(C48,SMALL(IF(Feuil1!$A$2:$A$107=Compta!A48,Feuil1!$C$2:$C$107),ROW(INDIRECT("1:"&amp;COUNTIF(Feuil1!$A$2:$A$107,Compta!A48)))),1)),Feuil1!$A$2:$A$107&amp;Feuil1!$C$2:$C$107,0))))</f>
        <v>Non-LA</v>
      </c>
    </row>
    <row r="49" spans="1:8" x14ac:dyDescent="0.2">
      <c r="A49" s="15">
        <v>39.4</v>
      </c>
      <c r="B49" s="15"/>
      <c r="C49" s="7">
        <v>41323</v>
      </c>
      <c r="D49" s="25" t="s">
        <v>138</v>
      </c>
      <c r="E49" s="8" t="str">
        <f>VLOOKUP(A49,Feuil1!$A$1:$F$108,5,FALSE)</f>
        <v>44-2013-02-15-01</v>
      </c>
      <c r="G49" s="8" t="str">
        <f>IF(F49=E49,"ok","FAUX")</f>
        <v>FAUX</v>
      </c>
      <c r="H49" s="7" t="str">
        <f t="array" aca="1" ref="H49" ca="1">IF(D49&lt;&gt;"LA","Non-LA",IF(NOT(ISNUMBER(MATCH(A49,Feuil1!$A$2:$A$107,0))),"Valeur Crédit Non-Trouvée",INDEX(Feuil1!$E$2:$E$107,MATCH(Compta!A49&amp;SMALL(IF(Feuil1!$A$2:$A$107=Compta!A49,Feuil1!$C$2:$C$107),MATCH(C49,SMALL(IF(Feuil1!$A$2:$A$107=Compta!A49,Feuil1!$C$2:$C$107),ROW(INDIRECT("1:"&amp;COUNTIF(Feuil1!$A$2:$A$107,Compta!A49)))),1)),Feuil1!$A$2:$A$107&amp;Feuil1!$C$2:$C$107,0))))</f>
        <v>44-2013-02-15-01</v>
      </c>
    </row>
    <row r="50" spans="1:8" x14ac:dyDescent="0.2">
      <c r="A50" s="15">
        <v>39.4</v>
      </c>
      <c r="B50" s="15"/>
      <c r="C50" s="7">
        <v>41323</v>
      </c>
      <c r="D50" s="25" t="s">
        <v>138</v>
      </c>
      <c r="E50" s="8" t="str">
        <f>VLOOKUP(A50,Feuil1!$A$1:$F$108,5,FALSE)</f>
        <v>44-2013-02-15-01</v>
      </c>
      <c r="G50" s="8" t="str">
        <f>IF(F50=E50,"ok","FAUX")</f>
        <v>FAUX</v>
      </c>
      <c r="H50" s="7" t="str">
        <f t="array" aca="1" ref="H50" ca="1">IF(D50&lt;&gt;"LA","Non-LA",IF(NOT(ISNUMBER(MATCH(A50,Feuil1!$A$2:$A$107,0))),"Valeur Crédit Non-Trouvée",INDEX(Feuil1!$E$2:$E$107,MATCH(Compta!A50&amp;SMALL(IF(Feuil1!$A$2:$A$107=Compta!A50,Feuil1!$C$2:$C$107),MATCH(C50,SMALL(IF(Feuil1!$A$2:$A$107=Compta!A50,Feuil1!$C$2:$C$107),ROW(INDIRECT("1:"&amp;COUNTIF(Feuil1!$A$2:$A$107,Compta!A50)))),1)),Feuil1!$A$2:$A$107&amp;Feuil1!$C$2:$C$107,0))))</f>
        <v>44-2013-02-15-01</v>
      </c>
    </row>
    <row r="51" spans="1:8" x14ac:dyDescent="0.2">
      <c r="A51" s="15">
        <v>461.19</v>
      </c>
      <c r="B51" s="15"/>
      <c r="C51" s="7">
        <v>41324</v>
      </c>
      <c r="D51" s="25" t="s">
        <v>138</v>
      </c>
      <c r="E51" s="8" t="e">
        <f>VLOOKUP(A51,Feuil1!$A$1:$F$108,5,FALSE)</f>
        <v>#N/A</v>
      </c>
      <c r="G51" s="8" t="e">
        <f>IF(F51=E51,"ok","FAUX")</f>
        <v>#N/A</v>
      </c>
      <c r="H51" s="7" t="str">
        <f t="array" aca="1" ref="H51" ca="1">IF(D51&lt;&gt;"LA","Non-LA",IF(NOT(ISNUMBER(MATCH(A51,Feuil1!$A$2:$A$107,0))),"Valeur Crédit Non-Trouvée",INDEX(Feuil1!$E$2:$E$107,MATCH(Compta!A51&amp;SMALL(IF(Feuil1!$A$2:$A$107=Compta!A51,Feuil1!$C$2:$C$107),MATCH(C51,SMALL(IF(Feuil1!$A$2:$A$107=Compta!A51,Feuil1!$C$2:$C$107),ROW(INDIRECT("1:"&amp;COUNTIF(Feuil1!$A$2:$A$107,Compta!A51)))),1)),Feuil1!$A$2:$A$107&amp;Feuil1!$C$2:$C$107,0))))</f>
        <v>Valeur Crédit Non-Trouvée</v>
      </c>
    </row>
    <row r="52" spans="1:8" x14ac:dyDescent="0.2">
      <c r="A52" s="15">
        <v>66.239999999999995</v>
      </c>
      <c r="B52" s="15"/>
      <c r="C52" s="7">
        <v>41324</v>
      </c>
      <c r="D52" s="25" t="s">
        <v>138</v>
      </c>
      <c r="E52" s="8" t="e">
        <f>VLOOKUP(A52,Feuil1!$A$1:$F$108,5,FALSE)</f>
        <v>#N/A</v>
      </c>
      <c r="G52" s="8" t="e">
        <f>IF(F52=E52,"ok","FAUX")</f>
        <v>#N/A</v>
      </c>
      <c r="H52" s="7" t="str">
        <f t="array" aca="1" ref="H52" ca="1">IF(D52&lt;&gt;"LA","Non-LA",IF(NOT(ISNUMBER(MATCH(A52,Feuil1!$A$2:$A$107,0))),"Valeur Crédit Non-Trouvée",INDEX(Feuil1!$E$2:$E$107,MATCH(Compta!A52&amp;SMALL(IF(Feuil1!$A$2:$A$107=Compta!A52,Feuil1!$C$2:$C$107),MATCH(C52,SMALL(IF(Feuil1!$A$2:$A$107=Compta!A52,Feuil1!$C$2:$C$107),ROW(INDIRECT("1:"&amp;COUNTIF(Feuil1!$A$2:$A$107,Compta!A52)))),1)),Feuil1!$A$2:$A$107&amp;Feuil1!$C$2:$C$107,0))))</f>
        <v>Valeur Crédit Non-Trouvée</v>
      </c>
    </row>
    <row r="53" spans="1:8" hidden="1" x14ac:dyDescent="0.2">
      <c r="A53" s="20">
        <v>1530.65</v>
      </c>
      <c r="B53" s="20"/>
      <c r="C53" s="11">
        <v>41324</v>
      </c>
      <c r="D53" s="30" t="s">
        <v>105</v>
      </c>
      <c r="E53" s="8" t="e">
        <f>VLOOKUP(A53,Feuil1!$A$1:$F$108,5,FALSE)</f>
        <v>#N/A</v>
      </c>
      <c r="H53" s="7" t="str">
        <f t="array" aca="1" ref="H53" ca="1">IF(D53&lt;&gt;"LA","Non-LA",IF(NOT(ISNUMBER(MATCH(A53,Feuil1!$A$2:$A$107,0))),"Valeur Crédit Non-Trouvée",INDEX(Feuil1!$E$2:$E$107,MATCH(Compta!A53&amp;SMALL(IF(Feuil1!$A$2:$A$107=Compta!A53,Feuil1!$C$2:$C$107),MATCH(C53,SMALL(IF(Feuil1!$A$2:$A$107=Compta!A53,Feuil1!$C$2:$C$107),ROW(INDIRECT("1:"&amp;COUNTIF(Feuil1!$A$2:$A$107,Compta!A53)))),1)),Feuil1!$A$2:$A$107&amp;Feuil1!$C$2:$C$107,0))))</f>
        <v>Non-LA</v>
      </c>
    </row>
    <row r="54" spans="1:8" x14ac:dyDescent="0.2">
      <c r="A54" s="15">
        <v>275.45</v>
      </c>
      <c r="B54" s="15"/>
      <c r="C54" s="7">
        <v>41325</v>
      </c>
      <c r="D54" s="25" t="s">
        <v>138</v>
      </c>
      <c r="E54" s="8" t="str">
        <f>VLOOKUP(A54,Feuil1!$A$1:$F$108,5,FALSE)</f>
        <v>44-2013-03-26-03</v>
      </c>
      <c r="G54" s="8" t="str">
        <f>IF(F54=E54,"ok","FAUX")</f>
        <v>FAUX</v>
      </c>
      <c r="H54" s="7" t="e">
        <f t="array" aca="1" ref="H54" ca="1">IF(D54&lt;&gt;"LA","Non-LA",IF(NOT(ISNUMBER(MATCH(A54,Feuil1!$A$2:$A$107,0))),"Valeur Crédit Non-Trouvée",INDEX(Feuil1!$E$2:$E$107,MATCH(Compta!A54&amp;SMALL(IF(Feuil1!$A$2:$A$107=Compta!A54,Feuil1!$C$2:$C$107),MATCH(C54,SMALL(IF(Feuil1!$A$2:$A$107=Compta!A54,Feuil1!$C$2:$C$107),ROW(INDIRECT("1:"&amp;COUNTIF(Feuil1!$A$2:$A$107,Compta!A54)))),1)),Feuil1!$A$2:$A$107&amp;Feuil1!$C$2:$C$107,0))))</f>
        <v>#N/A</v>
      </c>
    </row>
    <row r="55" spans="1:8" x14ac:dyDescent="0.2">
      <c r="A55" s="15">
        <v>78.8</v>
      </c>
      <c r="B55" s="15"/>
      <c r="C55" s="7">
        <v>41325</v>
      </c>
      <c r="D55" s="25" t="s">
        <v>138</v>
      </c>
      <c r="E55" s="8" t="str">
        <f>VLOOKUP(A55,Feuil1!$A$1:$F$108,5,FALSE)</f>
        <v>44-2013-02-19-01</v>
      </c>
      <c r="G55" s="8" t="str">
        <f>IF(F55=E55,"ok","FAUX")</f>
        <v>FAUX</v>
      </c>
      <c r="H55" s="7" t="str">
        <f t="array" aca="1" ref="H55" ca="1">IF(D55&lt;&gt;"LA","Non-LA",IF(NOT(ISNUMBER(MATCH(A55,Feuil1!$A$2:$A$107,0))),"Valeur Crédit Non-Trouvée",INDEX(Feuil1!$E$2:$E$107,MATCH(Compta!A55&amp;SMALL(IF(Feuil1!$A$2:$A$107=Compta!A55,Feuil1!$C$2:$C$107),MATCH(C55,SMALL(IF(Feuil1!$A$2:$A$107=Compta!A55,Feuil1!$C$2:$C$107),ROW(INDIRECT("1:"&amp;COUNTIF(Feuil1!$A$2:$A$107,Compta!A55)))),1)),Feuil1!$A$2:$A$107&amp;Feuil1!$C$2:$C$107,0))))</f>
        <v>44-2013-02-19-01</v>
      </c>
    </row>
    <row r="56" spans="1:8" x14ac:dyDescent="0.2">
      <c r="A56" s="15">
        <v>888.16</v>
      </c>
      <c r="B56" s="15"/>
      <c r="C56" s="7">
        <v>41326</v>
      </c>
      <c r="D56" s="25" t="s">
        <v>138</v>
      </c>
      <c r="E56" s="8" t="str">
        <f>VLOOKUP(A56,Feuil1!$A$1:$F$108,5,FALSE)</f>
        <v>44-2013-01-23-01</v>
      </c>
      <c r="G56" s="8" t="str">
        <f>IF(F56=E56,"ok","FAUX")</f>
        <v>FAUX</v>
      </c>
      <c r="H56" s="7" t="str">
        <f t="array" aca="1" ref="H56" ca="1">IF(D56&lt;&gt;"LA","Non-LA",IF(NOT(ISNUMBER(MATCH(A56,Feuil1!$A$2:$A$107,0))),"Valeur Crédit Non-Trouvée",INDEX(Feuil1!$E$2:$E$107,MATCH(Compta!A56&amp;SMALL(IF(Feuil1!$A$2:$A$107=Compta!A56,Feuil1!$C$2:$C$107),MATCH(C56,SMALL(IF(Feuil1!$A$2:$A$107=Compta!A56,Feuil1!$C$2:$C$107),ROW(INDIRECT("1:"&amp;COUNTIF(Feuil1!$A$2:$A$107,Compta!A56)))),1)),Feuil1!$A$2:$A$107&amp;Feuil1!$C$2:$C$107,0))))</f>
        <v>44-2013-02-20-01</v>
      </c>
    </row>
    <row r="57" spans="1:8" x14ac:dyDescent="0.2">
      <c r="A57" s="15">
        <v>149.59</v>
      </c>
      <c r="B57" s="15"/>
      <c r="C57" s="7">
        <v>41326</v>
      </c>
      <c r="D57" s="25" t="s">
        <v>138</v>
      </c>
      <c r="E57" s="8" t="str">
        <f>VLOOKUP(A57,Feuil1!$A$1:$F$108,5,FALSE)</f>
        <v>44-2013-02-20-02</v>
      </c>
      <c r="G57" s="8" t="str">
        <f>IF(F57=E57,"ok","FAUX")</f>
        <v>FAUX</v>
      </c>
      <c r="H57" s="7" t="str">
        <f t="array" aca="1" ref="H57" ca="1">IF(D57&lt;&gt;"LA","Non-LA",IF(NOT(ISNUMBER(MATCH(A57,Feuil1!$A$2:$A$107,0))),"Valeur Crédit Non-Trouvée",INDEX(Feuil1!$E$2:$E$107,MATCH(Compta!A57&amp;SMALL(IF(Feuil1!$A$2:$A$107=Compta!A57,Feuil1!$C$2:$C$107),MATCH(C57,SMALL(IF(Feuil1!$A$2:$A$107=Compta!A57,Feuil1!$C$2:$C$107),ROW(INDIRECT("1:"&amp;COUNTIF(Feuil1!$A$2:$A$107,Compta!A57)))),1)),Feuil1!$A$2:$A$107&amp;Feuil1!$C$2:$C$107,0))))</f>
        <v>44-2013-02-20-02</v>
      </c>
    </row>
    <row r="58" spans="1:8" x14ac:dyDescent="0.2">
      <c r="A58" s="15">
        <v>354.44</v>
      </c>
      <c r="B58" s="15"/>
      <c r="C58" s="7">
        <v>41326</v>
      </c>
      <c r="D58" s="25" t="s">
        <v>138</v>
      </c>
      <c r="E58" s="8" t="e">
        <f>VLOOKUP(A58,Feuil1!$A$1:$F$108,5,FALSE)</f>
        <v>#N/A</v>
      </c>
      <c r="G58" s="8" t="e">
        <f>IF(F58=E58,"ok","FAUX")</f>
        <v>#N/A</v>
      </c>
      <c r="H58" s="7" t="str">
        <f t="array" aca="1" ref="H58" ca="1">IF(D58&lt;&gt;"LA","Non-LA",IF(NOT(ISNUMBER(MATCH(A58,Feuil1!$A$2:$A$107,0))),"Valeur Crédit Non-Trouvée",INDEX(Feuil1!$E$2:$E$107,MATCH(Compta!A58&amp;SMALL(IF(Feuil1!$A$2:$A$107=Compta!A58,Feuil1!$C$2:$C$107),MATCH(C58,SMALL(IF(Feuil1!$A$2:$A$107=Compta!A58,Feuil1!$C$2:$C$107),ROW(INDIRECT("1:"&amp;COUNTIF(Feuil1!$A$2:$A$107,Compta!A58)))),1)),Feuil1!$A$2:$A$107&amp;Feuil1!$C$2:$C$107,0))))</f>
        <v>Valeur Crédit Non-Trouvée</v>
      </c>
    </row>
    <row r="59" spans="1:8" hidden="1" x14ac:dyDescent="0.2">
      <c r="A59" s="17">
        <v>139.6</v>
      </c>
      <c r="B59" s="17"/>
      <c r="C59" s="12">
        <v>41326</v>
      </c>
      <c r="D59" s="27" t="s">
        <v>140</v>
      </c>
      <c r="E59" s="8" t="e">
        <f>VLOOKUP(A59,Feuil1!$A$1:$F$108,5,FALSE)</f>
        <v>#N/A</v>
      </c>
      <c r="H59" s="7" t="str">
        <f t="array" aca="1" ref="H59" ca="1">IF(D59&lt;&gt;"LA","Non-LA",IF(NOT(ISNUMBER(MATCH(A59,Feuil1!$A$2:$A$107,0))),"Valeur Crédit Non-Trouvée",INDEX(Feuil1!$E$2:$E$107,MATCH(Compta!A59&amp;SMALL(IF(Feuil1!$A$2:$A$107=Compta!A59,Feuil1!$C$2:$C$107),MATCH(C59,SMALL(IF(Feuil1!$A$2:$A$107=Compta!A59,Feuil1!$C$2:$C$107),ROW(INDIRECT("1:"&amp;COUNTIF(Feuil1!$A$2:$A$107,Compta!A59)))),1)),Feuil1!$A$2:$A$107&amp;Feuil1!$C$2:$C$107,0))))</f>
        <v>Non-LA</v>
      </c>
    </row>
    <row r="60" spans="1:8" hidden="1" x14ac:dyDescent="0.2">
      <c r="A60" s="17">
        <v>157.4</v>
      </c>
      <c r="B60" s="17"/>
      <c r="C60" s="12">
        <v>41326</v>
      </c>
      <c r="D60" s="27" t="s">
        <v>140</v>
      </c>
      <c r="E60" s="8" t="str">
        <f>VLOOKUP(A60,Feuil1!$A$1:$F$108,5,FALSE)</f>
        <v>44-2013-03-12-01</v>
      </c>
      <c r="H60" s="7" t="str">
        <f t="array" aca="1" ref="H60" ca="1">IF(D60&lt;&gt;"LA","Non-LA",IF(NOT(ISNUMBER(MATCH(A60,Feuil1!$A$2:$A$107,0))),"Valeur Crédit Non-Trouvée",INDEX(Feuil1!$E$2:$E$107,MATCH(Compta!A60&amp;SMALL(IF(Feuil1!$A$2:$A$107=Compta!A60,Feuil1!$C$2:$C$107),MATCH(C60,SMALL(IF(Feuil1!$A$2:$A$107=Compta!A60,Feuil1!$C$2:$C$107),ROW(INDIRECT("1:"&amp;COUNTIF(Feuil1!$A$2:$A$107,Compta!A60)))),1)),Feuil1!$A$2:$A$107&amp;Feuil1!$C$2:$C$107,0))))</f>
        <v>Non-LA</v>
      </c>
    </row>
    <row r="61" spans="1:8" x14ac:dyDescent="0.2">
      <c r="A61" s="15">
        <v>550.9</v>
      </c>
      <c r="B61" s="15"/>
      <c r="C61" s="7">
        <v>41327</v>
      </c>
      <c r="D61" s="25" t="s">
        <v>138</v>
      </c>
      <c r="E61" s="8" t="str">
        <f>VLOOKUP(A61,Feuil1!$A$1:$F$108,5,FALSE)</f>
        <v>44-2013-02-21-01</v>
      </c>
      <c r="G61" s="8" t="str">
        <f>IF(F61=E61,"ok","FAUX")</f>
        <v>FAUX</v>
      </c>
      <c r="H61" s="7" t="str">
        <f t="array" aca="1" ref="H61" ca="1">IF(D61&lt;&gt;"LA","Non-LA",IF(NOT(ISNUMBER(MATCH(A61,Feuil1!$A$2:$A$107,0))),"Valeur Crédit Non-Trouvée",INDEX(Feuil1!$E$2:$E$107,MATCH(Compta!A61&amp;SMALL(IF(Feuil1!$A$2:$A$107=Compta!A61,Feuil1!$C$2:$C$107),MATCH(C61,SMALL(IF(Feuil1!$A$2:$A$107=Compta!A61,Feuil1!$C$2:$C$107),ROW(INDIRECT("1:"&amp;COUNTIF(Feuil1!$A$2:$A$107,Compta!A61)))),1)),Feuil1!$A$2:$A$107&amp;Feuil1!$C$2:$C$107,0))))</f>
        <v>44-2013-02-21-01</v>
      </c>
    </row>
    <row r="62" spans="1:8" hidden="1" x14ac:dyDescent="0.2">
      <c r="A62" s="16">
        <v>1045.3800000000001</v>
      </c>
      <c r="B62" s="16"/>
      <c r="C62" s="6">
        <v>41327</v>
      </c>
      <c r="D62" s="26" t="s">
        <v>139</v>
      </c>
      <c r="E62" s="8" t="str">
        <f>VLOOKUP(A62,Feuil1!$A$1:$F$108,5,FALSE)</f>
        <v>44-2013-05-31-01</v>
      </c>
      <c r="H62" s="7" t="str">
        <f t="array" aca="1" ref="H62" ca="1">IF(D62&lt;&gt;"LA","Non-LA",IF(NOT(ISNUMBER(MATCH(A62,Feuil1!$A$2:$A$107,0))),"Valeur Crédit Non-Trouvée",INDEX(Feuil1!$E$2:$E$107,MATCH(Compta!A62&amp;SMALL(IF(Feuil1!$A$2:$A$107=Compta!A62,Feuil1!$C$2:$C$107),MATCH(C62,SMALL(IF(Feuil1!$A$2:$A$107=Compta!A62,Feuil1!$C$2:$C$107),ROW(INDIRECT("1:"&amp;COUNTIF(Feuil1!$A$2:$A$107,Compta!A62)))),1)),Feuil1!$A$2:$A$107&amp;Feuil1!$C$2:$C$107,0))))</f>
        <v>Non-LA</v>
      </c>
    </row>
    <row r="63" spans="1:8" hidden="1" x14ac:dyDescent="0.2">
      <c r="A63" s="17">
        <v>540.4</v>
      </c>
      <c r="B63" s="17"/>
      <c r="C63" s="12">
        <v>41327</v>
      </c>
      <c r="D63" s="27" t="s">
        <v>140</v>
      </c>
      <c r="E63" s="8" t="e">
        <f>VLOOKUP(A63,Feuil1!$A$1:$F$108,5,FALSE)</f>
        <v>#N/A</v>
      </c>
      <c r="H63" s="7" t="str">
        <f t="array" aca="1" ref="H63" ca="1">IF(D63&lt;&gt;"LA","Non-LA",IF(NOT(ISNUMBER(MATCH(A63,Feuil1!$A$2:$A$107,0))),"Valeur Crédit Non-Trouvée",INDEX(Feuil1!$E$2:$E$107,MATCH(Compta!A63&amp;SMALL(IF(Feuil1!$A$2:$A$107=Compta!A63,Feuil1!$C$2:$C$107),MATCH(C63,SMALL(IF(Feuil1!$A$2:$A$107=Compta!A63,Feuil1!$C$2:$C$107),ROW(INDIRECT("1:"&amp;COUNTIF(Feuil1!$A$2:$A$107,Compta!A63)))),1)),Feuil1!$A$2:$A$107&amp;Feuil1!$C$2:$C$107,0))))</f>
        <v>Non-LA</v>
      </c>
    </row>
    <row r="64" spans="1:8" hidden="1" x14ac:dyDescent="0.2">
      <c r="A64" s="18">
        <v>39.35</v>
      </c>
      <c r="B64" s="18"/>
      <c r="C64" s="10">
        <v>41327</v>
      </c>
      <c r="D64" s="28" t="s">
        <v>143</v>
      </c>
      <c r="E64" s="8" t="str">
        <f>VLOOKUP(A64,Feuil1!$A$1:$F$108,5,FALSE)</f>
        <v>44-2013-02-11-01</v>
      </c>
      <c r="H64" s="7" t="str">
        <f t="array" aca="1" ref="H64" ca="1">IF(D64&lt;&gt;"LA","Non-LA",IF(NOT(ISNUMBER(MATCH(A64,Feuil1!$A$2:$A$107,0))),"Valeur Crédit Non-Trouvée",INDEX(Feuil1!$E$2:$E$107,MATCH(Compta!A64&amp;SMALL(IF(Feuil1!$A$2:$A$107=Compta!A64,Feuil1!$C$2:$C$107),MATCH(C64,SMALL(IF(Feuil1!$A$2:$A$107=Compta!A64,Feuil1!$C$2:$C$107),ROW(INDIRECT("1:"&amp;COUNTIF(Feuil1!$A$2:$A$107,Compta!A64)))),1)),Feuil1!$A$2:$A$107&amp;Feuil1!$C$2:$C$107,0))))</f>
        <v>Non-LA</v>
      </c>
    </row>
    <row r="65" spans="1:8" hidden="1" x14ac:dyDescent="0.2">
      <c r="A65" s="20">
        <v>302</v>
      </c>
      <c r="B65" s="20"/>
      <c r="C65" s="11">
        <v>41327</v>
      </c>
      <c r="D65" s="30" t="s">
        <v>105</v>
      </c>
      <c r="E65" s="8" t="e">
        <f>VLOOKUP(A65,Feuil1!$A$1:$F$108,5,FALSE)</f>
        <v>#N/A</v>
      </c>
      <c r="H65" s="7" t="str">
        <f t="array" aca="1" ref="H65" ca="1">IF(D65&lt;&gt;"LA","Non-LA",IF(NOT(ISNUMBER(MATCH(A65,Feuil1!$A$2:$A$107,0))),"Valeur Crédit Non-Trouvée",INDEX(Feuil1!$E$2:$E$107,MATCH(Compta!A65&amp;SMALL(IF(Feuil1!$A$2:$A$107=Compta!A65,Feuil1!$C$2:$C$107),MATCH(C65,SMALL(IF(Feuil1!$A$2:$A$107=Compta!A65,Feuil1!$C$2:$C$107),ROW(INDIRECT("1:"&amp;COUNTIF(Feuil1!$A$2:$A$107,Compta!A65)))),1)),Feuil1!$A$2:$A$107&amp;Feuil1!$C$2:$C$107,0))))</f>
        <v>Non-LA</v>
      </c>
    </row>
    <row r="66" spans="1:8" hidden="1" x14ac:dyDescent="0.2">
      <c r="A66" s="20">
        <v>308.89999999999998</v>
      </c>
      <c r="B66" s="20"/>
      <c r="C66" s="11">
        <v>41327</v>
      </c>
      <c r="D66" s="30" t="s">
        <v>105</v>
      </c>
      <c r="E66" s="8" t="e">
        <f>VLOOKUP(A66,Feuil1!$A$1:$F$108,5,FALSE)</f>
        <v>#N/A</v>
      </c>
      <c r="H66" s="7" t="str">
        <f t="array" aca="1" ref="H66" ca="1">IF(D66&lt;&gt;"LA","Non-LA",IF(NOT(ISNUMBER(MATCH(A66,Feuil1!$A$2:$A$107,0))),"Valeur Crédit Non-Trouvée",INDEX(Feuil1!$E$2:$E$107,MATCH(Compta!A66&amp;SMALL(IF(Feuil1!$A$2:$A$107=Compta!A66,Feuil1!$C$2:$C$107),MATCH(C66,SMALL(IF(Feuil1!$A$2:$A$107=Compta!A66,Feuil1!$C$2:$C$107),ROW(INDIRECT("1:"&amp;COUNTIF(Feuil1!$A$2:$A$107,Compta!A66)))),1)),Feuil1!$A$2:$A$107&amp;Feuil1!$C$2:$C$107,0))))</f>
        <v>Non-LA</v>
      </c>
    </row>
    <row r="67" spans="1:8" x14ac:dyDescent="0.2">
      <c r="A67" s="15">
        <v>197</v>
      </c>
      <c r="B67" s="15"/>
      <c r="C67" s="7">
        <v>41330</v>
      </c>
      <c r="D67" s="25" t="s">
        <v>138</v>
      </c>
      <c r="E67" s="8" t="str">
        <f>VLOOKUP(A67,Feuil1!$A$1:$F$108,5,FALSE)</f>
        <v>44-2013-02-22-01</v>
      </c>
      <c r="G67" s="8" t="str">
        <f>IF(F67=E67,"ok","FAUX")</f>
        <v>FAUX</v>
      </c>
      <c r="H67" s="7" t="str">
        <f t="array" aca="1" ref="H67" ca="1">IF(D67&lt;&gt;"LA","Non-LA",IF(NOT(ISNUMBER(MATCH(A67,Feuil1!$A$2:$A$107,0))),"Valeur Crédit Non-Trouvée",INDEX(Feuil1!$E$2:$E$107,MATCH(Compta!A67&amp;SMALL(IF(Feuil1!$A$2:$A$107=Compta!A67,Feuil1!$C$2:$C$107),MATCH(C67,SMALL(IF(Feuil1!$A$2:$A$107=Compta!A67,Feuil1!$C$2:$C$107),ROW(INDIRECT("1:"&amp;COUNTIF(Feuil1!$A$2:$A$107,Compta!A67)))),1)),Feuil1!$A$2:$A$107&amp;Feuil1!$C$2:$C$107,0))))</f>
        <v>44-2013-02-22-01</v>
      </c>
    </row>
    <row r="68" spans="1:8" hidden="1" x14ac:dyDescent="0.2">
      <c r="A68" s="17">
        <v>62.78</v>
      </c>
      <c r="B68" s="17"/>
      <c r="C68" s="12">
        <v>41330</v>
      </c>
      <c r="D68" s="27" t="s">
        <v>140</v>
      </c>
      <c r="E68" s="8" t="e">
        <f>VLOOKUP(A68,Feuil1!$A$1:$F$108,5,FALSE)</f>
        <v>#N/A</v>
      </c>
      <c r="H68" s="7" t="str">
        <f t="array" aca="1" ref="H68" ca="1">IF(D68&lt;&gt;"LA","Non-LA",IF(NOT(ISNUMBER(MATCH(A68,Feuil1!$A$2:$A$107,0))),"Valeur Crédit Non-Trouvée",INDEX(Feuil1!$E$2:$E$107,MATCH(Compta!A68&amp;SMALL(IF(Feuil1!$A$2:$A$107=Compta!A68,Feuil1!$C$2:$C$107),MATCH(C68,SMALL(IF(Feuil1!$A$2:$A$107=Compta!A68,Feuil1!$C$2:$C$107),ROW(INDIRECT("1:"&amp;COUNTIF(Feuil1!$A$2:$A$107,Compta!A68)))),1)),Feuil1!$A$2:$A$107&amp;Feuil1!$C$2:$C$107,0))))</f>
        <v>Non-LA</v>
      </c>
    </row>
    <row r="69" spans="1:8" hidden="1" x14ac:dyDescent="0.2">
      <c r="A69" s="17">
        <v>305.36</v>
      </c>
      <c r="B69" s="17"/>
      <c r="C69" s="12">
        <v>41330</v>
      </c>
      <c r="D69" s="27" t="s">
        <v>140</v>
      </c>
      <c r="E69" s="8" t="e">
        <f>VLOOKUP(A69,Feuil1!$A$1:$F$108,5,FALSE)</f>
        <v>#N/A</v>
      </c>
      <c r="H69" s="7" t="str">
        <f t="array" aca="1" ref="H69" ca="1">IF(D69&lt;&gt;"LA","Non-LA",IF(NOT(ISNUMBER(MATCH(A69,Feuil1!$A$2:$A$107,0))),"Valeur Crédit Non-Trouvée",INDEX(Feuil1!$E$2:$E$107,MATCH(Compta!A69&amp;SMALL(IF(Feuil1!$A$2:$A$107=Compta!A69,Feuil1!$C$2:$C$107),MATCH(C69,SMALL(IF(Feuil1!$A$2:$A$107=Compta!A69,Feuil1!$C$2:$C$107),ROW(INDIRECT("1:"&amp;COUNTIF(Feuil1!$A$2:$A$107,Compta!A69)))),1)),Feuil1!$A$2:$A$107&amp;Feuil1!$C$2:$C$107,0))))</f>
        <v>Non-LA</v>
      </c>
    </row>
    <row r="70" spans="1:8" x14ac:dyDescent="0.2">
      <c r="A70" s="15">
        <v>446.18</v>
      </c>
      <c r="B70" s="15"/>
      <c r="C70" s="7">
        <v>41331</v>
      </c>
      <c r="D70" s="25" t="s">
        <v>138</v>
      </c>
      <c r="E70" s="8" t="e">
        <f>VLOOKUP(A70,Feuil1!$A$1:$F$108,5,FALSE)</f>
        <v>#N/A</v>
      </c>
      <c r="G70" s="8" t="e">
        <f>IF(F70=E70,"ok","FAUX")</f>
        <v>#N/A</v>
      </c>
      <c r="H70" s="7" t="str">
        <f t="array" aca="1" ref="H70" ca="1">IF(D70&lt;&gt;"LA","Non-LA",IF(NOT(ISNUMBER(MATCH(A70,Feuil1!$A$2:$A$107,0))),"Valeur Crédit Non-Trouvée",INDEX(Feuil1!$E$2:$E$107,MATCH(Compta!A70&amp;SMALL(IF(Feuil1!$A$2:$A$107=Compta!A70,Feuil1!$C$2:$C$107),MATCH(C70,SMALL(IF(Feuil1!$A$2:$A$107=Compta!A70,Feuil1!$C$2:$C$107),ROW(INDIRECT("1:"&amp;COUNTIF(Feuil1!$A$2:$A$107,Compta!A70)))),1)),Feuil1!$A$2:$A$107&amp;Feuil1!$C$2:$C$107,0))))</f>
        <v>Valeur Crédit Non-Trouvée</v>
      </c>
    </row>
    <row r="71" spans="1:8" hidden="1" x14ac:dyDescent="0.2">
      <c r="A71" s="17">
        <v>170.45</v>
      </c>
      <c r="B71" s="17"/>
      <c r="C71" s="12">
        <v>41331</v>
      </c>
      <c r="D71" s="27" t="s">
        <v>140</v>
      </c>
      <c r="E71" s="8" t="e">
        <f>VLOOKUP(A71,Feuil1!$A$1:$F$108,5,FALSE)</f>
        <v>#N/A</v>
      </c>
      <c r="H71" s="7" t="str">
        <f t="array" aca="1" ref="H71" ca="1">IF(D71&lt;&gt;"LA","Non-LA",IF(NOT(ISNUMBER(MATCH(A71,Feuil1!$A$2:$A$107,0))),"Valeur Crédit Non-Trouvée",INDEX(Feuil1!$E$2:$E$107,MATCH(Compta!A71&amp;SMALL(IF(Feuil1!$A$2:$A$107=Compta!A71,Feuil1!$C$2:$C$107),MATCH(C71,SMALL(IF(Feuil1!$A$2:$A$107=Compta!A71,Feuil1!$C$2:$C$107),ROW(INDIRECT("1:"&amp;COUNTIF(Feuil1!$A$2:$A$107,Compta!A71)))),1)),Feuil1!$A$2:$A$107&amp;Feuil1!$C$2:$C$107,0))))</f>
        <v>Non-LA</v>
      </c>
    </row>
    <row r="72" spans="1:8" hidden="1" x14ac:dyDescent="0.2">
      <c r="A72" s="17">
        <v>386.54</v>
      </c>
      <c r="B72" s="17"/>
      <c r="C72" s="12">
        <v>41331</v>
      </c>
      <c r="D72" s="27" t="s">
        <v>140</v>
      </c>
      <c r="E72" s="8" t="e">
        <f>VLOOKUP(A72,Feuil1!$A$1:$F$108,5,FALSE)</f>
        <v>#N/A</v>
      </c>
      <c r="H72" s="7" t="str">
        <f t="array" aca="1" ref="H72" ca="1">IF(D72&lt;&gt;"LA","Non-LA",IF(NOT(ISNUMBER(MATCH(A72,Feuil1!$A$2:$A$107,0))),"Valeur Crédit Non-Trouvée",INDEX(Feuil1!$E$2:$E$107,MATCH(Compta!A72&amp;SMALL(IF(Feuil1!$A$2:$A$107=Compta!A72,Feuil1!$C$2:$C$107),MATCH(C72,SMALL(IF(Feuil1!$A$2:$A$107=Compta!A72,Feuil1!$C$2:$C$107),ROW(INDIRECT("1:"&amp;COUNTIF(Feuil1!$A$2:$A$107,Compta!A72)))),1)),Feuil1!$A$2:$A$107&amp;Feuil1!$C$2:$C$107,0))))</f>
        <v>Non-LA</v>
      </c>
    </row>
    <row r="73" spans="1:8" hidden="1" x14ac:dyDescent="0.2">
      <c r="A73" s="19">
        <v>500.1</v>
      </c>
      <c r="B73" s="19"/>
      <c r="C73" s="13">
        <v>41331</v>
      </c>
      <c r="D73" s="29" t="s">
        <v>101</v>
      </c>
      <c r="E73" s="8" t="e">
        <f>VLOOKUP(A73,Feuil1!$A$1:$F$108,5,FALSE)</f>
        <v>#N/A</v>
      </c>
      <c r="H73" s="7" t="str">
        <f t="array" aca="1" ref="H73" ca="1">IF(D73&lt;&gt;"LA","Non-LA",IF(NOT(ISNUMBER(MATCH(A73,Feuil1!$A$2:$A$107,0))),"Valeur Crédit Non-Trouvée",INDEX(Feuil1!$E$2:$E$107,MATCH(Compta!A73&amp;SMALL(IF(Feuil1!$A$2:$A$107=Compta!A73,Feuil1!$C$2:$C$107),MATCH(C73,SMALL(IF(Feuil1!$A$2:$A$107=Compta!A73,Feuil1!$C$2:$C$107),ROW(INDIRECT("1:"&amp;COUNTIF(Feuil1!$A$2:$A$107,Compta!A73)))),1)),Feuil1!$A$2:$A$107&amp;Feuil1!$C$2:$C$107,0))))</f>
        <v>Non-LA</v>
      </c>
    </row>
    <row r="74" spans="1:8" x14ac:dyDescent="0.2">
      <c r="A74" s="15">
        <v>666.54</v>
      </c>
      <c r="B74" s="15"/>
      <c r="C74" s="7">
        <v>41332</v>
      </c>
      <c r="D74" s="25" t="s">
        <v>138</v>
      </c>
      <c r="E74" s="8" t="str">
        <f>VLOOKUP(A74,Feuil1!$A$1:$F$108,5,FALSE)</f>
        <v>44-2013-01-29-01</v>
      </c>
      <c r="G74" s="8" t="str">
        <f>IF(F74=E74,"ok","FAUX")</f>
        <v>FAUX</v>
      </c>
      <c r="H74" s="7" t="str">
        <f t="array" aca="1" ref="H74" ca="1">IF(D74&lt;&gt;"LA","Non-LA",IF(NOT(ISNUMBER(MATCH(A74,Feuil1!$A$2:$A$107,0))),"Valeur Crédit Non-Trouvée",INDEX(Feuil1!$E$2:$E$107,MATCH(Compta!A74&amp;SMALL(IF(Feuil1!$A$2:$A$107=Compta!A74,Feuil1!$C$2:$C$107),MATCH(C74,SMALL(IF(Feuil1!$A$2:$A$107=Compta!A74,Feuil1!$C$2:$C$107),ROW(INDIRECT("1:"&amp;COUNTIF(Feuil1!$A$2:$A$107,Compta!A74)))),1)),Feuil1!$A$2:$A$107&amp;Feuil1!$C$2:$C$107,0))))</f>
        <v>44-2013-02-26-01</v>
      </c>
    </row>
    <row r="75" spans="1:8" x14ac:dyDescent="0.2">
      <c r="A75" s="15">
        <v>362.7</v>
      </c>
      <c r="B75" s="15"/>
      <c r="C75" s="7">
        <v>41332</v>
      </c>
      <c r="D75" s="25" t="s">
        <v>138</v>
      </c>
      <c r="E75" s="8" t="e">
        <f>VLOOKUP(A75,Feuil1!$A$1:$F$108,5,FALSE)</f>
        <v>#N/A</v>
      </c>
      <c r="G75" s="8" t="e">
        <f>IF(F75=E75,"ok","FAUX")</f>
        <v>#N/A</v>
      </c>
      <c r="H75" s="7" t="str">
        <f t="array" aca="1" ref="H75" ca="1">IF(D75&lt;&gt;"LA","Non-LA",IF(NOT(ISNUMBER(MATCH(A75,Feuil1!$A$2:$A$107,0))),"Valeur Crédit Non-Trouvée",INDEX(Feuil1!$E$2:$E$107,MATCH(Compta!A75&amp;SMALL(IF(Feuil1!$A$2:$A$107=Compta!A75,Feuil1!$C$2:$C$107),MATCH(C75,SMALL(IF(Feuil1!$A$2:$A$107=Compta!A75,Feuil1!$C$2:$C$107),ROW(INDIRECT("1:"&amp;COUNTIF(Feuil1!$A$2:$A$107,Compta!A75)))),1)),Feuil1!$A$2:$A$107&amp;Feuil1!$C$2:$C$107,0))))</f>
        <v>Valeur Crédit Non-Trouvée</v>
      </c>
    </row>
    <row r="76" spans="1:8" x14ac:dyDescent="0.2">
      <c r="A76" s="15">
        <v>33.409999999999997</v>
      </c>
      <c r="B76" s="15"/>
      <c r="C76" s="7">
        <v>41332</v>
      </c>
      <c r="D76" s="25" t="s">
        <v>138</v>
      </c>
      <c r="E76" s="8" t="str">
        <f>VLOOKUP(A76,Feuil1!$A$1:$F$108,5,FALSE)</f>
        <v>44-2013-02-26-02</v>
      </c>
      <c r="G76" s="8" t="str">
        <f>IF(F76=E76,"ok","FAUX")</f>
        <v>FAUX</v>
      </c>
      <c r="H76" s="7" t="str">
        <f t="array" aca="1" ref="H76" ca="1">IF(D76&lt;&gt;"LA","Non-LA",IF(NOT(ISNUMBER(MATCH(A76,Feuil1!$A$2:$A$107,0))),"Valeur Crédit Non-Trouvée",INDEX(Feuil1!$E$2:$E$107,MATCH(Compta!A76&amp;SMALL(IF(Feuil1!$A$2:$A$107=Compta!A76,Feuil1!$C$2:$C$107),MATCH(C76,SMALL(IF(Feuil1!$A$2:$A$107=Compta!A76,Feuil1!$C$2:$C$107),ROW(INDIRECT("1:"&amp;COUNTIF(Feuil1!$A$2:$A$107,Compta!A76)))),1)),Feuil1!$A$2:$A$107&amp;Feuil1!$C$2:$C$107,0))))</f>
        <v>44-2013-02-26-02</v>
      </c>
    </row>
    <row r="77" spans="1:8" x14ac:dyDescent="0.2">
      <c r="A77" s="15">
        <v>34.74</v>
      </c>
      <c r="B77" s="15"/>
      <c r="C77" s="7">
        <v>41332</v>
      </c>
      <c r="D77" s="25" t="s">
        <v>138</v>
      </c>
      <c r="E77" s="8" t="e">
        <f>VLOOKUP(A77,Feuil1!$A$1:$F$108,5,FALSE)</f>
        <v>#N/A</v>
      </c>
      <c r="G77" s="8" t="e">
        <f>IF(F77=E77,"ok","FAUX")</f>
        <v>#N/A</v>
      </c>
      <c r="H77" s="7" t="str">
        <f t="array" aca="1" ref="H77" ca="1">IF(D77&lt;&gt;"LA","Non-LA",IF(NOT(ISNUMBER(MATCH(A77,Feuil1!$A$2:$A$107,0))),"Valeur Crédit Non-Trouvée",INDEX(Feuil1!$E$2:$E$107,MATCH(Compta!A77&amp;SMALL(IF(Feuil1!$A$2:$A$107=Compta!A77,Feuil1!$C$2:$C$107),MATCH(C77,SMALL(IF(Feuil1!$A$2:$A$107=Compta!A77,Feuil1!$C$2:$C$107),ROW(INDIRECT("1:"&amp;COUNTIF(Feuil1!$A$2:$A$107,Compta!A77)))),1)),Feuil1!$A$2:$A$107&amp;Feuil1!$C$2:$C$107,0))))</f>
        <v>Valeur Crédit Non-Trouvée</v>
      </c>
    </row>
    <row r="78" spans="1:8" hidden="1" x14ac:dyDescent="0.2">
      <c r="A78" s="16">
        <v>1747.59</v>
      </c>
      <c r="B78" s="16"/>
      <c r="C78" s="6">
        <v>41332</v>
      </c>
      <c r="D78" s="26" t="s">
        <v>139</v>
      </c>
      <c r="E78" s="8" t="e">
        <f>VLOOKUP(A78,Feuil1!$A$1:$F$108,5,FALSE)</f>
        <v>#N/A</v>
      </c>
      <c r="H78" s="7" t="str">
        <f t="array" aca="1" ref="H78" ca="1">IF(D78&lt;&gt;"LA","Non-LA",IF(NOT(ISNUMBER(MATCH(A78,Feuil1!$A$2:$A$107,0))),"Valeur Crédit Non-Trouvée",INDEX(Feuil1!$E$2:$E$107,MATCH(Compta!A78&amp;SMALL(IF(Feuil1!$A$2:$A$107=Compta!A78,Feuil1!$C$2:$C$107),MATCH(C78,SMALL(IF(Feuil1!$A$2:$A$107=Compta!A78,Feuil1!$C$2:$C$107),ROW(INDIRECT("1:"&amp;COUNTIF(Feuil1!$A$2:$A$107,Compta!A78)))),1)),Feuil1!$A$2:$A$107&amp;Feuil1!$C$2:$C$107,0))))</f>
        <v>Non-LA</v>
      </c>
    </row>
    <row r="79" spans="1:8" hidden="1" x14ac:dyDescent="0.2">
      <c r="A79" s="16">
        <v>1134.6199999999999</v>
      </c>
      <c r="B79" s="16"/>
      <c r="C79" s="6">
        <v>41332</v>
      </c>
      <c r="D79" s="26" t="s">
        <v>139</v>
      </c>
      <c r="E79" s="8" t="e">
        <f>VLOOKUP(A79,Feuil1!$A$1:$F$108,5,FALSE)</f>
        <v>#N/A</v>
      </c>
      <c r="H79" s="7" t="str">
        <f t="array" aca="1" ref="H79" ca="1">IF(D79&lt;&gt;"LA","Non-LA",IF(NOT(ISNUMBER(MATCH(A79,Feuil1!$A$2:$A$107,0))),"Valeur Crédit Non-Trouvée",INDEX(Feuil1!$E$2:$E$107,MATCH(Compta!A79&amp;SMALL(IF(Feuil1!$A$2:$A$107=Compta!A79,Feuil1!$C$2:$C$107),MATCH(C79,SMALL(IF(Feuil1!$A$2:$A$107=Compta!A79,Feuil1!$C$2:$C$107),ROW(INDIRECT("1:"&amp;COUNTIF(Feuil1!$A$2:$A$107,Compta!A79)))),1)),Feuil1!$A$2:$A$107&amp;Feuil1!$C$2:$C$107,0))))</f>
        <v>Non-LA</v>
      </c>
    </row>
    <row r="80" spans="1:8" x14ac:dyDescent="0.2">
      <c r="A80" s="15">
        <v>39.4</v>
      </c>
      <c r="B80" s="15"/>
      <c r="C80" s="7">
        <v>41333</v>
      </c>
      <c r="D80" s="25" t="s">
        <v>138</v>
      </c>
      <c r="E80" s="8" t="str">
        <f>VLOOKUP(A80,Feuil1!$A$1:$F$108,5,FALSE)</f>
        <v>44-2013-02-15-01</v>
      </c>
      <c r="G80" s="8" t="str">
        <f>IF(F80=E80,"ok","FAUX")</f>
        <v>FAUX</v>
      </c>
      <c r="H80" s="7" t="str">
        <f t="array" aca="1" ref="H80" ca="1">IF(D80&lt;&gt;"LA","Non-LA",IF(NOT(ISNUMBER(MATCH(A80,Feuil1!$A$2:$A$107,0))),"Valeur Crédit Non-Trouvée",INDEX(Feuil1!$E$2:$E$107,MATCH(Compta!A80&amp;SMALL(IF(Feuil1!$A$2:$A$107=Compta!A80,Feuil1!$C$2:$C$107),MATCH(C80,SMALL(IF(Feuil1!$A$2:$A$107=Compta!A80,Feuil1!$C$2:$C$107),ROW(INDIRECT("1:"&amp;COUNTIF(Feuil1!$A$2:$A$107,Compta!A80)))),1)),Feuil1!$A$2:$A$107&amp;Feuil1!$C$2:$C$107,0))))</f>
        <v>44-2013-02-15-01</v>
      </c>
    </row>
    <row r="81" spans="1:8" hidden="1" x14ac:dyDescent="0.2">
      <c r="A81" s="16">
        <v>633.08000000000004</v>
      </c>
      <c r="B81" s="16"/>
      <c r="C81" s="6">
        <v>41333</v>
      </c>
      <c r="D81" s="26" t="s">
        <v>139</v>
      </c>
      <c r="E81" s="8" t="e">
        <f>VLOOKUP(A81,Feuil1!$A$1:$F$108,5,FALSE)</f>
        <v>#N/A</v>
      </c>
      <c r="H81" s="7" t="str">
        <f t="array" aca="1" ref="H81" ca="1">IF(D81&lt;&gt;"LA","Non-LA",IF(NOT(ISNUMBER(MATCH(A81,Feuil1!$A$2:$A$107,0))),"Valeur Crédit Non-Trouvée",INDEX(Feuil1!$E$2:$E$107,MATCH(Compta!A81&amp;SMALL(IF(Feuil1!$A$2:$A$107=Compta!A81,Feuil1!$C$2:$C$107),MATCH(C81,SMALL(IF(Feuil1!$A$2:$A$107=Compta!A81,Feuil1!$C$2:$C$107),ROW(INDIRECT("1:"&amp;COUNTIF(Feuil1!$A$2:$A$107,Compta!A81)))),1)),Feuil1!$A$2:$A$107&amp;Feuil1!$C$2:$C$107,0))))</f>
        <v>Non-LA</v>
      </c>
    </row>
    <row r="82" spans="1:8" hidden="1" x14ac:dyDescent="0.2">
      <c r="A82" s="16">
        <v>1045.3800000000001</v>
      </c>
      <c r="B82" s="16"/>
      <c r="C82" s="6">
        <v>41333</v>
      </c>
      <c r="D82" s="26" t="s">
        <v>139</v>
      </c>
      <c r="E82" s="8" t="str">
        <f>VLOOKUP(A82,Feuil1!$A$1:$F$108,5,FALSE)</f>
        <v>44-2013-05-31-01</v>
      </c>
      <c r="H82" s="7" t="str">
        <f t="array" aca="1" ref="H82" ca="1">IF(D82&lt;&gt;"LA","Non-LA",IF(NOT(ISNUMBER(MATCH(A82,Feuil1!$A$2:$A$107,0))),"Valeur Crédit Non-Trouvée",INDEX(Feuil1!$E$2:$E$107,MATCH(Compta!A82&amp;SMALL(IF(Feuil1!$A$2:$A$107=Compta!A82,Feuil1!$C$2:$C$107),MATCH(C82,SMALL(IF(Feuil1!$A$2:$A$107=Compta!A82,Feuil1!$C$2:$C$107),ROW(INDIRECT("1:"&amp;COUNTIF(Feuil1!$A$2:$A$107,Compta!A82)))),1)),Feuil1!$A$2:$A$107&amp;Feuil1!$C$2:$C$107,0))))</f>
        <v>Non-LA</v>
      </c>
    </row>
    <row r="83" spans="1:8" hidden="1" x14ac:dyDescent="0.2">
      <c r="A83" s="17">
        <v>64.64</v>
      </c>
      <c r="B83" s="17"/>
      <c r="C83" s="12">
        <v>41333</v>
      </c>
      <c r="D83" s="27" t="s">
        <v>140</v>
      </c>
      <c r="E83" s="8" t="e">
        <f>VLOOKUP(A83,Feuil1!$A$1:$F$108,5,FALSE)</f>
        <v>#N/A</v>
      </c>
      <c r="H83" s="7" t="str">
        <f t="array" aca="1" ref="H83" ca="1">IF(D83&lt;&gt;"LA","Non-LA",IF(NOT(ISNUMBER(MATCH(A83,Feuil1!$A$2:$A$107,0))),"Valeur Crédit Non-Trouvée",INDEX(Feuil1!$E$2:$E$107,MATCH(Compta!A83&amp;SMALL(IF(Feuil1!$A$2:$A$107=Compta!A83,Feuil1!$C$2:$C$107),MATCH(C83,SMALL(IF(Feuil1!$A$2:$A$107=Compta!A83,Feuil1!$C$2:$C$107),ROW(INDIRECT("1:"&amp;COUNTIF(Feuil1!$A$2:$A$107,Compta!A83)))),1)),Feuil1!$A$2:$A$107&amp;Feuil1!$C$2:$C$107,0))))</f>
        <v>Non-LA</v>
      </c>
    </row>
    <row r="84" spans="1:8" hidden="1" x14ac:dyDescent="0.2">
      <c r="A84" s="17">
        <v>256</v>
      </c>
      <c r="B84" s="17"/>
      <c r="C84" s="12">
        <v>41333</v>
      </c>
      <c r="D84" s="27" t="s">
        <v>140</v>
      </c>
      <c r="E84" s="8" t="e">
        <f>VLOOKUP(A84,Feuil1!$A$1:$F$108,5,FALSE)</f>
        <v>#N/A</v>
      </c>
      <c r="H84" s="7" t="str">
        <f t="array" aca="1" ref="H84" ca="1">IF(D84&lt;&gt;"LA","Non-LA",IF(NOT(ISNUMBER(MATCH(A84,Feuil1!$A$2:$A$107,0))),"Valeur Crédit Non-Trouvée",INDEX(Feuil1!$E$2:$E$107,MATCH(Compta!A84&amp;SMALL(IF(Feuil1!$A$2:$A$107=Compta!A84,Feuil1!$C$2:$C$107),MATCH(C84,SMALL(IF(Feuil1!$A$2:$A$107=Compta!A84,Feuil1!$C$2:$C$107),ROW(INDIRECT("1:"&amp;COUNTIF(Feuil1!$A$2:$A$107,Compta!A84)))),1)),Feuil1!$A$2:$A$107&amp;Feuil1!$C$2:$C$107,0))))</f>
        <v>Non-LA</v>
      </c>
    </row>
    <row r="85" spans="1:8" hidden="1" x14ac:dyDescent="0.2">
      <c r="A85" s="17">
        <v>985.26</v>
      </c>
      <c r="B85" s="17"/>
      <c r="C85" s="12">
        <v>41333</v>
      </c>
      <c r="D85" s="27" t="s">
        <v>140</v>
      </c>
      <c r="E85" s="8" t="e">
        <f>VLOOKUP(A85,Feuil1!$A$1:$F$108,5,FALSE)</f>
        <v>#N/A</v>
      </c>
      <c r="H85" s="7" t="str">
        <f t="array" aca="1" ref="H85" ca="1">IF(D85&lt;&gt;"LA","Non-LA",IF(NOT(ISNUMBER(MATCH(A85,Feuil1!$A$2:$A$107,0))),"Valeur Crédit Non-Trouvée",INDEX(Feuil1!$E$2:$E$107,MATCH(Compta!A85&amp;SMALL(IF(Feuil1!$A$2:$A$107=Compta!A85,Feuil1!$C$2:$C$107),MATCH(C85,SMALL(IF(Feuil1!$A$2:$A$107=Compta!A85,Feuil1!$C$2:$C$107),ROW(INDIRECT("1:"&amp;COUNTIF(Feuil1!$A$2:$A$107,Compta!A85)))),1)),Feuil1!$A$2:$A$107&amp;Feuil1!$C$2:$C$107,0))))</f>
        <v>Non-LA</v>
      </c>
    </row>
    <row r="86" spans="1:8" hidden="1" x14ac:dyDescent="0.2">
      <c r="A86" s="17">
        <v>320.43</v>
      </c>
      <c r="B86" s="17"/>
      <c r="C86" s="12">
        <v>41333</v>
      </c>
      <c r="D86" s="27" t="s">
        <v>140</v>
      </c>
      <c r="E86" s="8" t="e">
        <f>VLOOKUP(A86,Feuil1!$A$1:$F$108,5,FALSE)</f>
        <v>#N/A</v>
      </c>
      <c r="H86" s="7" t="str">
        <f t="array" aca="1" ref="H86" ca="1">IF(D86&lt;&gt;"LA","Non-LA",IF(NOT(ISNUMBER(MATCH(A86,Feuil1!$A$2:$A$107,0))),"Valeur Crédit Non-Trouvée",INDEX(Feuil1!$E$2:$E$107,MATCH(Compta!A86&amp;SMALL(IF(Feuil1!$A$2:$A$107=Compta!A86,Feuil1!$C$2:$C$107),MATCH(C86,SMALL(IF(Feuil1!$A$2:$A$107=Compta!A86,Feuil1!$C$2:$C$107),ROW(INDIRECT("1:"&amp;COUNTIF(Feuil1!$A$2:$A$107,Compta!A86)))),1)),Feuil1!$A$2:$A$107&amp;Feuil1!$C$2:$C$107,0))))</f>
        <v>Non-LA</v>
      </c>
    </row>
    <row r="87" spans="1:8" hidden="1" x14ac:dyDescent="0.2">
      <c r="A87" s="18">
        <v>36.94</v>
      </c>
      <c r="B87" s="18"/>
      <c r="C87" s="10">
        <v>41333</v>
      </c>
      <c r="D87" s="28" t="s">
        <v>146</v>
      </c>
      <c r="E87" s="8" t="e">
        <f>VLOOKUP(A87,Feuil1!$A$1:$F$108,5,FALSE)</f>
        <v>#N/A</v>
      </c>
      <c r="H87" s="7" t="str">
        <f t="array" aca="1" ref="H87" ca="1">IF(D87&lt;&gt;"LA","Non-LA",IF(NOT(ISNUMBER(MATCH(A87,Feuil1!$A$2:$A$107,0))),"Valeur Crédit Non-Trouvée",INDEX(Feuil1!$E$2:$E$107,MATCH(Compta!A87&amp;SMALL(IF(Feuil1!$A$2:$A$107=Compta!A87,Feuil1!$C$2:$C$107),MATCH(C87,SMALL(IF(Feuil1!$A$2:$A$107=Compta!A87,Feuil1!$C$2:$C$107),ROW(INDIRECT("1:"&amp;COUNTIF(Feuil1!$A$2:$A$107,Compta!A87)))),1)),Feuil1!$A$2:$A$107&amp;Feuil1!$C$2:$C$107,0))))</f>
        <v>Non-LA</v>
      </c>
    </row>
    <row r="88" spans="1:8" x14ac:dyDescent="0.2">
      <c r="A88" s="15">
        <v>709.2</v>
      </c>
      <c r="B88" s="15"/>
      <c r="C88" s="7">
        <v>41334</v>
      </c>
      <c r="D88" s="25" t="s">
        <v>138</v>
      </c>
      <c r="E88" s="8" t="str">
        <f>VLOOKUP(A88,Feuil1!$A$1:$F$108,5,FALSE)</f>
        <v>44-2013-02-28-01</v>
      </c>
      <c r="G88" s="8" t="str">
        <f>IF(F88=E88,"ok","FAUX")</f>
        <v>FAUX</v>
      </c>
      <c r="H88" s="7" t="str">
        <f t="array" aca="1" ref="H88" ca="1">IF(D88&lt;&gt;"LA","Non-LA",IF(NOT(ISNUMBER(MATCH(A88,Feuil1!$A$2:$A$107,0))),"Valeur Crédit Non-Trouvée",INDEX(Feuil1!$E$2:$E$107,MATCH(Compta!A88&amp;SMALL(IF(Feuil1!$A$2:$A$107=Compta!A88,Feuil1!$C$2:$C$107),MATCH(C88,SMALL(IF(Feuil1!$A$2:$A$107=Compta!A88,Feuil1!$C$2:$C$107),ROW(INDIRECT("1:"&amp;COUNTIF(Feuil1!$A$2:$A$107,Compta!A88)))),1)),Feuil1!$A$2:$A$107&amp;Feuil1!$C$2:$C$107,0))))</f>
        <v>44-2013-02-28-01</v>
      </c>
    </row>
    <row r="89" spans="1:8" x14ac:dyDescent="0.2">
      <c r="A89" s="15">
        <v>118.05</v>
      </c>
      <c r="B89" s="15"/>
      <c r="C89" s="7">
        <v>41337</v>
      </c>
      <c r="D89" s="25" t="s">
        <v>138</v>
      </c>
      <c r="E89" s="8" t="e">
        <f>VLOOKUP(A89,Feuil1!$A$1:$F$108,5,FALSE)</f>
        <v>#N/A</v>
      </c>
      <c r="G89" s="8" t="e">
        <f>IF(F89=E89,"ok","FAUX")</f>
        <v>#N/A</v>
      </c>
      <c r="H89" s="7" t="str">
        <f t="array" aca="1" ref="H89" ca="1">IF(D89&lt;&gt;"LA","Non-LA",IF(NOT(ISNUMBER(MATCH(A89,Feuil1!$A$2:$A$107,0))),"Valeur Crédit Non-Trouvée",INDEX(Feuil1!$E$2:$E$107,MATCH(Compta!A89&amp;SMALL(IF(Feuil1!$A$2:$A$107=Compta!A89,Feuil1!$C$2:$C$107),MATCH(C89,SMALL(IF(Feuil1!$A$2:$A$107=Compta!A89,Feuil1!$C$2:$C$107),ROW(INDIRECT("1:"&amp;COUNTIF(Feuil1!$A$2:$A$107,Compta!A89)))),1)),Feuil1!$A$2:$A$107&amp;Feuil1!$C$2:$C$107,0))))</f>
        <v>Valeur Crédit Non-Trouvée</v>
      </c>
    </row>
    <row r="90" spans="1:8" hidden="1" x14ac:dyDescent="0.2">
      <c r="A90" s="16">
        <v>39.35</v>
      </c>
      <c r="B90" s="16"/>
      <c r="C90" s="6">
        <v>41337</v>
      </c>
      <c r="D90" s="26" t="s">
        <v>139</v>
      </c>
      <c r="E90" s="8" t="str">
        <f>VLOOKUP(A90,Feuil1!$A$1:$F$108,5,FALSE)</f>
        <v>44-2013-02-11-01</v>
      </c>
      <c r="H90" s="7" t="str">
        <f t="array" aca="1" ref="H90" ca="1">IF(D90&lt;&gt;"LA","Non-LA",IF(NOT(ISNUMBER(MATCH(A90,Feuil1!$A$2:$A$107,0))),"Valeur Crédit Non-Trouvée",INDEX(Feuil1!$E$2:$E$107,MATCH(Compta!A90&amp;SMALL(IF(Feuil1!$A$2:$A$107=Compta!A90,Feuil1!$C$2:$C$107),MATCH(C90,SMALL(IF(Feuil1!$A$2:$A$107=Compta!A90,Feuil1!$C$2:$C$107),ROW(INDIRECT("1:"&amp;COUNTIF(Feuil1!$A$2:$A$107,Compta!A90)))),1)),Feuil1!$A$2:$A$107&amp;Feuil1!$C$2:$C$107,0))))</f>
        <v>Non-LA</v>
      </c>
    </row>
    <row r="91" spans="1:8" hidden="1" x14ac:dyDescent="0.2">
      <c r="A91" s="16">
        <v>37.590000000000003</v>
      </c>
      <c r="B91" s="16"/>
      <c r="C91" s="6">
        <v>41337</v>
      </c>
      <c r="D91" s="26" t="s">
        <v>139</v>
      </c>
      <c r="E91" s="8" t="e">
        <f>VLOOKUP(A91,Feuil1!$A$1:$F$108,5,FALSE)</f>
        <v>#N/A</v>
      </c>
      <c r="H91" s="7" t="str">
        <f t="array" aca="1" ref="H91" ca="1">IF(D91&lt;&gt;"LA","Non-LA",IF(NOT(ISNUMBER(MATCH(A91,Feuil1!$A$2:$A$107,0))),"Valeur Crédit Non-Trouvée",INDEX(Feuil1!$E$2:$E$107,MATCH(Compta!A91&amp;SMALL(IF(Feuil1!$A$2:$A$107=Compta!A91,Feuil1!$C$2:$C$107),MATCH(C91,SMALL(IF(Feuil1!$A$2:$A$107=Compta!A91,Feuil1!$C$2:$C$107),ROW(INDIRECT("1:"&amp;COUNTIF(Feuil1!$A$2:$A$107,Compta!A91)))),1)),Feuil1!$A$2:$A$107&amp;Feuil1!$C$2:$C$107,0))))</f>
        <v>Non-LA</v>
      </c>
    </row>
    <row r="92" spans="1:8" x14ac:dyDescent="0.2">
      <c r="A92" s="15">
        <v>517.16</v>
      </c>
      <c r="B92" s="15"/>
      <c r="C92" s="7">
        <v>41338</v>
      </c>
      <c r="D92" s="25" t="s">
        <v>138</v>
      </c>
      <c r="E92" s="8" t="str">
        <f>VLOOKUP(A92,Feuil1!$A$1:$F$108,5,FALSE)</f>
        <v>44-2013-03-04-03</v>
      </c>
      <c r="G92" s="8" t="str">
        <f>IF(F92=E92,"ok","FAUX")</f>
        <v>FAUX</v>
      </c>
      <c r="H92" s="7" t="str">
        <f t="array" aca="1" ref="H92" ca="1">IF(D92&lt;&gt;"LA","Non-LA",IF(NOT(ISNUMBER(MATCH(A92,Feuil1!$A$2:$A$107,0))),"Valeur Crédit Non-Trouvée",INDEX(Feuil1!$E$2:$E$107,MATCH(Compta!A92&amp;SMALL(IF(Feuil1!$A$2:$A$107=Compta!A92,Feuil1!$C$2:$C$107),MATCH(C92,SMALL(IF(Feuil1!$A$2:$A$107=Compta!A92,Feuil1!$C$2:$C$107),ROW(INDIRECT("1:"&amp;COUNTIF(Feuil1!$A$2:$A$107,Compta!A92)))),1)),Feuil1!$A$2:$A$107&amp;Feuil1!$C$2:$C$107,0))))</f>
        <v>44-2013-03-04-03</v>
      </c>
    </row>
    <row r="93" spans="1:8" hidden="1" x14ac:dyDescent="0.2">
      <c r="A93" s="17">
        <v>58.81</v>
      </c>
      <c r="B93" s="17"/>
      <c r="C93" s="12">
        <v>41338</v>
      </c>
      <c r="D93" s="27" t="s">
        <v>140</v>
      </c>
      <c r="E93" s="8" t="e">
        <f>VLOOKUP(A93,Feuil1!$A$1:$F$108,5,FALSE)</f>
        <v>#N/A</v>
      </c>
      <c r="H93" s="7" t="str">
        <f t="array" aca="1" ref="H93" ca="1">IF(D93&lt;&gt;"LA","Non-LA",IF(NOT(ISNUMBER(MATCH(A93,Feuil1!$A$2:$A$107,0))),"Valeur Crédit Non-Trouvée",INDEX(Feuil1!$E$2:$E$107,MATCH(Compta!A93&amp;SMALL(IF(Feuil1!$A$2:$A$107=Compta!A93,Feuil1!$C$2:$C$107),MATCH(C93,SMALL(IF(Feuil1!$A$2:$A$107=Compta!A93,Feuil1!$C$2:$C$107),ROW(INDIRECT("1:"&amp;COUNTIF(Feuil1!$A$2:$A$107,Compta!A93)))),1)),Feuil1!$A$2:$A$107&amp;Feuil1!$C$2:$C$107,0))))</f>
        <v>Non-LA</v>
      </c>
    </row>
    <row r="94" spans="1:8" hidden="1" x14ac:dyDescent="0.2">
      <c r="A94" s="20">
        <v>73.72</v>
      </c>
      <c r="B94" s="20"/>
      <c r="C94" s="11">
        <v>41338</v>
      </c>
      <c r="D94" s="30" t="s">
        <v>105</v>
      </c>
      <c r="E94" s="8" t="str">
        <f>VLOOKUP(A94,Feuil1!$A$1:$F$108,5,FALSE)</f>
        <v>44-2013-03-04-01</v>
      </c>
      <c r="H94" s="7" t="str">
        <f t="array" aca="1" ref="H94" ca="1">IF(D94&lt;&gt;"LA","Non-LA",IF(NOT(ISNUMBER(MATCH(A94,Feuil1!$A$2:$A$107,0))),"Valeur Crédit Non-Trouvée",INDEX(Feuil1!$E$2:$E$107,MATCH(Compta!A94&amp;SMALL(IF(Feuil1!$A$2:$A$107=Compta!A94,Feuil1!$C$2:$C$107),MATCH(C94,SMALL(IF(Feuil1!$A$2:$A$107=Compta!A94,Feuil1!$C$2:$C$107),ROW(INDIRECT("1:"&amp;COUNTIF(Feuil1!$A$2:$A$107,Compta!A94)))),1)),Feuil1!$A$2:$A$107&amp;Feuil1!$C$2:$C$107,0))))</f>
        <v>Non-LA</v>
      </c>
    </row>
    <row r="95" spans="1:8" x14ac:dyDescent="0.2">
      <c r="A95" s="15">
        <v>139.5</v>
      </c>
      <c r="B95" s="15"/>
      <c r="C95" s="7">
        <v>41339</v>
      </c>
      <c r="D95" s="25" t="s">
        <v>138</v>
      </c>
      <c r="E95" s="8" t="e">
        <f>VLOOKUP(A95,Feuil1!$A$1:$F$108,5,FALSE)</f>
        <v>#N/A</v>
      </c>
      <c r="G95" s="8" t="e">
        <f>IF(F95=E95,"ok","FAUX")</f>
        <v>#N/A</v>
      </c>
      <c r="H95" s="7" t="str">
        <f t="array" aca="1" ref="H95" ca="1">IF(D95&lt;&gt;"LA","Non-LA",IF(NOT(ISNUMBER(MATCH(A95,Feuil1!$A$2:$A$107,0))),"Valeur Crédit Non-Trouvée",INDEX(Feuil1!$E$2:$E$107,MATCH(Compta!A95&amp;SMALL(IF(Feuil1!$A$2:$A$107=Compta!A95,Feuil1!$C$2:$C$107),MATCH(C95,SMALL(IF(Feuil1!$A$2:$A$107=Compta!A95,Feuil1!$C$2:$C$107),ROW(INDIRECT("1:"&amp;COUNTIF(Feuil1!$A$2:$A$107,Compta!A95)))),1)),Feuil1!$A$2:$A$107&amp;Feuil1!$C$2:$C$107,0))))</f>
        <v>Valeur Crédit Non-Trouvée</v>
      </c>
    </row>
    <row r="96" spans="1:8" x14ac:dyDescent="0.2">
      <c r="A96" s="15">
        <v>39.4</v>
      </c>
      <c r="B96" s="15"/>
      <c r="C96" s="7">
        <v>41339</v>
      </c>
      <c r="D96" s="25" t="s">
        <v>138</v>
      </c>
      <c r="E96" s="8" t="str">
        <f>VLOOKUP(A96,Feuil1!$A$1:$F$108,5,FALSE)</f>
        <v>44-2013-02-15-01</v>
      </c>
      <c r="G96" s="8" t="str">
        <f>IF(F96=E96,"ok","FAUX")</f>
        <v>FAUX</v>
      </c>
      <c r="H96" s="7" t="str">
        <f t="array" aca="1" ref="H96" ca="1">IF(D96&lt;&gt;"LA","Non-LA",IF(NOT(ISNUMBER(MATCH(A96,Feuil1!$A$2:$A$107,0))),"Valeur Crédit Non-Trouvée",INDEX(Feuil1!$E$2:$E$107,MATCH(Compta!A96&amp;SMALL(IF(Feuil1!$A$2:$A$107=Compta!A96,Feuil1!$C$2:$C$107),MATCH(C96,SMALL(IF(Feuil1!$A$2:$A$107=Compta!A96,Feuil1!$C$2:$C$107),ROW(INDIRECT("1:"&amp;COUNTIF(Feuil1!$A$2:$A$107,Compta!A96)))),1)),Feuil1!$A$2:$A$107&amp;Feuil1!$C$2:$C$107,0))))</f>
        <v>44-2013-03-05-02</v>
      </c>
    </row>
    <row r="97" spans="1:8" x14ac:dyDescent="0.2">
      <c r="A97" s="15">
        <v>35.67</v>
      </c>
      <c r="B97" s="15"/>
      <c r="C97" s="7">
        <v>41339</v>
      </c>
      <c r="D97" s="25" t="s">
        <v>138</v>
      </c>
      <c r="E97" s="8" t="e">
        <f>VLOOKUP(A97,Feuil1!$A$1:$F$108,5,FALSE)</f>
        <v>#N/A</v>
      </c>
      <c r="G97" s="8" t="e">
        <f>IF(F97=E97,"ok","FAUX")</f>
        <v>#N/A</v>
      </c>
      <c r="H97" s="7" t="str">
        <f t="array" aca="1" ref="H97" ca="1">IF(D97&lt;&gt;"LA","Non-LA",IF(NOT(ISNUMBER(MATCH(A97,Feuil1!$A$2:$A$107,0))),"Valeur Crédit Non-Trouvée",INDEX(Feuil1!$E$2:$E$107,MATCH(Compta!A97&amp;SMALL(IF(Feuil1!$A$2:$A$107=Compta!A97,Feuil1!$C$2:$C$107),MATCH(C97,SMALL(IF(Feuil1!$A$2:$A$107=Compta!A97,Feuil1!$C$2:$C$107),ROW(INDIRECT("1:"&amp;COUNTIF(Feuil1!$A$2:$A$107,Compta!A97)))),1)),Feuil1!$A$2:$A$107&amp;Feuil1!$C$2:$C$107,0))))</f>
        <v>Valeur Crédit Non-Trouvée</v>
      </c>
    </row>
    <row r="98" spans="1:8" hidden="1" x14ac:dyDescent="0.2">
      <c r="A98" s="16">
        <v>451.08</v>
      </c>
      <c r="B98" s="16"/>
      <c r="C98" s="6">
        <v>41339</v>
      </c>
      <c r="D98" s="26" t="s">
        <v>139</v>
      </c>
      <c r="E98" s="8" t="e">
        <f>VLOOKUP(A98,Feuil1!$A$1:$F$108,5,FALSE)</f>
        <v>#N/A</v>
      </c>
      <c r="H98" s="7" t="str">
        <f t="array" aca="1" ref="H98" ca="1">IF(D98&lt;&gt;"LA","Non-LA",IF(NOT(ISNUMBER(MATCH(A98,Feuil1!$A$2:$A$107,0))),"Valeur Crédit Non-Trouvée",INDEX(Feuil1!$E$2:$E$107,MATCH(Compta!A98&amp;SMALL(IF(Feuil1!$A$2:$A$107=Compta!A98,Feuil1!$C$2:$C$107),MATCH(C98,SMALL(IF(Feuil1!$A$2:$A$107=Compta!A98,Feuil1!$C$2:$C$107),ROW(INDIRECT("1:"&amp;COUNTIF(Feuil1!$A$2:$A$107,Compta!A98)))),1)),Feuil1!$A$2:$A$107&amp;Feuil1!$C$2:$C$107,0))))</f>
        <v>Non-LA</v>
      </c>
    </row>
    <row r="99" spans="1:8" hidden="1" x14ac:dyDescent="0.2">
      <c r="A99" s="17">
        <v>36.61</v>
      </c>
      <c r="B99" s="17"/>
      <c r="C99" s="12">
        <v>41339</v>
      </c>
      <c r="D99" s="27" t="s">
        <v>140</v>
      </c>
      <c r="E99" s="8" t="e">
        <f>VLOOKUP(A99,Feuil1!$A$1:$F$108,5,FALSE)</f>
        <v>#N/A</v>
      </c>
      <c r="H99" s="7" t="str">
        <f t="array" aca="1" ref="H99" ca="1">IF(D99&lt;&gt;"LA","Non-LA",IF(NOT(ISNUMBER(MATCH(A99,Feuil1!$A$2:$A$107,0))),"Valeur Crédit Non-Trouvée",INDEX(Feuil1!$E$2:$E$107,MATCH(Compta!A99&amp;SMALL(IF(Feuil1!$A$2:$A$107=Compta!A99,Feuil1!$C$2:$C$107),MATCH(C99,SMALL(IF(Feuil1!$A$2:$A$107=Compta!A99,Feuil1!$C$2:$C$107),ROW(INDIRECT("1:"&amp;COUNTIF(Feuil1!$A$2:$A$107,Compta!A99)))),1)),Feuil1!$A$2:$A$107&amp;Feuil1!$C$2:$C$107,0))))</f>
        <v>Non-LA</v>
      </c>
    </row>
    <row r="100" spans="1:8" hidden="1" x14ac:dyDescent="0.2">
      <c r="A100" s="17">
        <v>346.35</v>
      </c>
      <c r="B100" s="17"/>
      <c r="C100" s="12">
        <v>41339</v>
      </c>
      <c r="D100" s="27" t="s">
        <v>140</v>
      </c>
      <c r="E100" s="8" t="e">
        <f>VLOOKUP(A100,Feuil1!$A$1:$F$108,5,FALSE)</f>
        <v>#N/A</v>
      </c>
      <c r="H100" s="7" t="str">
        <f t="array" aca="1" ref="H100" ca="1">IF(D100&lt;&gt;"LA","Non-LA",IF(NOT(ISNUMBER(MATCH(A100,Feuil1!$A$2:$A$107,0))),"Valeur Crédit Non-Trouvée",INDEX(Feuil1!$E$2:$E$107,MATCH(Compta!A100&amp;SMALL(IF(Feuil1!$A$2:$A$107=Compta!A100,Feuil1!$C$2:$C$107),MATCH(C100,SMALL(IF(Feuil1!$A$2:$A$107=Compta!A100,Feuil1!$C$2:$C$107),ROW(INDIRECT("1:"&amp;COUNTIF(Feuil1!$A$2:$A$107,Compta!A100)))),1)),Feuil1!$A$2:$A$107&amp;Feuil1!$C$2:$C$107,0))))</f>
        <v>Non-LA</v>
      </c>
    </row>
    <row r="101" spans="1:8" hidden="1" x14ac:dyDescent="0.2">
      <c r="A101" s="17">
        <v>382.72</v>
      </c>
      <c r="B101" s="17"/>
      <c r="C101" s="12">
        <v>41339</v>
      </c>
      <c r="D101" s="27" t="s">
        <v>140</v>
      </c>
      <c r="E101" s="8" t="e">
        <f>VLOOKUP(A101,Feuil1!$A$1:$F$108,5,FALSE)</f>
        <v>#N/A</v>
      </c>
      <c r="H101" s="7" t="str">
        <f t="array" aca="1" ref="H101" ca="1">IF(D101&lt;&gt;"LA","Non-LA",IF(NOT(ISNUMBER(MATCH(A101,Feuil1!$A$2:$A$107,0))),"Valeur Crédit Non-Trouvée",INDEX(Feuil1!$E$2:$E$107,MATCH(Compta!A101&amp;SMALL(IF(Feuil1!$A$2:$A$107=Compta!A101,Feuil1!$C$2:$C$107),MATCH(C101,SMALL(IF(Feuil1!$A$2:$A$107=Compta!A101,Feuil1!$C$2:$C$107),ROW(INDIRECT("1:"&amp;COUNTIF(Feuil1!$A$2:$A$107,Compta!A101)))),1)),Feuil1!$A$2:$A$107&amp;Feuil1!$C$2:$C$107,0))))</f>
        <v>Non-LA</v>
      </c>
    </row>
    <row r="102" spans="1:8" x14ac:dyDescent="0.2">
      <c r="A102" s="15">
        <v>888.16</v>
      </c>
      <c r="B102" s="15"/>
      <c r="C102" s="7">
        <v>41340</v>
      </c>
      <c r="D102" s="25" t="s">
        <v>138</v>
      </c>
      <c r="E102" s="8" t="str">
        <f>VLOOKUP(A102,Feuil1!$A$1:$F$108,5,FALSE)</f>
        <v>44-2013-01-23-01</v>
      </c>
      <c r="G102" s="8" t="str">
        <f>IF(F102=E102,"ok","FAUX")</f>
        <v>FAUX</v>
      </c>
      <c r="H102" s="7" t="str">
        <f t="array" aca="1" ref="H102" ca="1">IF(D102&lt;&gt;"LA","Non-LA",IF(NOT(ISNUMBER(MATCH(A102,Feuil1!$A$2:$A$107,0))),"Valeur Crédit Non-Trouvée",INDEX(Feuil1!$E$2:$E$107,MATCH(Compta!A102&amp;SMALL(IF(Feuil1!$A$2:$A$107=Compta!A102,Feuil1!$C$2:$C$107),MATCH(C102,SMALL(IF(Feuil1!$A$2:$A$107=Compta!A102,Feuil1!$C$2:$C$107),ROW(INDIRECT("1:"&amp;COUNTIF(Feuil1!$A$2:$A$107,Compta!A102)))),1)),Feuil1!$A$2:$A$107&amp;Feuil1!$C$2:$C$107,0))))</f>
        <v>44-2013-03-06-01</v>
      </c>
    </row>
    <row r="103" spans="1:8" x14ac:dyDescent="0.2">
      <c r="A103" s="15">
        <v>196.75</v>
      </c>
      <c r="B103" s="15"/>
      <c r="C103" s="7">
        <v>41340</v>
      </c>
      <c r="D103" s="25" t="s">
        <v>138</v>
      </c>
      <c r="E103" s="8" t="e">
        <f>VLOOKUP(A103,Feuil1!$A$1:$F$108,5,FALSE)</f>
        <v>#N/A</v>
      </c>
      <c r="G103" s="8" t="e">
        <f>IF(F103=E103,"ok","FAUX")</f>
        <v>#N/A</v>
      </c>
      <c r="H103" s="7" t="str">
        <f t="array" aca="1" ref="H103" ca="1">IF(D103&lt;&gt;"LA","Non-LA",IF(NOT(ISNUMBER(MATCH(A103,Feuil1!$A$2:$A$107,0))),"Valeur Crédit Non-Trouvée",INDEX(Feuil1!$E$2:$E$107,MATCH(Compta!A103&amp;SMALL(IF(Feuil1!$A$2:$A$107=Compta!A103,Feuil1!$C$2:$C$107),MATCH(C103,SMALL(IF(Feuil1!$A$2:$A$107=Compta!A103,Feuil1!$C$2:$C$107),ROW(INDIRECT("1:"&amp;COUNTIF(Feuil1!$A$2:$A$107,Compta!A103)))),1)),Feuil1!$A$2:$A$107&amp;Feuil1!$C$2:$C$107,0))))</f>
        <v>Valeur Crédit Non-Trouvée</v>
      </c>
    </row>
    <row r="104" spans="1:8" hidden="1" x14ac:dyDescent="0.2">
      <c r="A104" s="20">
        <v>339.75</v>
      </c>
      <c r="B104" s="20"/>
      <c r="C104" s="11">
        <v>41340</v>
      </c>
      <c r="D104" s="30" t="s">
        <v>105</v>
      </c>
      <c r="E104" s="8" t="e">
        <f>VLOOKUP(A104,Feuil1!$A$1:$F$108,5,FALSE)</f>
        <v>#N/A</v>
      </c>
      <c r="H104" s="7" t="str">
        <f t="array" aca="1" ref="H104" ca="1">IF(D104&lt;&gt;"LA","Non-LA",IF(NOT(ISNUMBER(MATCH(A104,Feuil1!$A$2:$A$107,0))),"Valeur Crédit Non-Trouvée",INDEX(Feuil1!$E$2:$E$107,MATCH(Compta!A104&amp;SMALL(IF(Feuil1!$A$2:$A$107=Compta!A104,Feuil1!$C$2:$C$107),MATCH(C104,SMALL(IF(Feuil1!$A$2:$A$107=Compta!A104,Feuil1!$C$2:$C$107),ROW(INDIRECT("1:"&amp;COUNTIF(Feuil1!$A$2:$A$107,Compta!A104)))),1)),Feuil1!$A$2:$A$107&amp;Feuil1!$C$2:$C$107,0))))</f>
        <v>Non-LA</v>
      </c>
    </row>
    <row r="105" spans="1:8" x14ac:dyDescent="0.2">
      <c r="A105" s="15">
        <v>551</v>
      </c>
      <c r="B105" s="15"/>
      <c r="C105" s="7">
        <v>41341</v>
      </c>
      <c r="D105" s="25" t="s">
        <v>138</v>
      </c>
      <c r="E105" s="8" t="str">
        <f>VLOOKUP(A105,Feuil1!$A$1:$F$108,5,FALSE)</f>
        <v>44-2013-03-07-01</v>
      </c>
      <c r="G105" s="8" t="str">
        <f>IF(F105=E105,"ok","FAUX")</f>
        <v>FAUX</v>
      </c>
      <c r="H105" s="7" t="str">
        <f t="array" aca="1" ref="H105" ca="1">IF(D105&lt;&gt;"LA","Non-LA",IF(NOT(ISNUMBER(MATCH(A105,Feuil1!$A$2:$A$107,0))),"Valeur Crédit Non-Trouvée",INDEX(Feuil1!$E$2:$E$107,MATCH(Compta!A105&amp;SMALL(IF(Feuil1!$A$2:$A$107=Compta!A105,Feuil1!$C$2:$C$107),MATCH(C105,SMALL(IF(Feuil1!$A$2:$A$107=Compta!A105,Feuil1!$C$2:$C$107),ROW(INDIRECT("1:"&amp;COUNTIF(Feuil1!$A$2:$A$107,Compta!A105)))),1)),Feuil1!$A$2:$A$107&amp;Feuil1!$C$2:$C$107,0))))</f>
        <v>44-2013-03-07-01</v>
      </c>
    </row>
    <row r="106" spans="1:8" hidden="1" x14ac:dyDescent="0.2">
      <c r="A106" s="17">
        <v>308.8</v>
      </c>
      <c r="B106" s="17"/>
      <c r="C106" s="12">
        <v>41341</v>
      </c>
      <c r="D106" s="27" t="s">
        <v>140</v>
      </c>
      <c r="E106" s="8" t="e">
        <f>VLOOKUP(A106,Feuil1!$A$1:$F$108,5,FALSE)</f>
        <v>#N/A</v>
      </c>
      <c r="H106" s="7" t="str">
        <f t="array" aca="1" ref="H106" ca="1">IF(D106&lt;&gt;"LA","Non-LA",IF(NOT(ISNUMBER(MATCH(A106,Feuil1!$A$2:$A$107,0))),"Valeur Crédit Non-Trouvée",INDEX(Feuil1!$E$2:$E$107,MATCH(Compta!A106&amp;SMALL(IF(Feuil1!$A$2:$A$107=Compta!A106,Feuil1!$C$2:$C$107),MATCH(C106,SMALL(IF(Feuil1!$A$2:$A$107=Compta!A106,Feuil1!$C$2:$C$107),ROW(INDIRECT("1:"&amp;COUNTIF(Feuil1!$A$2:$A$107,Compta!A106)))),1)),Feuil1!$A$2:$A$107&amp;Feuil1!$C$2:$C$107,0))))</f>
        <v>Non-LA</v>
      </c>
    </row>
    <row r="107" spans="1:8" x14ac:dyDescent="0.2">
      <c r="A107" s="15">
        <v>139.5</v>
      </c>
      <c r="B107" s="15"/>
      <c r="C107" s="7">
        <v>41344</v>
      </c>
      <c r="D107" s="25" t="s">
        <v>138</v>
      </c>
      <c r="E107" s="8" t="e">
        <f>VLOOKUP(A107,Feuil1!$A$1:$F$108,5,FALSE)</f>
        <v>#N/A</v>
      </c>
      <c r="G107" s="8" t="e">
        <f>IF(F107=E107,"ok","FAUX")</f>
        <v>#N/A</v>
      </c>
      <c r="H107" s="7" t="str">
        <f t="array" aca="1" ref="H107" ca="1">IF(D107&lt;&gt;"LA","Non-LA",IF(NOT(ISNUMBER(MATCH(A107,Feuil1!$A$2:$A$107,0))),"Valeur Crédit Non-Trouvée",INDEX(Feuil1!$E$2:$E$107,MATCH(Compta!A107&amp;SMALL(IF(Feuil1!$A$2:$A$107=Compta!A107,Feuil1!$C$2:$C$107),MATCH(C107,SMALL(IF(Feuil1!$A$2:$A$107=Compta!A107,Feuil1!$C$2:$C$107),ROW(INDIRECT("1:"&amp;COUNTIF(Feuil1!$A$2:$A$107,Compta!A107)))),1)),Feuil1!$A$2:$A$107&amp;Feuil1!$C$2:$C$107,0))))</f>
        <v>Valeur Crédit Non-Trouvée</v>
      </c>
    </row>
    <row r="108" spans="1:8" x14ac:dyDescent="0.2">
      <c r="A108" s="15">
        <v>306.93</v>
      </c>
      <c r="B108" s="15"/>
      <c r="C108" s="7">
        <v>41344</v>
      </c>
      <c r="D108" s="25" t="s">
        <v>138</v>
      </c>
      <c r="E108" s="8" t="e">
        <f>VLOOKUP(A108,Feuil1!$A$1:$F$108,5,FALSE)</f>
        <v>#N/A</v>
      </c>
      <c r="G108" s="8" t="e">
        <f>IF(F108=E108,"ok","FAUX")</f>
        <v>#N/A</v>
      </c>
      <c r="H108" s="7" t="str">
        <f t="array" aca="1" ref="H108" ca="1">IF(D108&lt;&gt;"LA","Non-LA",IF(NOT(ISNUMBER(MATCH(A108,Feuil1!$A$2:$A$107,0))),"Valeur Crédit Non-Trouvée",INDEX(Feuil1!$E$2:$E$107,MATCH(Compta!A108&amp;SMALL(IF(Feuil1!$A$2:$A$107=Compta!A108,Feuil1!$C$2:$C$107),MATCH(C108,SMALL(IF(Feuil1!$A$2:$A$107=Compta!A108,Feuil1!$C$2:$C$107),ROW(INDIRECT("1:"&amp;COUNTIF(Feuil1!$A$2:$A$107,Compta!A108)))),1)),Feuil1!$A$2:$A$107&amp;Feuil1!$C$2:$C$107,0))))</f>
        <v>Valeur Crédit Non-Trouvée</v>
      </c>
    </row>
    <row r="109" spans="1:8" hidden="1" x14ac:dyDescent="0.2">
      <c r="A109" s="16">
        <v>1045.3800000000001</v>
      </c>
      <c r="B109" s="16"/>
      <c r="C109" s="6">
        <v>41344</v>
      </c>
      <c r="D109" s="26" t="s">
        <v>139</v>
      </c>
      <c r="E109" s="8" t="str">
        <f>VLOOKUP(A109,Feuil1!$A$1:$F$108,5,FALSE)</f>
        <v>44-2013-05-31-01</v>
      </c>
      <c r="H109" s="7" t="str">
        <f t="array" aca="1" ref="H109" ca="1">IF(D109&lt;&gt;"LA","Non-LA",IF(NOT(ISNUMBER(MATCH(A109,Feuil1!$A$2:$A$107,0))),"Valeur Crédit Non-Trouvée",INDEX(Feuil1!$E$2:$E$107,MATCH(Compta!A109&amp;SMALL(IF(Feuil1!$A$2:$A$107=Compta!A109,Feuil1!$C$2:$C$107),MATCH(C109,SMALL(IF(Feuil1!$A$2:$A$107=Compta!A109,Feuil1!$C$2:$C$107),ROW(INDIRECT("1:"&amp;COUNTIF(Feuil1!$A$2:$A$107,Compta!A109)))),1)),Feuil1!$A$2:$A$107&amp;Feuil1!$C$2:$C$107,0))))</f>
        <v>Non-LA</v>
      </c>
    </row>
    <row r="110" spans="1:8" x14ac:dyDescent="0.2">
      <c r="A110" s="15">
        <v>446.18</v>
      </c>
      <c r="B110" s="15"/>
      <c r="C110" s="7">
        <v>41345</v>
      </c>
      <c r="D110" s="25" t="s">
        <v>138</v>
      </c>
      <c r="E110" s="8" t="e">
        <f>VLOOKUP(A110,Feuil1!$A$1:$F$108,5,FALSE)</f>
        <v>#N/A</v>
      </c>
      <c r="G110" s="8" t="e">
        <f>IF(F110=E110,"ok","FAUX")</f>
        <v>#N/A</v>
      </c>
      <c r="H110" s="7" t="str">
        <f t="array" aca="1" ref="H110" ca="1">IF(D110&lt;&gt;"LA","Non-LA",IF(NOT(ISNUMBER(MATCH(A110,Feuil1!$A$2:$A$107,0))),"Valeur Crédit Non-Trouvée",INDEX(Feuil1!$E$2:$E$107,MATCH(Compta!A110&amp;SMALL(IF(Feuil1!$A$2:$A$107=Compta!A110,Feuil1!$C$2:$C$107),MATCH(C110,SMALL(IF(Feuil1!$A$2:$A$107=Compta!A110,Feuil1!$C$2:$C$107),ROW(INDIRECT("1:"&amp;COUNTIF(Feuil1!$A$2:$A$107,Compta!A110)))),1)),Feuil1!$A$2:$A$107&amp;Feuil1!$C$2:$C$107,0))))</f>
        <v>Valeur Crédit Non-Trouvée</v>
      </c>
    </row>
    <row r="111" spans="1:8" hidden="1" x14ac:dyDescent="0.2">
      <c r="A111" s="16">
        <v>335.16</v>
      </c>
      <c r="B111" s="16"/>
      <c r="C111" s="6">
        <v>41345</v>
      </c>
      <c r="D111" s="26" t="s">
        <v>139</v>
      </c>
      <c r="E111" s="8" t="e">
        <f>VLOOKUP(A111,Feuil1!$A$1:$F$108,5,FALSE)</f>
        <v>#N/A</v>
      </c>
      <c r="H111" s="7" t="str">
        <f t="array" aca="1" ref="H111" ca="1">IF(D111&lt;&gt;"LA","Non-LA",IF(NOT(ISNUMBER(MATCH(A111,Feuil1!$A$2:$A$107,0))),"Valeur Crédit Non-Trouvée",INDEX(Feuil1!$E$2:$E$107,MATCH(Compta!A111&amp;SMALL(IF(Feuil1!$A$2:$A$107=Compta!A111,Feuil1!$C$2:$C$107),MATCH(C111,SMALL(IF(Feuil1!$A$2:$A$107=Compta!A111,Feuil1!$C$2:$C$107),ROW(INDIRECT("1:"&amp;COUNTIF(Feuil1!$A$2:$A$107,Compta!A111)))),1)),Feuil1!$A$2:$A$107&amp;Feuil1!$C$2:$C$107,0))))</f>
        <v>Non-LA</v>
      </c>
    </row>
    <row r="112" spans="1:8" hidden="1" x14ac:dyDescent="0.2">
      <c r="A112" s="17">
        <v>570.5</v>
      </c>
      <c r="B112" s="17"/>
      <c r="C112" s="12">
        <v>41345</v>
      </c>
      <c r="D112" s="27" t="s">
        <v>140</v>
      </c>
      <c r="E112" s="8" t="e">
        <f>VLOOKUP(A112,Feuil1!$A$1:$F$108,5,FALSE)</f>
        <v>#N/A</v>
      </c>
      <c r="H112" s="7" t="str">
        <f t="array" aca="1" ref="H112" ca="1">IF(D112&lt;&gt;"LA","Non-LA",IF(NOT(ISNUMBER(MATCH(A112,Feuil1!$A$2:$A$107,0))),"Valeur Crédit Non-Trouvée",INDEX(Feuil1!$E$2:$E$107,MATCH(Compta!A112&amp;SMALL(IF(Feuil1!$A$2:$A$107=Compta!A112,Feuil1!$C$2:$C$107),MATCH(C112,SMALL(IF(Feuil1!$A$2:$A$107=Compta!A112,Feuil1!$C$2:$C$107),ROW(INDIRECT("1:"&amp;COUNTIF(Feuil1!$A$2:$A$107,Compta!A112)))),1)),Feuil1!$A$2:$A$107&amp;Feuil1!$C$2:$C$107,0))))</f>
        <v>Non-LA</v>
      </c>
    </row>
    <row r="113" spans="1:8" hidden="1" x14ac:dyDescent="0.2">
      <c r="A113" s="17">
        <v>74.87</v>
      </c>
      <c r="B113" s="17"/>
      <c r="C113" s="12">
        <v>41345</v>
      </c>
      <c r="D113" s="27" t="s">
        <v>140</v>
      </c>
      <c r="E113" s="8" t="e">
        <f>VLOOKUP(A113,Feuil1!$A$1:$F$108,5,FALSE)</f>
        <v>#N/A</v>
      </c>
      <c r="H113" s="7" t="str">
        <f t="array" aca="1" ref="H113" ca="1">IF(D113&lt;&gt;"LA","Non-LA",IF(NOT(ISNUMBER(MATCH(A113,Feuil1!$A$2:$A$107,0))),"Valeur Crédit Non-Trouvée",INDEX(Feuil1!$E$2:$E$107,MATCH(Compta!A113&amp;SMALL(IF(Feuil1!$A$2:$A$107=Compta!A113,Feuil1!$C$2:$C$107),MATCH(C113,SMALL(IF(Feuil1!$A$2:$A$107=Compta!A113,Feuil1!$C$2:$C$107),ROW(INDIRECT("1:"&amp;COUNTIF(Feuil1!$A$2:$A$107,Compta!A113)))),1)),Feuil1!$A$2:$A$107&amp;Feuil1!$C$2:$C$107,0))))</f>
        <v>Non-LA</v>
      </c>
    </row>
    <row r="114" spans="1:8" x14ac:dyDescent="0.2">
      <c r="A114" s="15">
        <v>666.54</v>
      </c>
      <c r="B114" s="15"/>
      <c r="C114" s="7">
        <v>41346</v>
      </c>
      <c r="D114" s="25" t="s">
        <v>138</v>
      </c>
      <c r="E114" s="8" t="str">
        <f>VLOOKUP(A114,Feuil1!$A$1:$F$108,5,FALSE)</f>
        <v>44-2013-01-29-01</v>
      </c>
      <c r="G114" s="8" t="str">
        <f>IF(F114=E114,"ok","FAUX")</f>
        <v>FAUX</v>
      </c>
      <c r="H114" s="7" t="str">
        <f t="array" aca="1" ref="H114" ca="1">IF(D114&lt;&gt;"LA","Non-LA",IF(NOT(ISNUMBER(MATCH(A114,Feuil1!$A$2:$A$107,0))),"Valeur Crédit Non-Trouvée",INDEX(Feuil1!$E$2:$E$107,MATCH(Compta!A114&amp;SMALL(IF(Feuil1!$A$2:$A$107=Compta!A114,Feuil1!$C$2:$C$107),MATCH(C114,SMALL(IF(Feuil1!$A$2:$A$107=Compta!A114,Feuil1!$C$2:$C$107),ROW(INDIRECT("1:"&amp;COUNTIF(Feuil1!$A$2:$A$107,Compta!A114)))),1)),Feuil1!$A$2:$A$107&amp;Feuil1!$C$2:$C$107,0))))</f>
        <v>44-2013-03-12-02</v>
      </c>
    </row>
    <row r="115" spans="1:8" x14ac:dyDescent="0.2">
      <c r="A115" s="15">
        <v>157.4</v>
      </c>
      <c r="B115" s="15"/>
      <c r="C115" s="7">
        <v>41346</v>
      </c>
      <c r="D115" s="25" t="s">
        <v>138</v>
      </c>
      <c r="E115" s="8" t="str">
        <f>VLOOKUP(A115,Feuil1!$A$1:$F$108,5,FALSE)</f>
        <v>44-2013-03-12-01</v>
      </c>
      <c r="G115" s="8" t="str">
        <f>IF(F115=E115,"ok","FAUX")</f>
        <v>FAUX</v>
      </c>
      <c r="H115" s="7" t="str">
        <f t="array" aca="1" ref="H115" ca="1">IF(D115&lt;&gt;"LA","Non-LA",IF(NOT(ISNUMBER(MATCH(A115,Feuil1!$A$2:$A$107,0))),"Valeur Crédit Non-Trouvée",INDEX(Feuil1!$E$2:$E$107,MATCH(Compta!A115&amp;SMALL(IF(Feuil1!$A$2:$A$107=Compta!A115,Feuil1!$C$2:$C$107),MATCH(C115,SMALL(IF(Feuil1!$A$2:$A$107=Compta!A115,Feuil1!$C$2:$C$107),ROW(INDIRECT("1:"&amp;COUNTIF(Feuil1!$A$2:$A$107,Compta!A115)))),1)),Feuil1!$A$2:$A$107&amp;Feuil1!$C$2:$C$107,0))))</f>
        <v>44-2013-03-12-01</v>
      </c>
    </row>
    <row r="116" spans="1:8" hidden="1" x14ac:dyDescent="0.2">
      <c r="A116" s="17">
        <v>102.9</v>
      </c>
      <c r="B116" s="17"/>
      <c r="C116" s="12">
        <v>41346</v>
      </c>
      <c r="D116" s="27" t="s">
        <v>140</v>
      </c>
      <c r="E116" s="8" t="e">
        <f>VLOOKUP(A116,Feuil1!$A$1:$F$108,5,FALSE)</f>
        <v>#N/A</v>
      </c>
      <c r="H116" s="7" t="str">
        <f t="array" aca="1" ref="H116" ca="1">IF(D116&lt;&gt;"LA","Non-LA",IF(NOT(ISNUMBER(MATCH(A116,Feuil1!$A$2:$A$107,0))),"Valeur Crédit Non-Trouvée",INDEX(Feuil1!$E$2:$E$107,MATCH(Compta!A116&amp;SMALL(IF(Feuil1!$A$2:$A$107=Compta!A116,Feuil1!$C$2:$C$107),MATCH(C116,SMALL(IF(Feuil1!$A$2:$A$107=Compta!A116,Feuil1!$C$2:$C$107),ROW(INDIRECT("1:"&amp;COUNTIF(Feuil1!$A$2:$A$107,Compta!A116)))),1)),Feuil1!$A$2:$A$107&amp;Feuil1!$C$2:$C$107,0))))</f>
        <v>Non-LA</v>
      </c>
    </row>
    <row r="117" spans="1:8" x14ac:dyDescent="0.2">
      <c r="A117" s="15">
        <v>78.8</v>
      </c>
      <c r="B117" s="15"/>
      <c r="C117" s="7">
        <v>41347</v>
      </c>
      <c r="D117" s="25" t="s">
        <v>138</v>
      </c>
      <c r="E117" s="8" t="str">
        <f>VLOOKUP(A117,Feuil1!$A$1:$F$108,5,FALSE)</f>
        <v>44-2013-02-19-01</v>
      </c>
      <c r="G117" s="8" t="str">
        <f>IF(F117=E117,"ok","FAUX")</f>
        <v>FAUX</v>
      </c>
      <c r="H117" s="7" t="str">
        <f t="array" aca="1" ref="H117" ca="1">IF(D117&lt;&gt;"LA","Non-LA",IF(NOT(ISNUMBER(MATCH(A117,Feuil1!$A$2:$A$107,0))),"Valeur Crédit Non-Trouvée",INDEX(Feuil1!$E$2:$E$107,MATCH(Compta!A117&amp;SMALL(IF(Feuil1!$A$2:$A$107=Compta!A117,Feuil1!$C$2:$C$107),MATCH(C117,SMALL(IF(Feuil1!$A$2:$A$107=Compta!A117,Feuil1!$C$2:$C$107),ROW(INDIRECT("1:"&amp;COUNTIF(Feuil1!$A$2:$A$107,Compta!A117)))),1)),Feuil1!$A$2:$A$107&amp;Feuil1!$C$2:$C$107,0))))</f>
        <v>44-2013-03-13-01</v>
      </c>
    </row>
    <row r="118" spans="1:8" hidden="1" x14ac:dyDescent="0.2">
      <c r="A118" s="17">
        <v>64.12</v>
      </c>
      <c r="B118" s="17"/>
      <c r="C118" s="12">
        <v>41347</v>
      </c>
      <c r="D118" s="27" t="s">
        <v>140</v>
      </c>
      <c r="E118" s="8" t="e">
        <f>VLOOKUP(A118,Feuil1!$A$1:$F$108,5,FALSE)</f>
        <v>#N/A</v>
      </c>
      <c r="H118" s="7" t="str">
        <f t="array" aca="1" ref="H118" ca="1">IF(D118&lt;&gt;"LA","Non-LA",IF(NOT(ISNUMBER(MATCH(A118,Feuil1!$A$2:$A$107,0))),"Valeur Crédit Non-Trouvée",INDEX(Feuil1!$E$2:$E$107,MATCH(Compta!A118&amp;SMALL(IF(Feuil1!$A$2:$A$107=Compta!A118,Feuil1!$C$2:$C$107),MATCH(C118,SMALL(IF(Feuil1!$A$2:$A$107=Compta!A118,Feuil1!$C$2:$C$107),ROW(INDIRECT("1:"&amp;COUNTIF(Feuil1!$A$2:$A$107,Compta!A118)))),1)),Feuil1!$A$2:$A$107&amp;Feuil1!$C$2:$C$107,0))))</f>
        <v>Non-LA</v>
      </c>
    </row>
    <row r="119" spans="1:8" hidden="1" x14ac:dyDescent="0.2">
      <c r="A119" s="17">
        <v>3144.26</v>
      </c>
      <c r="B119" s="17"/>
      <c r="C119" s="12">
        <v>41347</v>
      </c>
      <c r="D119" s="27" t="s">
        <v>140</v>
      </c>
      <c r="E119" s="8" t="e">
        <f>VLOOKUP(A119,Feuil1!$A$1:$F$108,5,FALSE)</f>
        <v>#N/A</v>
      </c>
      <c r="H119" s="7" t="str">
        <f t="array" aca="1" ref="H119" ca="1">IF(D119&lt;&gt;"LA","Non-LA",IF(NOT(ISNUMBER(MATCH(A119,Feuil1!$A$2:$A$107,0))),"Valeur Crédit Non-Trouvée",INDEX(Feuil1!$E$2:$E$107,MATCH(Compta!A119&amp;SMALL(IF(Feuil1!$A$2:$A$107=Compta!A119,Feuil1!$C$2:$C$107),MATCH(C119,SMALL(IF(Feuil1!$A$2:$A$107=Compta!A119,Feuil1!$C$2:$C$107),ROW(INDIRECT("1:"&amp;COUNTIF(Feuil1!$A$2:$A$107,Compta!A119)))),1)),Feuil1!$A$2:$A$107&amp;Feuil1!$C$2:$C$107,0))))</f>
        <v>Non-LA</v>
      </c>
    </row>
    <row r="120" spans="1:8" hidden="1" x14ac:dyDescent="0.2">
      <c r="A120" s="17">
        <v>380.16</v>
      </c>
      <c r="B120" s="17"/>
      <c r="C120" s="12">
        <v>41347</v>
      </c>
      <c r="D120" s="27" t="s">
        <v>144</v>
      </c>
      <c r="E120" s="8" t="e">
        <f>VLOOKUP(A120,Feuil1!$A$1:$F$108,5,FALSE)</f>
        <v>#N/A</v>
      </c>
      <c r="H120" s="7" t="str">
        <f t="array" aca="1" ref="H120" ca="1">IF(D120&lt;&gt;"LA","Non-LA",IF(NOT(ISNUMBER(MATCH(A120,Feuil1!$A$2:$A$107,0))),"Valeur Crédit Non-Trouvée",INDEX(Feuil1!$E$2:$E$107,MATCH(Compta!A120&amp;SMALL(IF(Feuil1!$A$2:$A$107=Compta!A120,Feuil1!$C$2:$C$107),MATCH(C120,SMALL(IF(Feuil1!$A$2:$A$107=Compta!A120,Feuil1!$C$2:$C$107),ROW(INDIRECT("1:"&amp;COUNTIF(Feuil1!$A$2:$A$107,Compta!A120)))),1)),Feuil1!$A$2:$A$107&amp;Feuil1!$C$2:$C$107,0))))</f>
        <v>Non-LA</v>
      </c>
    </row>
    <row r="121" spans="1:8" hidden="1" x14ac:dyDescent="0.2">
      <c r="A121" s="19">
        <v>333.4</v>
      </c>
      <c r="B121" s="19"/>
      <c r="C121" s="13">
        <v>41347</v>
      </c>
      <c r="D121" s="29" t="s">
        <v>101</v>
      </c>
      <c r="E121" s="8" t="e">
        <f>VLOOKUP(A121,Feuil1!$A$1:$F$108,5,FALSE)</f>
        <v>#N/A</v>
      </c>
      <c r="H121" s="7" t="str">
        <f t="array" aca="1" ref="H121" ca="1">IF(D121&lt;&gt;"LA","Non-LA",IF(NOT(ISNUMBER(MATCH(A121,Feuil1!$A$2:$A$107,0))),"Valeur Crédit Non-Trouvée",INDEX(Feuil1!$E$2:$E$107,MATCH(Compta!A121&amp;SMALL(IF(Feuil1!$A$2:$A$107=Compta!A121,Feuil1!$C$2:$C$107),MATCH(C121,SMALL(IF(Feuil1!$A$2:$A$107=Compta!A121,Feuil1!$C$2:$C$107),ROW(INDIRECT("1:"&amp;COUNTIF(Feuil1!$A$2:$A$107,Compta!A121)))),1)),Feuil1!$A$2:$A$107&amp;Feuil1!$C$2:$C$107,0))))</f>
        <v>Non-LA</v>
      </c>
    </row>
    <row r="122" spans="1:8" x14ac:dyDescent="0.2">
      <c r="A122" s="15">
        <v>201</v>
      </c>
      <c r="B122" s="15"/>
      <c r="C122" s="7">
        <v>41348</v>
      </c>
      <c r="D122" s="25" t="s">
        <v>138</v>
      </c>
      <c r="E122" s="8" t="str">
        <f>VLOOKUP(A122,Feuil1!$A$1:$F$108,5,FALSE)</f>
        <v>44-2013-03-14-01</v>
      </c>
      <c r="G122" s="8" t="str">
        <f>IF(F122=E122,"ok","FAUX")</f>
        <v>FAUX</v>
      </c>
      <c r="H122" s="7" t="str">
        <f t="array" aca="1" ref="H122" ca="1">IF(D122&lt;&gt;"LA","Non-LA",IF(NOT(ISNUMBER(MATCH(A122,Feuil1!$A$2:$A$107,0))),"Valeur Crédit Non-Trouvée",INDEX(Feuil1!$E$2:$E$107,MATCH(Compta!A122&amp;SMALL(IF(Feuil1!$A$2:$A$107=Compta!A122,Feuil1!$C$2:$C$107),MATCH(C122,SMALL(IF(Feuil1!$A$2:$A$107=Compta!A122,Feuil1!$C$2:$C$107),ROW(INDIRECT("1:"&amp;COUNTIF(Feuil1!$A$2:$A$107,Compta!A122)))),1)),Feuil1!$A$2:$A$107&amp;Feuil1!$C$2:$C$107,0))))</f>
        <v>44-2013-03-14-01</v>
      </c>
    </row>
    <row r="123" spans="1:8" hidden="1" x14ac:dyDescent="0.2">
      <c r="A123" s="16">
        <v>1045.3800000000001</v>
      </c>
      <c r="B123" s="16"/>
      <c r="C123" s="6">
        <v>41348</v>
      </c>
      <c r="D123" s="26" t="s">
        <v>139</v>
      </c>
      <c r="E123" s="8" t="str">
        <f>VLOOKUP(A123,Feuil1!$A$1:$F$108,5,FALSE)</f>
        <v>44-2013-05-31-01</v>
      </c>
      <c r="H123" s="7" t="str">
        <f t="array" aca="1" ref="H123" ca="1">IF(D123&lt;&gt;"LA","Non-LA",IF(NOT(ISNUMBER(MATCH(A123,Feuil1!$A$2:$A$107,0))),"Valeur Crédit Non-Trouvée",INDEX(Feuil1!$E$2:$E$107,MATCH(Compta!A123&amp;SMALL(IF(Feuil1!$A$2:$A$107=Compta!A123,Feuil1!$C$2:$C$107),MATCH(C123,SMALL(IF(Feuil1!$A$2:$A$107=Compta!A123,Feuil1!$C$2:$C$107),ROW(INDIRECT("1:"&amp;COUNTIF(Feuil1!$A$2:$A$107,Compta!A123)))),1)),Feuil1!$A$2:$A$107&amp;Feuil1!$C$2:$C$107,0))))</f>
        <v>Non-LA</v>
      </c>
    </row>
    <row r="124" spans="1:8" x14ac:dyDescent="0.2">
      <c r="A124" s="15">
        <v>78.8</v>
      </c>
      <c r="B124" s="15"/>
      <c r="C124" s="7">
        <v>41351</v>
      </c>
      <c r="D124" s="25" t="s">
        <v>138</v>
      </c>
      <c r="E124" s="8" t="str">
        <f>VLOOKUP(A124,Feuil1!$A$1:$F$108,5,FALSE)</f>
        <v>44-2013-02-19-01</v>
      </c>
      <c r="G124" s="8" t="str">
        <f>IF(F124=E124,"ok","FAUX")</f>
        <v>FAUX</v>
      </c>
      <c r="H124" s="7" t="str">
        <f t="array" aca="1" ref="H124" ca="1">IF(D124&lt;&gt;"LA","Non-LA",IF(NOT(ISNUMBER(MATCH(A124,Feuil1!$A$2:$A$107,0))),"Valeur Crédit Non-Trouvée",INDEX(Feuil1!$E$2:$E$107,MATCH(Compta!A124&amp;SMALL(IF(Feuil1!$A$2:$A$107=Compta!A124,Feuil1!$C$2:$C$107),MATCH(C124,SMALL(IF(Feuil1!$A$2:$A$107=Compta!A124,Feuil1!$C$2:$C$107),ROW(INDIRECT("1:"&amp;COUNTIF(Feuil1!$A$2:$A$107,Compta!A124)))),1)),Feuil1!$A$2:$A$107&amp;Feuil1!$C$2:$C$107,0))))</f>
        <v>44-2013-03-15-01</v>
      </c>
    </row>
    <row r="125" spans="1:8" hidden="1" x14ac:dyDescent="0.2">
      <c r="A125" s="17">
        <v>96.6</v>
      </c>
      <c r="B125" s="17"/>
      <c r="C125" s="12">
        <v>41351</v>
      </c>
      <c r="D125" s="27" t="s">
        <v>140</v>
      </c>
      <c r="E125" s="8" t="str">
        <f>VLOOKUP(A125,Feuil1!$A$1:$F$108,5,FALSE)</f>
        <v>44-2013-03-15-02</v>
      </c>
      <c r="H125" s="7" t="str">
        <f t="array" aca="1" ref="H125" ca="1">IF(D125&lt;&gt;"LA","Non-LA",IF(NOT(ISNUMBER(MATCH(A125,Feuil1!$A$2:$A$107,0))),"Valeur Crédit Non-Trouvée",INDEX(Feuil1!$E$2:$E$107,MATCH(Compta!A125&amp;SMALL(IF(Feuil1!$A$2:$A$107=Compta!A125,Feuil1!$C$2:$C$107),MATCH(C125,SMALL(IF(Feuil1!$A$2:$A$107=Compta!A125,Feuil1!$C$2:$C$107),ROW(INDIRECT("1:"&amp;COUNTIF(Feuil1!$A$2:$A$107,Compta!A125)))),1)),Feuil1!$A$2:$A$107&amp;Feuil1!$C$2:$C$107,0))))</f>
        <v>Non-LA</v>
      </c>
    </row>
    <row r="126" spans="1:8" hidden="1" x14ac:dyDescent="0.2">
      <c r="A126" s="20">
        <v>63.44</v>
      </c>
      <c r="B126" s="20"/>
      <c r="C126" s="11">
        <v>41352</v>
      </c>
      <c r="D126" s="30" t="s">
        <v>105</v>
      </c>
      <c r="E126" s="8" t="e">
        <f>VLOOKUP(A126,Feuil1!$A$1:$F$108,5,FALSE)</f>
        <v>#N/A</v>
      </c>
      <c r="H126" s="7" t="str">
        <f t="array" aca="1" ref="H126" ca="1">IF(D126&lt;&gt;"LA","Non-LA",IF(NOT(ISNUMBER(MATCH(A126,Feuil1!$A$2:$A$107,0))),"Valeur Crédit Non-Trouvée",INDEX(Feuil1!$E$2:$E$107,MATCH(Compta!A126&amp;SMALL(IF(Feuil1!$A$2:$A$107=Compta!A126,Feuil1!$C$2:$C$107),MATCH(C126,SMALL(IF(Feuil1!$A$2:$A$107=Compta!A126,Feuil1!$C$2:$C$107),ROW(INDIRECT("1:"&amp;COUNTIF(Feuil1!$A$2:$A$107,Compta!A126)))),1)),Feuil1!$A$2:$A$107&amp;Feuil1!$C$2:$C$107,0))))</f>
        <v>Non-LA</v>
      </c>
    </row>
    <row r="127" spans="1:8" x14ac:dyDescent="0.2">
      <c r="A127" s="15">
        <v>383.84</v>
      </c>
      <c r="B127" s="15"/>
      <c r="C127" s="7">
        <v>41353</v>
      </c>
      <c r="D127" s="25" t="s">
        <v>138</v>
      </c>
      <c r="E127" s="8" t="str">
        <f>VLOOKUP(A127,Feuil1!$A$1:$F$108,5,FALSE)</f>
        <v>44-2013-03-19-01</v>
      </c>
      <c r="G127" s="8" t="str">
        <f>IF(F127=E127,"ok","FAUX")</f>
        <v>FAUX</v>
      </c>
      <c r="H127" s="7" t="str">
        <f t="array" aca="1" ref="H127" ca="1">IF(D127&lt;&gt;"LA","Non-LA",IF(NOT(ISNUMBER(MATCH(A127,Feuil1!$A$2:$A$107,0))),"Valeur Crédit Non-Trouvée",INDEX(Feuil1!$E$2:$E$107,MATCH(Compta!A127&amp;SMALL(IF(Feuil1!$A$2:$A$107=Compta!A127,Feuil1!$C$2:$C$107),MATCH(C127,SMALL(IF(Feuil1!$A$2:$A$107=Compta!A127,Feuil1!$C$2:$C$107),ROW(INDIRECT("1:"&amp;COUNTIF(Feuil1!$A$2:$A$107,Compta!A127)))),1)),Feuil1!$A$2:$A$107&amp;Feuil1!$C$2:$C$107,0))))</f>
        <v>44-2013-03-19-01</v>
      </c>
    </row>
    <row r="128" spans="1:8" hidden="1" x14ac:dyDescent="0.2">
      <c r="A128" s="16">
        <v>375.9</v>
      </c>
      <c r="B128" s="16"/>
      <c r="C128" s="6">
        <v>41353</v>
      </c>
      <c r="D128" s="26" t="s">
        <v>139</v>
      </c>
      <c r="E128" s="8" t="e">
        <f>VLOOKUP(A128,Feuil1!$A$1:$F$108,5,FALSE)</f>
        <v>#N/A</v>
      </c>
      <c r="H128" s="7" t="str">
        <f t="array" aca="1" ref="H128" ca="1">IF(D128&lt;&gt;"LA","Non-LA",IF(NOT(ISNUMBER(MATCH(A128,Feuil1!$A$2:$A$107,0))),"Valeur Crédit Non-Trouvée",INDEX(Feuil1!$E$2:$E$107,MATCH(Compta!A128&amp;SMALL(IF(Feuil1!$A$2:$A$107=Compta!A128,Feuil1!$C$2:$C$107),MATCH(C128,SMALL(IF(Feuil1!$A$2:$A$107=Compta!A128,Feuil1!$C$2:$C$107),ROW(INDIRECT("1:"&amp;COUNTIF(Feuil1!$A$2:$A$107,Compta!A128)))),1)),Feuil1!$A$2:$A$107&amp;Feuil1!$C$2:$C$107,0))))</f>
        <v>Non-LA</v>
      </c>
    </row>
    <row r="129" spans="1:8" hidden="1" x14ac:dyDescent="0.2">
      <c r="A129" s="17">
        <v>443.52</v>
      </c>
      <c r="B129" s="17"/>
      <c r="C129" s="12">
        <v>41353</v>
      </c>
      <c r="D129" s="27" t="s">
        <v>140</v>
      </c>
      <c r="E129" s="8" t="e">
        <f>VLOOKUP(A129,Feuil1!$A$1:$F$108,5,FALSE)</f>
        <v>#N/A</v>
      </c>
      <c r="H129" s="7" t="str">
        <f t="array" aca="1" ref="H129" ca="1">IF(D129&lt;&gt;"LA","Non-LA",IF(NOT(ISNUMBER(MATCH(A129,Feuil1!$A$2:$A$107,0))),"Valeur Crédit Non-Trouvée",INDEX(Feuil1!$E$2:$E$107,MATCH(Compta!A129&amp;SMALL(IF(Feuil1!$A$2:$A$107=Compta!A129,Feuil1!$C$2:$C$107),MATCH(C129,SMALL(IF(Feuil1!$A$2:$A$107=Compta!A129,Feuil1!$C$2:$C$107),ROW(INDIRECT("1:"&amp;COUNTIF(Feuil1!$A$2:$A$107,Compta!A129)))),1)),Feuil1!$A$2:$A$107&amp;Feuil1!$C$2:$C$107,0))))</f>
        <v>Non-LA</v>
      </c>
    </row>
    <row r="130" spans="1:8" hidden="1" x14ac:dyDescent="0.2">
      <c r="A130" s="17">
        <v>579</v>
      </c>
      <c r="B130" s="17"/>
      <c r="C130" s="12">
        <v>41353</v>
      </c>
      <c r="D130" s="27" t="s">
        <v>140</v>
      </c>
      <c r="E130" s="8" t="e">
        <f>VLOOKUP(A130,Feuil1!$A$1:$F$108,5,FALSE)</f>
        <v>#N/A</v>
      </c>
      <c r="H130" s="7" t="str">
        <f t="array" aca="1" ref="H130" ca="1">IF(D130&lt;&gt;"LA","Non-LA",IF(NOT(ISNUMBER(MATCH(A130,Feuil1!$A$2:$A$107,0))),"Valeur Crédit Non-Trouvée",INDEX(Feuil1!$E$2:$E$107,MATCH(Compta!A130&amp;SMALL(IF(Feuil1!$A$2:$A$107=Compta!A130,Feuil1!$C$2:$C$107),MATCH(C130,SMALL(IF(Feuil1!$A$2:$A$107=Compta!A130,Feuil1!$C$2:$C$107),ROW(INDIRECT("1:"&amp;COUNTIF(Feuil1!$A$2:$A$107,Compta!A130)))),1)),Feuil1!$A$2:$A$107&amp;Feuil1!$C$2:$C$107,0))))</f>
        <v>Non-LA</v>
      </c>
    </row>
    <row r="131" spans="1:8" hidden="1" x14ac:dyDescent="0.2">
      <c r="A131" s="17">
        <v>83.4</v>
      </c>
      <c r="B131" s="17"/>
      <c r="C131" s="12">
        <v>41353</v>
      </c>
      <c r="D131" s="27" t="s">
        <v>140</v>
      </c>
      <c r="E131" s="8" t="e">
        <f>VLOOKUP(A131,Feuil1!$A$1:$F$108,5,FALSE)</f>
        <v>#N/A</v>
      </c>
      <c r="H131" s="7" t="str">
        <f t="array" aca="1" ref="H131" ca="1">IF(D131&lt;&gt;"LA","Non-LA",IF(NOT(ISNUMBER(MATCH(A131,Feuil1!$A$2:$A$107,0))),"Valeur Crédit Non-Trouvée",INDEX(Feuil1!$E$2:$E$107,MATCH(Compta!A131&amp;SMALL(IF(Feuil1!$A$2:$A$107=Compta!A131,Feuil1!$C$2:$C$107),MATCH(C131,SMALL(IF(Feuil1!$A$2:$A$107=Compta!A131,Feuil1!$C$2:$C$107),ROW(INDIRECT("1:"&amp;COUNTIF(Feuil1!$A$2:$A$107,Compta!A131)))),1)),Feuil1!$A$2:$A$107&amp;Feuil1!$C$2:$C$107,0))))</f>
        <v>Non-LA</v>
      </c>
    </row>
    <row r="132" spans="1:8" x14ac:dyDescent="0.2">
      <c r="A132" s="15">
        <v>888.16</v>
      </c>
      <c r="B132" s="15"/>
      <c r="C132" s="7">
        <v>41354</v>
      </c>
      <c r="D132" s="25" t="s">
        <v>138</v>
      </c>
      <c r="E132" s="8" t="str">
        <f>VLOOKUP(A132,Feuil1!$A$1:$F$108,5,FALSE)</f>
        <v>44-2013-01-23-01</v>
      </c>
      <c r="G132" s="8" t="str">
        <f>IF(F132=E132,"ok","FAUX")</f>
        <v>FAUX</v>
      </c>
      <c r="H132" s="7" t="str">
        <f t="array" aca="1" ref="H132" ca="1">IF(D132&lt;&gt;"LA","Non-LA",IF(NOT(ISNUMBER(MATCH(A132,Feuil1!$A$2:$A$107,0))),"Valeur Crédit Non-Trouvée",INDEX(Feuil1!$E$2:$E$107,MATCH(Compta!A132&amp;SMALL(IF(Feuil1!$A$2:$A$107=Compta!A132,Feuil1!$C$2:$C$107),MATCH(C132,SMALL(IF(Feuil1!$A$2:$A$107=Compta!A132,Feuil1!$C$2:$C$107),ROW(INDIRECT("1:"&amp;COUNTIF(Feuil1!$A$2:$A$107,Compta!A132)))),1)),Feuil1!$A$2:$A$107&amp;Feuil1!$C$2:$C$107,0))))</f>
        <v>44-2013-03-20-01</v>
      </c>
    </row>
    <row r="133" spans="1:8" hidden="1" x14ac:dyDescent="0.2">
      <c r="A133" s="16">
        <v>473.28</v>
      </c>
      <c r="B133" s="16"/>
      <c r="C133" s="6">
        <v>41354</v>
      </c>
      <c r="D133" s="26" t="s">
        <v>139</v>
      </c>
      <c r="E133" s="8" t="e">
        <f>VLOOKUP(A133,Feuil1!$A$1:$F$108,5,FALSE)</f>
        <v>#N/A</v>
      </c>
      <c r="H133" s="7" t="str">
        <f t="array" aca="1" ref="H133" ca="1">IF(D133&lt;&gt;"LA","Non-LA",IF(NOT(ISNUMBER(MATCH(A133,Feuil1!$A$2:$A$107,0))),"Valeur Crédit Non-Trouvée",INDEX(Feuil1!$E$2:$E$107,MATCH(Compta!A133&amp;SMALL(IF(Feuil1!$A$2:$A$107=Compta!A133,Feuil1!$C$2:$C$107),MATCH(C133,SMALL(IF(Feuil1!$A$2:$A$107=Compta!A133,Feuil1!$C$2:$C$107),ROW(INDIRECT("1:"&amp;COUNTIF(Feuil1!$A$2:$A$107,Compta!A133)))),1)),Feuil1!$A$2:$A$107&amp;Feuil1!$C$2:$C$107,0))))</f>
        <v>Non-LA</v>
      </c>
    </row>
    <row r="134" spans="1:8" hidden="1" x14ac:dyDescent="0.2">
      <c r="A134" s="17">
        <v>1462.8</v>
      </c>
      <c r="B134" s="17"/>
      <c r="C134" s="12">
        <v>41354</v>
      </c>
      <c r="D134" s="27" t="s">
        <v>140</v>
      </c>
      <c r="E134" s="8" t="e">
        <f>VLOOKUP(A134,Feuil1!$A$1:$F$108,5,FALSE)</f>
        <v>#N/A</v>
      </c>
      <c r="H134" s="7" t="str">
        <f t="array" aca="1" ref="H134" ca="1">IF(D134&lt;&gt;"LA","Non-LA",IF(NOT(ISNUMBER(MATCH(A134,Feuil1!$A$2:$A$107,0))),"Valeur Crédit Non-Trouvée",INDEX(Feuil1!$E$2:$E$107,MATCH(Compta!A134&amp;SMALL(IF(Feuil1!$A$2:$A$107=Compta!A134,Feuil1!$C$2:$C$107),MATCH(C134,SMALL(IF(Feuil1!$A$2:$A$107=Compta!A134,Feuil1!$C$2:$C$107),ROW(INDIRECT("1:"&amp;COUNTIF(Feuil1!$A$2:$A$107,Compta!A134)))),1)),Feuil1!$A$2:$A$107&amp;Feuil1!$C$2:$C$107,0))))</f>
        <v>Non-LA</v>
      </c>
    </row>
    <row r="135" spans="1:8" x14ac:dyDescent="0.2">
      <c r="A135" s="15">
        <v>390.6</v>
      </c>
      <c r="B135" s="15"/>
      <c r="C135" s="7">
        <v>41355</v>
      </c>
      <c r="D135" s="25" t="s">
        <v>138</v>
      </c>
      <c r="E135" s="8" t="e">
        <f>VLOOKUP(A135,Feuil1!$A$1:$F$108,5,FALSE)</f>
        <v>#N/A</v>
      </c>
      <c r="G135" s="8" t="e">
        <f>IF(F135=E135,"ok","FAUX")</f>
        <v>#N/A</v>
      </c>
      <c r="H135" s="7" t="str">
        <f t="array" aca="1" ref="H135" ca="1">IF(D135&lt;&gt;"LA","Non-LA",IF(NOT(ISNUMBER(MATCH(A135,Feuil1!$A$2:$A$107,0))),"Valeur Crédit Non-Trouvée",INDEX(Feuil1!$E$2:$E$107,MATCH(Compta!A135&amp;SMALL(IF(Feuil1!$A$2:$A$107=Compta!A135,Feuil1!$C$2:$C$107),MATCH(C135,SMALL(IF(Feuil1!$A$2:$A$107=Compta!A135,Feuil1!$C$2:$C$107),ROW(INDIRECT("1:"&amp;COUNTIF(Feuil1!$A$2:$A$107,Compta!A135)))),1)),Feuil1!$A$2:$A$107&amp;Feuil1!$C$2:$C$107,0))))</f>
        <v>Valeur Crédit Non-Trouvée</v>
      </c>
    </row>
    <row r="136" spans="1:8" x14ac:dyDescent="0.2">
      <c r="A136" s="15">
        <v>39.28</v>
      </c>
      <c r="B136" s="15"/>
      <c r="C136" s="7">
        <v>41355</v>
      </c>
      <c r="D136" s="25" t="s">
        <v>138</v>
      </c>
      <c r="E136" s="8" t="e">
        <f>VLOOKUP(A136,Feuil1!$A$1:$F$108,5,FALSE)</f>
        <v>#N/A</v>
      </c>
      <c r="G136" s="8" t="e">
        <f>IF(F136=E136,"ok","FAUX")</f>
        <v>#N/A</v>
      </c>
      <c r="H136" s="7" t="str">
        <f t="array" aca="1" ref="H136" ca="1">IF(D136&lt;&gt;"LA","Non-LA",IF(NOT(ISNUMBER(MATCH(A136,Feuil1!$A$2:$A$107,0))),"Valeur Crédit Non-Trouvée",INDEX(Feuil1!$E$2:$E$107,MATCH(Compta!A136&amp;SMALL(IF(Feuil1!$A$2:$A$107=Compta!A136,Feuil1!$C$2:$C$107),MATCH(C136,SMALL(IF(Feuil1!$A$2:$A$107=Compta!A136,Feuil1!$C$2:$C$107),ROW(INDIRECT("1:"&amp;COUNTIF(Feuil1!$A$2:$A$107,Compta!A136)))),1)),Feuil1!$A$2:$A$107&amp;Feuil1!$C$2:$C$107,0))))</f>
        <v>Valeur Crédit Non-Trouvée</v>
      </c>
    </row>
    <row r="137" spans="1:8" hidden="1" x14ac:dyDescent="0.2">
      <c r="A137" s="16">
        <v>184.55</v>
      </c>
      <c r="B137" s="16"/>
      <c r="C137" s="6">
        <v>41355</v>
      </c>
      <c r="D137" s="26" t="s">
        <v>139</v>
      </c>
      <c r="E137" s="8" t="e">
        <f>VLOOKUP(A137,Feuil1!$A$1:$F$108,5,FALSE)</f>
        <v>#N/A</v>
      </c>
      <c r="H137" s="7" t="str">
        <f t="array" aca="1" ref="H137" ca="1">IF(D137&lt;&gt;"LA","Non-LA",IF(NOT(ISNUMBER(MATCH(A137,Feuil1!$A$2:$A$107,0))),"Valeur Crédit Non-Trouvée",INDEX(Feuil1!$E$2:$E$107,MATCH(Compta!A137&amp;SMALL(IF(Feuil1!$A$2:$A$107=Compta!A137,Feuil1!$C$2:$C$107),MATCH(C137,SMALL(IF(Feuil1!$A$2:$A$107=Compta!A137,Feuil1!$C$2:$C$107),ROW(INDIRECT("1:"&amp;COUNTIF(Feuil1!$A$2:$A$107,Compta!A137)))),1)),Feuil1!$A$2:$A$107&amp;Feuil1!$C$2:$C$107,0))))</f>
        <v>Non-LA</v>
      </c>
    </row>
    <row r="138" spans="1:8" hidden="1" x14ac:dyDescent="0.2">
      <c r="A138" s="17">
        <v>2124.9</v>
      </c>
      <c r="B138" s="17"/>
      <c r="C138" s="12">
        <v>41355</v>
      </c>
      <c r="D138" s="27" t="s">
        <v>140</v>
      </c>
      <c r="E138" s="8" t="e">
        <f>VLOOKUP(A138,Feuil1!$A$1:$F$108,5,FALSE)</f>
        <v>#N/A</v>
      </c>
      <c r="H138" s="7" t="str">
        <f t="array" aca="1" ref="H138" ca="1">IF(D138&lt;&gt;"LA","Non-LA",IF(NOT(ISNUMBER(MATCH(A138,Feuil1!$A$2:$A$107,0))),"Valeur Crédit Non-Trouvée",INDEX(Feuil1!$E$2:$E$107,MATCH(Compta!A138&amp;SMALL(IF(Feuil1!$A$2:$A$107=Compta!A138,Feuil1!$C$2:$C$107),MATCH(C138,SMALL(IF(Feuil1!$A$2:$A$107=Compta!A138,Feuil1!$C$2:$C$107),ROW(INDIRECT("1:"&amp;COUNTIF(Feuil1!$A$2:$A$107,Compta!A138)))),1)),Feuil1!$A$2:$A$107&amp;Feuil1!$C$2:$C$107,0))))</f>
        <v>Non-LA</v>
      </c>
    </row>
    <row r="139" spans="1:8" hidden="1" x14ac:dyDescent="0.2">
      <c r="A139" s="17">
        <v>187.5</v>
      </c>
      <c r="B139" s="17"/>
      <c r="C139" s="12">
        <v>41355</v>
      </c>
      <c r="D139" s="27" t="s">
        <v>140</v>
      </c>
      <c r="E139" s="8" t="e">
        <f>VLOOKUP(A139,Feuil1!$A$1:$F$108,5,FALSE)</f>
        <v>#N/A</v>
      </c>
      <c r="H139" s="7" t="str">
        <f t="array" aca="1" ref="H139" ca="1">IF(D139&lt;&gt;"LA","Non-LA",IF(NOT(ISNUMBER(MATCH(A139,Feuil1!$A$2:$A$107,0))),"Valeur Crédit Non-Trouvée",INDEX(Feuil1!$E$2:$E$107,MATCH(Compta!A139&amp;SMALL(IF(Feuil1!$A$2:$A$107=Compta!A139,Feuil1!$C$2:$C$107),MATCH(C139,SMALL(IF(Feuil1!$A$2:$A$107=Compta!A139,Feuil1!$C$2:$C$107),ROW(INDIRECT("1:"&amp;COUNTIF(Feuil1!$A$2:$A$107,Compta!A139)))),1)),Feuil1!$A$2:$A$107&amp;Feuil1!$C$2:$C$107,0))))</f>
        <v>Non-LA</v>
      </c>
    </row>
    <row r="140" spans="1:8" hidden="1" x14ac:dyDescent="0.2">
      <c r="A140" s="20">
        <v>622.82000000000005</v>
      </c>
      <c r="B140" s="20"/>
      <c r="C140" s="11">
        <v>41355</v>
      </c>
      <c r="D140" s="30" t="s">
        <v>105</v>
      </c>
      <c r="E140" s="8" t="e">
        <f>VLOOKUP(A140,Feuil1!$A$1:$F$108,5,FALSE)</f>
        <v>#N/A</v>
      </c>
      <c r="H140" s="7" t="str">
        <f t="array" aca="1" ref="H140" ca="1">IF(D140&lt;&gt;"LA","Non-LA",IF(NOT(ISNUMBER(MATCH(A140,Feuil1!$A$2:$A$107,0))),"Valeur Crédit Non-Trouvée",INDEX(Feuil1!$E$2:$E$107,MATCH(Compta!A140&amp;SMALL(IF(Feuil1!$A$2:$A$107=Compta!A140,Feuil1!$C$2:$C$107),MATCH(C140,SMALL(IF(Feuil1!$A$2:$A$107=Compta!A140,Feuil1!$C$2:$C$107),ROW(INDIRECT("1:"&amp;COUNTIF(Feuil1!$A$2:$A$107,Compta!A140)))),1)),Feuil1!$A$2:$A$107&amp;Feuil1!$C$2:$C$107,0))))</f>
        <v>Non-LA</v>
      </c>
    </row>
    <row r="141" spans="1:8" hidden="1" x14ac:dyDescent="0.2">
      <c r="A141" s="20">
        <v>1809.54</v>
      </c>
      <c r="B141" s="20"/>
      <c r="C141" s="11">
        <v>41355</v>
      </c>
      <c r="D141" s="30" t="s">
        <v>105</v>
      </c>
      <c r="E141" s="8" t="e">
        <f>VLOOKUP(A141,Feuil1!$A$1:$F$108,5,FALSE)</f>
        <v>#N/A</v>
      </c>
      <c r="H141" s="7" t="str">
        <f t="array" aca="1" ref="H141" ca="1">IF(D141&lt;&gt;"LA","Non-LA",IF(NOT(ISNUMBER(MATCH(A141,Feuil1!$A$2:$A$107,0))),"Valeur Crédit Non-Trouvée",INDEX(Feuil1!$E$2:$E$107,MATCH(Compta!A141&amp;SMALL(IF(Feuil1!$A$2:$A$107=Compta!A141,Feuil1!$C$2:$C$107),MATCH(C141,SMALL(IF(Feuil1!$A$2:$A$107=Compta!A141,Feuil1!$C$2:$C$107),ROW(INDIRECT("1:"&amp;COUNTIF(Feuil1!$A$2:$A$107,Compta!A141)))),1)),Feuil1!$A$2:$A$107&amp;Feuil1!$C$2:$C$107,0))))</f>
        <v>Non-LA</v>
      </c>
    </row>
    <row r="142" spans="1:8" x14ac:dyDescent="0.2">
      <c r="A142" s="15">
        <v>236.4</v>
      </c>
      <c r="B142" s="15"/>
      <c r="C142" s="7">
        <v>41358</v>
      </c>
      <c r="D142" s="25" t="s">
        <v>138</v>
      </c>
      <c r="E142" s="8" t="e">
        <f>VLOOKUP(A142,Feuil1!$A$1:$F$108,5,FALSE)</f>
        <v>#N/A</v>
      </c>
      <c r="G142" s="8" t="e">
        <f>IF(F142=E142,"ok","FAUX")</f>
        <v>#N/A</v>
      </c>
      <c r="H142" s="7" t="str">
        <f t="array" aca="1" ref="H142" ca="1">IF(D142&lt;&gt;"LA","Non-LA",IF(NOT(ISNUMBER(MATCH(A142,Feuil1!$A$2:$A$107,0))),"Valeur Crédit Non-Trouvée",INDEX(Feuil1!$E$2:$E$107,MATCH(Compta!A142&amp;SMALL(IF(Feuil1!$A$2:$A$107=Compta!A142,Feuil1!$C$2:$C$107),MATCH(C142,SMALL(IF(Feuil1!$A$2:$A$107=Compta!A142,Feuil1!$C$2:$C$107),ROW(INDIRECT("1:"&amp;COUNTIF(Feuil1!$A$2:$A$107,Compta!A142)))),1)),Feuil1!$A$2:$A$107&amp;Feuil1!$C$2:$C$107,0))))</f>
        <v>Valeur Crédit Non-Trouvée</v>
      </c>
    </row>
    <row r="143" spans="1:8" hidden="1" x14ac:dyDescent="0.2">
      <c r="A143" s="16">
        <v>522.69000000000005</v>
      </c>
      <c r="B143" s="16"/>
      <c r="C143" s="6">
        <v>41358</v>
      </c>
      <c r="D143" s="26" t="s">
        <v>139</v>
      </c>
      <c r="E143" s="8" t="e">
        <f>VLOOKUP(A143,Feuil1!$A$1:$F$108,5,FALSE)</f>
        <v>#N/A</v>
      </c>
      <c r="H143" s="7" t="str">
        <f t="array" aca="1" ref="H143" ca="1">IF(D143&lt;&gt;"LA","Non-LA",IF(NOT(ISNUMBER(MATCH(A143,Feuil1!$A$2:$A$107,0))),"Valeur Crédit Non-Trouvée",INDEX(Feuil1!$E$2:$E$107,MATCH(Compta!A143&amp;SMALL(IF(Feuil1!$A$2:$A$107=Compta!A143,Feuil1!$C$2:$C$107),MATCH(C143,SMALL(IF(Feuil1!$A$2:$A$107=Compta!A143,Feuil1!$C$2:$C$107),ROW(INDIRECT("1:"&amp;COUNTIF(Feuil1!$A$2:$A$107,Compta!A143)))),1)),Feuil1!$A$2:$A$107&amp;Feuil1!$C$2:$C$107,0))))</f>
        <v>Non-LA</v>
      </c>
    </row>
    <row r="144" spans="1:8" hidden="1" x14ac:dyDescent="0.2">
      <c r="A144" s="16">
        <v>521.36</v>
      </c>
      <c r="B144" s="16"/>
      <c r="C144" s="6">
        <v>41358</v>
      </c>
      <c r="D144" s="26" t="s">
        <v>139</v>
      </c>
      <c r="E144" s="8" t="e">
        <f>VLOOKUP(A144,Feuil1!$A$1:$F$108,5,FALSE)</f>
        <v>#N/A</v>
      </c>
      <c r="H144" s="7" t="str">
        <f t="array" aca="1" ref="H144" ca="1">IF(D144&lt;&gt;"LA","Non-LA",IF(NOT(ISNUMBER(MATCH(A144,Feuil1!$A$2:$A$107,0))),"Valeur Crédit Non-Trouvée",INDEX(Feuil1!$E$2:$E$107,MATCH(Compta!A144&amp;SMALL(IF(Feuil1!$A$2:$A$107=Compta!A144,Feuil1!$C$2:$C$107),MATCH(C144,SMALL(IF(Feuil1!$A$2:$A$107=Compta!A144,Feuil1!$C$2:$C$107),ROW(INDIRECT("1:"&amp;COUNTIF(Feuil1!$A$2:$A$107,Compta!A144)))),1)),Feuil1!$A$2:$A$107&amp;Feuil1!$C$2:$C$107,0))))</f>
        <v>Non-LA</v>
      </c>
    </row>
    <row r="145" spans="1:8" hidden="1" x14ac:dyDescent="0.2">
      <c r="A145" s="19">
        <v>600.12</v>
      </c>
      <c r="B145" s="19"/>
      <c r="C145" s="13">
        <v>41358</v>
      </c>
      <c r="D145" s="29" t="s">
        <v>101</v>
      </c>
      <c r="E145" s="8" t="e">
        <f>VLOOKUP(A145,Feuil1!$A$1:$F$108,5,FALSE)</f>
        <v>#N/A</v>
      </c>
      <c r="H145" s="7" t="str">
        <f t="array" aca="1" ref="H145" ca="1">IF(D145&lt;&gt;"LA","Non-LA",IF(NOT(ISNUMBER(MATCH(A145,Feuil1!$A$2:$A$107,0))),"Valeur Crédit Non-Trouvée",INDEX(Feuil1!$E$2:$E$107,MATCH(Compta!A145&amp;SMALL(IF(Feuil1!$A$2:$A$107=Compta!A145,Feuil1!$C$2:$C$107),MATCH(C145,SMALL(IF(Feuil1!$A$2:$A$107=Compta!A145,Feuil1!$C$2:$C$107),ROW(INDIRECT("1:"&amp;COUNTIF(Feuil1!$A$2:$A$107,Compta!A145)))),1)),Feuil1!$A$2:$A$107&amp;Feuil1!$C$2:$C$107,0))))</f>
        <v>Non-LA</v>
      </c>
    </row>
    <row r="146" spans="1:8" hidden="1" x14ac:dyDescent="0.2">
      <c r="A146" s="20">
        <v>1459.88</v>
      </c>
      <c r="B146" s="20"/>
      <c r="C146" s="11">
        <v>41358</v>
      </c>
      <c r="D146" s="30" t="s">
        <v>105</v>
      </c>
      <c r="E146" s="8" t="e">
        <f>VLOOKUP(A146,Feuil1!$A$1:$F$108,5,FALSE)</f>
        <v>#N/A</v>
      </c>
      <c r="H146" s="7" t="str">
        <f t="array" aca="1" ref="H146" ca="1">IF(D146&lt;&gt;"LA","Non-LA",IF(NOT(ISNUMBER(MATCH(A146,Feuil1!$A$2:$A$107,0))),"Valeur Crédit Non-Trouvée",INDEX(Feuil1!$E$2:$E$107,MATCH(Compta!A146&amp;SMALL(IF(Feuil1!$A$2:$A$107=Compta!A146,Feuil1!$C$2:$C$107),MATCH(C146,SMALL(IF(Feuil1!$A$2:$A$107=Compta!A146,Feuil1!$C$2:$C$107),ROW(INDIRECT("1:"&amp;COUNTIF(Feuil1!$A$2:$A$107,Compta!A146)))),1)),Feuil1!$A$2:$A$107&amp;Feuil1!$C$2:$C$107,0))))</f>
        <v>Non-LA</v>
      </c>
    </row>
    <row r="147" spans="1:8" x14ac:dyDescent="0.2">
      <c r="A147" s="15">
        <v>446.18</v>
      </c>
      <c r="B147" s="15"/>
      <c r="C147" s="7">
        <v>41359</v>
      </c>
      <c r="D147" s="25" t="s">
        <v>138</v>
      </c>
      <c r="E147" s="8" t="e">
        <f>VLOOKUP(A147,Feuil1!$A$1:$F$108,5,FALSE)</f>
        <v>#N/A</v>
      </c>
      <c r="G147" s="8" t="e">
        <f>IF(F147=E147,"ok","FAUX")</f>
        <v>#N/A</v>
      </c>
      <c r="H147" s="7" t="str">
        <f t="array" aca="1" ref="H147" ca="1">IF(D147&lt;&gt;"LA","Non-LA",IF(NOT(ISNUMBER(MATCH(A147,Feuil1!$A$2:$A$107,0))),"Valeur Crédit Non-Trouvée",INDEX(Feuil1!$E$2:$E$107,MATCH(Compta!A147&amp;SMALL(IF(Feuil1!$A$2:$A$107=Compta!A147,Feuil1!$C$2:$C$107),MATCH(C147,SMALL(IF(Feuil1!$A$2:$A$107=Compta!A147,Feuil1!$C$2:$C$107),ROW(INDIRECT("1:"&amp;COUNTIF(Feuil1!$A$2:$A$107,Compta!A147)))),1)),Feuil1!$A$2:$A$107&amp;Feuil1!$C$2:$C$107,0))))</f>
        <v>Valeur Crédit Non-Trouvée</v>
      </c>
    </row>
    <row r="148" spans="1:8" x14ac:dyDescent="0.2">
      <c r="A148" s="15">
        <v>550.9</v>
      </c>
      <c r="B148" s="15"/>
      <c r="C148" s="7">
        <v>41359</v>
      </c>
      <c r="D148" s="25" t="s">
        <v>138</v>
      </c>
      <c r="E148" s="8" t="str">
        <f>VLOOKUP(A148,Feuil1!$A$1:$F$108,5,FALSE)</f>
        <v>44-2013-02-21-01</v>
      </c>
      <c r="G148" s="8" t="str">
        <f>IF(F148=E148,"ok","FAUX")</f>
        <v>FAUX</v>
      </c>
      <c r="H148" s="7" t="str">
        <f t="array" aca="1" ref="H148" ca="1">IF(D148&lt;&gt;"LA","Non-LA",IF(NOT(ISNUMBER(MATCH(A148,Feuil1!$A$2:$A$107,0))),"Valeur Crédit Non-Trouvée",INDEX(Feuil1!$E$2:$E$107,MATCH(Compta!A148&amp;SMALL(IF(Feuil1!$A$2:$A$107=Compta!A148,Feuil1!$C$2:$C$107),MATCH(C148,SMALL(IF(Feuil1!$A$2:$A$107=Compta!A148,Feuil1!$C$2:$C$107),ROW(INDIRECT("1:"&amp;COUNTIF(Feuil1!$A$2:$A$107,Compta!A148)))),1)),Feuil1!$A$2:$A$107&amp;Feuil1!$C$2:$C$107,0))))</f>
        <v>44-2013-03-25-01</v>
      </c>
    </row>
    <row r="149" spans="1:8" hidden="1" x14ac:dyDescent="0.2">
      <c r="A149" s="17">
        <v>393.5</v>
      </c>
      <c r="B149" s="17"/>
      <c r="C149" s="12">
        <v>41359</v>
      </c>
      <c r="D149" s="27" t="s">
        <v>140</v>
      </c>
      <c r="E149" s="8" t="e">
        <f>VLOOKUP(A149,Feuil1!$A$1:$F$108,5,FALSE)</f>
        <v>#N/A</v>
      </c>
      <c r="H149" s="7" t="str">
        <f t="array" aca="1" ref="H149" ca="1">IF(D149&lt;&gt;"LA","Non-LA",IF(NOT(ISNUMBER(MATCH(A149,Feuil1!$A$2:$A$107,0))),"Valeur Crédit Non-Trouvée",INDEX(Feuil1!$E$2:$E$107,MATCH(Compta!A149&amp;SMALL(IF(Feuil1!$A$2:$A$107=Compta!A149,Feuil1!$C$2:$C$107),MATCH(C149,SMALL(IF(Feuil1!$A$2:$A$107=Compta!A149,Feuil1!$C$2:$C$107),ROW(INDIRECT("1:"&amp;COUNTIF(Feuil1!$A$2:$A$107,Compta!A149)))),1)),Feuil1!$A$2:$A$107&amp;Feuil1!$C$2:$C$107,0))))</f>
        <v>Non-LA</v>
      </c>
    </row>
    <row r="150" spans="1:8" hidden="1" x14ac:dyDescent="0.2">
      <c r="A150" s="17">
        <v>57.42</v>
      </c>
      <c r="B150" s="17"/>
      <c r="C150" s="12">
        <v>41359</v>
      </c>
      <c r="D150" s="27" t="s">
        <v>140</v>
      </c>
      <c r="E150" s="8" t="e">
        <f>VLOOKUP(A150,Feuil1!$A$1:$F$108,5,FALSE)</f>
        <v>#N/A</v>
      </c>
      <c r="H150" s="7" t="str">
        <f t="array" aca="1" ref="H150" ca="1">IF(D150&lt;&gt;"LA","Non-LA",IF(NOT(ISNUMBER(MATCH(A150,Feuil1!$A$2:$A$107,0))),"Valeur Crédit Non-Trouvée",INDEX(Feuil1!$E$2:$E$107,MATCH(Compta!A150&amp;SMALL(IF(Feuil1!$A$2:$A$107=Compta!A150,Feuil1!$C$2:$C$107),MATCH(C150,SMALL(IF(Feuil1!$A$2:$A$107=Compta!A150,Feuil1!$C$2:$C$107),ROW(INDIRECT("1:"&amp;COUNTIF(Feuil1!$A$2:$A$107,Compta!A150)))),1)),Feuil1!$A$2:$A$107&amp;Feuil1!$C$2:$C$107,0))))</f>
        <v>Non-LA</v>
      </c>
    </row>
    <row r="151" spans="1:8" x14ac:dyDescent="0.2">
      <c r="A151" s="15">
        <v>476.1</v>
      </c>
      <c r="B151" s="15"/>
      <c r="C151" s="7">
        <v>41360</v>
      </c>
      <c r="D151" s="25" t="s">
        <v>138</v>
      </c>
      <c r="E151" s="8" t="str">
        <f>VLOOKUP(A151,Feuil1!$A$1:$F$108,5,FALSE)</f>
        <v>44-2013-03-26-02</v>
      </c>
      <c r="G151" s="8" t="str">
        <f>IF(F151=E151,"ok","FAUX")</f>
        <v>FAUX</v>
      </c>
      <c r="H151" s="7" t="str">
        <f t="array" aca="1" ref="H151" ca="1">IF(D151&lt;&gt;"LA","Non-LA",IF(NOT(ISNUMBER(MATCH(A151,Feuil1!$A$2:$A$107,0))),"Valeur Crédit Non-Trouvée",INDEX(Feuil1!$E$2:$E$107,MATCH(Compta!A151&amp;SMALL(IF(Feuil1!$A$2:$A$107=Compta!A151,Feuil1!$C$2:$C$107),MATCH(C151,SMALL(IF(Feuil1!$A$2:$A$107=Compta!A151,Feuil1!$C$2:$C$107),ROW(INDIRECT("1:"&amp;COUNTIF(Feuil1!$A$2:$A$107,Compta!A151)))),1)),Feuil1!$A$2:$A$107&amp;Feuil1!$C$2:$C$107,0))))</f>
        <v>44-2013-03-26-02</v>
      </c>
    </row>
    <row r="152" spans="1:8" x14ac:dyDescent="0.2">
      <c r="A152" s="15">
        <v>55.8</v>
      </c>
      <c r="B152" s="15"/>
      <c r="C152" s="7">
        <v>41360</v>
      </c>
      <c r="D152" s="25" t="s">
        <v>138</v>
      </c>
      <c r="E152" s="8" t="e">
        <f>VLOOKUP(A152,Feuil1!$A$1:$F$108,5,FALSE)</f>
        <v>#N/A</v>
      </c>
      <c r="G152" s="8" t="e">
        <f>IF(F152=E152,"ok","FAUX")</f>
        <v>#N/A</v>
      </c>
      <c r="H152" s="7" t="str">
        <f t="array" aca="1" ref="H152" ca="1">IF(D152&lt;&gt;"LA","Non-LA",IF(NOT(ISNUMBER(MATCH(A152,Feuil1!$A$2:$A$107,0))),"Valeur Crédit Non-Trouvée",INDEX(Feuil1!$E$2:$E$107,MATCH(Compta!A152&amp;SMALL(IF(Feuil1!$A$2:$A$107=Compta!A152,Feuil1!$C$2:$C$107),MATCH(C152,SMALL(IF(Feuil1!$A$2:$A$107=Compta!A152,Feuil1!$C$2:$C$107),ROW(INDIRECT("1:"&amp;COUNTIF(Feuil1!$A$2:$A$107,Compta!A152)))),1)),Feuil1!$A$2:$A$107&amp;Feuil1!$C$2:$C$107,0))))</f>
        <v>Valeur Crédit Non-Trouvée</v>
      </c>
    </row>
    <row r="153" spans="1:8" x14ac:dyDescent="0.2">
      <c r="A153" s="15">
        <v>78.88</v>
      </c>
      <c r="B153" s="15"/>
      <c r="C153" s="7">
        <v>41360</v>
      </c>
      <c r="D153" s="25" t="s">
        <v>138</v>
      </c>
      <c r="E153" s="8" t="str">
        <f>VLOOKUP(A153,Feuil1!$A$1:$F$108,5,FALSE)</f>
        <v>44-2013-03-26-04</v>
      </c>
      <c r="G153" s="8" t="str">
        <f>IF(F153=E153,"ok","FAUX")</f>
        <v>FAUX</v>
      </c>
      <c r="H153" s="7" t="str">
        <f t="array" aca="1" ref="H153" ca="1">IF(D153&lt;&gt;"LA","Non-LA",IF(NOT(ISNUMBER(MATCH(A153,Feuil1!$A$2:$A$107,0))),"Valeur Crédit Non-Trouvée",INDEX(Feuil1!$E$2:$E$107,MATCH(Compta!A153&amp;SMALL(IF(Feuil1!$A$2:$A$107=Compta!A153,Feuil1!$C$2:$C$107),MATCH(C153,SMALL(IF(Feuil1!$A$2:$A$107=Compta!A153,Feuil1!$C$2:$C$107),ROW(INDIRECT("1:"&amp;COUNTIF(Feuil1!$A$2:$A$107,Compta!A153)))),1)),Feuil1!$A$2:$A$107&amp;Feuil1!$C$2:$C$107,0))))</f>
        <v>44-2013-03-26-04</v>
      </c>
    </row>
    <row r="154" spans="1:8" x14ac:dyDescent="0.2">
      <c r="A154" s="15">
        <v>275.45</v>
      </c>
      <c r="B154" s="15"/>
      <c r="C154" s="7">
        <v>41360</v>
      </c>
      <c r="D154" s="25" t="s">
        <v>138</v>
      </c>
      <c r="E154" s="8" t="str">
        <f>VLOOKUP(A154,Feuil1!$A$1:$F$108,5,FALSE)</f>
        <v>44-2013-03-26-03</v>
      </c>
      <c r="G154" s="8" t="str">
        <f>IF(F154=E154,"ok","FAUX")</f>
        <v>FAUX</v>
      </c>
      <c r="H154" s="7" t="str">
        <f t="array" aca="1" ref="H154" ca="1">IF(D154&lt;&gt;"LA","Non-LA",IF(NOT(ISNUMBER(MATCH(A154,Feuil1!$A$2:$A$107,0))),"Valeur Crédit Non-Trouvée",INDEX(Feuil1!$E$2:$E$107,MATCH(Compta!A154&amp;SMALL(IF(Feuil1!$A$2:$A$107=Compta!A154,Feuil1!$C$2:$C$107),MATCH(C154,SMALL(IF(Feuil1!$A$2:$A$107=Compta!A154,Feuil1!$C$2:$C$107),ROW(INDIRECT("1:"&amp;COUNTIF(Feuil1!$A$2:$A$107,Compta!A154)))),1)),Feuil1!$A$2:$A$107&amp;Feuil1!$C$2:$C$107,0))))</f>
        <v>44-2013-03-26-03</v>
      </c>
    </row>
    <row r="155" spans="1:8" hidden="1" x14ac:dyDescent="0.2">
      <c r="A155" s="17">
        <v>78.8</v>
      </c>
      <c r="B155" s="17"/>
      <c r="C155" s="12">
        <v>41360</v>
      </c>
      <c r="D155" s="27" t="s">
        <v>140</v>
      </c>
      <c r="E155" s="8" t="str">
        <f>VLOOKUP(A155,Feuil1!$A$1:$F$108,5,FALSE)</f>
        <v>44-2013-02-19-01</v>
      </c>
      <c r="H155" s="7" t="str">
        <f t="array" aca="1" ref="H155" ca="1">IF(D155&lt;&gt;"LA","Non-LA",IF(NOT(ISNUMBER(MATCH(A155,Feuil1!$A$2:$A$107,0))),"Valeur Crédit Non-Trouvée",INDEX(Feuil1!$E$2:$E$107,MATCH(Compta!A155&amp;SMALL(IF(Feuil1!$A$2:$A$107=Compta!A155,Feuil1!$C$2:$C$107),MATCH(C155,SMALL(IF(Feuil1!$A$2:$A$107=Compta!A155,Feuil1!$C$2:$C$107),ROW(INDIRECT("1:"&amp;COUNTIF(Feuil1!$A$2:$A$107,Compta!A155)))),1)),Feuil1!$A$2:$A$107&amp;Feuil1!$C$2:$C$107,0))))</f>
        <v>Non-LA</v>
      </c>
    </row>
    <row r="156" spans="1:8" hidden="1" x14ac:dyDescent="0.2">
      <c r="A156" s="17">
        <v>98.04</v>
      </c>
      <c r="B156" s="17"/>
      <c r="C156" s="12">
        <v>41360</v>
      </c>
      <c r="D156" s="27" t="s">
        <v>140</v>
      </c>
      <c r="E156" s="8" t="e">
        <f>VLOOKUP(A156,Feuil1!$A$1:$F$108,5,FALSE)</f>
        <v>#N/A</v>
      </c>
      <c r="H156" s="7" t="str">
        <f t="array" aca="1" ref="H156" ca="1">IF(D156&lt;&gt;"LA","Non-LA",IF(NOT(ISNUMBER(MATCH(A156,Feuil1!$A$2:$A$107,0))),"Valeur Crédit Non-Trouvée",INDEX(Feuil1!$E$2:$E$107,MATCH(Compta!A156&amp;SMALL(IF(Feuil1!$A$2:$A$107=Compta!A156,Feuil1!$C$2:$C$107),MATCH(C156,SMALL(IF(Feuil1!$A$2:$A$107=Compta!A156,Feuil1!$C$2:$C$107),ROW(INDIRECT("1:"&amp;COUNTIF(Feuil1!$A$2:$A$107,Compta!A156)))),1)),Feuil1!$A$2:$A$107&amp;Feuil1!$C$2:$C$107,0))))</f>
        <v>Non-LA</v>
      </c>
    </row>
    <row r="157" spans="1:8" hidden="1" x14ac:dyDescent="0.2">
      <c r="A157" s="17">
        <v>158.80000000000001</v>
      </c>
      <c r="B157" s="17"/>
      <c r="C157" s="12">
        <v>41360</v>
      </c>
      <c r="D157" s="27" t="s">
        <v>140</v>
      </c>
      <c r="E157" s="8" t="str">
        <f>VLOOKUP(A157,Feuil1!$A$1:$F$108,5,FALSE)</f>
        <v>44-2013-03-26-01</v>
      </c>
      <c r="H157" s="7" t="str">
        <f t="array" aca="1" ref="H157" ca="1">IF(D157&lt;&gt;"LA","Non-LA",IF(NOT(ISNUMBER(MATCH(A157,Feuil1!$A$2:$A$107,0))),"Valeur Crédit Non-Trouvée",INDEX(Feuil1!$E$2:$E$107,MATCH(Compta!A157&amp;SMALL(IF(Feuil1!$A$2:$A$107=Compta!A157,Feuil1!$C$2:$C$107),MATCH(C157,SMALL(IF(Feuil1!$A$2:$A$107=Compta!A157,Feuil1!$C$2:$C$107),ROW(INDIRECT("1:"&amp;COUNTIF(Feuil1!$A$2:$A$107,Compta!A157)))),1)),Feuil1!$A$2:$A$107&amp;Feuil1!$C$2:$C$107,0))))</f>
        <v>Non-LA</v>
      </c>
    </row>
    <row r="158" spans="1:8" hidden="1" x14ac:dyDescent="0.2">
      <c r="A158" s="17">
        <v>964.6</v>
      </c>
      <c r="B158" s="17"/>
      <c r="C158" s="12">
        <v>41360</v>
      </c>
      <c r="D158" s="27" t="s">
        <v>140</v>
      </c>
      <c r="E158" s="8" t="e">
        <f>VLOOKUP(A158,Feuil1!$A$1:$F$108,5,FALSE)</f>
        <v>#N/A</v>
      </c>
      <c r="H158" s="7" t="str">
        <f t="array" aca="1" ref="H158" ca="1">IF(D158&lt;&gt;"LA","Non-LA",IF(NOT(ISNUMBER(MATCH(A158,Feuil1!$A$2:$A$107,0))),"Valeur Crédit Non-Trouvée",INDEX(Feuil1!$E$2:$E$107,MATCH(Compta!A158&amp;SMALL(IF(Feuil1!$A$2:$A$107=Compta!A158,Feuil1!$C$2:$C$107),MATCH(C158,SMALL(IF(Feuil1!$A$2:$A$107=Compta!A158,Feuil1!$C$2:$C$107),ROW(INDIRECT("1:"&amp;COUNTIF(Feuil1!$A$2:$A$107,Compta!A158)))),1)),Feuil1!$A$2:$A$107&amp;Feuil1!$C$2:$C$107,0))))</f>
        <v>Non-LA</v>
      </c>
    </row>
    <row r="159" spans="1:8" hidden="1" x14ac:dyDescent="0.2">
      <c r="A159" s="18">
        <v>131.63999999999999</v>
      </c>
      <c r="B159" s="18"/>
      <c r="C159" s="10">
        <v>41360</v>
      </c>
      <c r="D159" s="28" t="s">
        <v>146</v>
      </c>
      <c r="E159" s="8" t="e">
        <f>VLOOKUP(A159,Feuil1!$A$1:$F$108,5,FALSE)</f>
        <v>#N/A</v>
      </c>
      <c r="H159" s="7" t="str">
        <f t="array" aca="1" ref="H159" ca="1">IF(D159&lt;&gt;"LA","Non-LA",IF(NOT(ISNUMBER(MATCH(A159,Feuil1!$A$2:$A$107,0))),"Valeur Crédit Non-Trouvée",INDEX(Feuil1!$E$2:$E$107,MATCH(Compta!A159&amp;SMALL(IF(Feuil1!$A$2:$A$107=Compta!A159,Feuil1!$C$2:$C$107),MATCH(C159,SMALL(IF(Feuil1!$A$2:$A$107=Compta!A159,Feuil1!$C$2:$C$107),ROW(INDIRECT("1:"&amp;COUNTIF(Feuil1!$A$2:$A$107,Compta!A159)))),1)),Feuil1!$A$2:$A$107&amp;Feuil1!$C$2:$C$107,0))))</f>
        <v>Non-LA</v>
      </c>
    </row>
    <row r="160" spans="1:8" x14ac:dyDescent="0.2">
      <c r="A160" s="15">
        <v>315.52</v>
      </c>
      <c r="B160" s="15"/>
      <c r="C160" s="7">
        <v>41361</v>
      </c>
      <c r="D160" s="25" t="s">
        <v>138</v>
      </c>
      <c r="E160" s="8" t="str">
        <f>VLOOKUP(A160,Feuil1!$A$1:$F$108,5,FALSE)</f>
        <v>44-2013-03-27-01</v>
      </c>
      <c r="G160" s="8" t="str">
        <f>IF(F160=E160,"ok","FAUX")</f>
        <v>FAUX</v>
      </c>
      <c r="H160" s="7" t="str">
        <f t="array" aca="1" ref="H160" ca="1">IF(D160&lt;&gt;"LA","Non-LA",IF(NOT(ISNUMBER(MATCH(A160,Feuil1!$A$2:$A$107,0))),"Valeur Crédit Non-Trouvée",INDEX(Feuil1!$E$2:$E$107,MATCH(Compta!A160&amp;SMALL(IF(Feuil1!$A$2:$A$107=Compta!A160,Feuil1!$C$2:$C$107),MATCH(C160,SMALL(IF(Feuil1!$A$2:$A$107=Compta!A160,Feuil1!$C$2:$C$107),ROW(INDIRECT("1:"&amp;COUNTIF(Feuil1!$A$2:$A$107,Compta!A160)))),1)),Feuil1!$A$2:$A$107&amp;Feuil1!$C$2:$C$107,0))))</f>
        <v>44-2013-03-27-01</v>
      </c>
    </row>
    <row r="161" spans="1:8" hidden="1" x14ac:dyDescent="0.2">
      <c r="A161" s="17">
        <v>111.3</v>
      </c>
      <c r="B161" s="17"/>
      <c r="C161" s="12">
        <v>41361</v>
      </c>
      <c r="D161" s="27" t="s">
        <v>140</v>
      </c>
      <c r="E161" s="8" t="e">
        <f>VLOOKUP(A161,Feuil1!$A$1:$F$108,5,FALSE)</f>
        <v>#N/A</v>
      </c>
      <c r="H161" s="7" t="str">
        <f t="array" aca="1" ref="H161" ca="1">IF(D161&lt;&gt;"LA","Non-LA",IF(NOT(ISNUMBER(MATCH(A161,Feuil1!$A$2:$A$107,0))),"Valeur Crédit Non-Trouvée",INDEX(Feuil1!$E$2:$E$107,MATCH(Compta!A161&amp;SMALL(IF(Feuil1!$A$2:$A$107=Compta!A161,Feuil1!$C$2:$C$107),MATCH(C161,SMALL(IF(Feuil1!$A$2:$A$107=Compta!A161,Feuil1!$C$2:$C$107),ROW(INDIRECT("1:"&amp;COUNTIF(Feuil1!$A$2:$A$107,Compta!A161)))),1)),Feuil1!$A$2:$A$107&amp;Feuil1!$C$2:$C$107,0))))</f>
        <v>Non-LA</v>
      </c>
    </row>
    <row r="162" spans="1:8" hidden="1" x14ac:dyDescent="0.2">
      <c r="A162" s="17">
        <v>236.64</v>
      </c>
      <c r="B162" s="17"/>
      <c r="C162" s="12">
        <v>41361</v>
      </c>
      <c r="D162" s="27" t="s">
        <v>140</v>
      </c>
      <c r="E162" s="8" t="e">
        <f>VLOOKUP(A162,Feuil1!$A$1:$F$108,5,FALSE)</f>
        <v>#N/A</v>
      </c>
      <c r="H162" s="7" t="str">
        <f t="array" aca="1" ref="H162" ca="1">IF(D162&lt;&gt;"LA","Non-LA",IF(NOT(ISNUMBER(MATCH(A162,Feuil1!$A$2:$A$107,0))),"Valeur Crédit Non-Trouvée",INDEX(Feuil1!$E$2:$E$107,MATCH(Compta!A162&amp;SMALL(IF(Feuil1!$A$2:$A$107=Compta!A162,Feuil1!$C$2:$C$107),MATCH(C162,SMALL(IF(Feuil1!$A$2:$A$107=Compta!A162,Feuil1!$C$2:$C$107),ROW(INDIRECT("1:"&amp;COUNTIF(Feuil1!$A$2:$A$107,Compta!A162)))),1)),Feuil1!$A$2:$A$107&amp;Feuil1!$C$2:$C$107,0))))</f>
        <v>Non-LA</v>
      </c>
    </row>
    <row r="163" spans="1:8" hidden="1" x14ac:dyDescent="0.2">
      <c r="A163" s="17">
        <v>67.739999999999995</v>
      </c>
      <c r="B163" s="17"/>
      <c r="C163" s="12">
        <v>41361</v>
      </c>
      <c r="D163" s="27" t="s">
        <v>140</v>
      </c>
      <c r="E163" s="8" t="e">
        <f>VLOOKUP(A163,Feuil1!$A$1:$F$108,5,FALSE)</f>
        <v>#N/A</v>
      </c>
      <c r="H163" s="7" t="str">
        <f t="array" aca="1" ref="H163" ca="1">IF(D163&lt;&gt;"LA","Non-LA",IF(NOT(ISNUMBER(MATCH(A163,Feuil1!$A$2:$A$107,0))),"Valeur Crédit Non-Trouvée",INDEX(Feuil1!$E$2:$E$107,MATCH(Compta!A163&amp;SMALL(IF(Feuil1!$A$2:$A$107=Compta!A163,Feuil1!$C$2:$C$107),MATCH(C163,SMALL(IF(Feuil1!$A$2:$A$107=Compta!A163,Feuil1!$C$2:$C$107),ROW(INDIRECT("1:"&amp;COUNTIF(Feuil1!$A$2:$A$107,Compta!A163)))),1)),Feuil1!$A$2:$A$107&amp;Feuil1!$C$2:$C$107,0))))</f>
        <v>Non-LA</v>
      </c>
    </row>
    <row r="164" spans="1:8" hidden="1" x14ac:dyDescent="0.2">
      <c r="A164" s="16">
        <v>1045.3800000000001</v>
      </c>
      <c r="B164" s="16"/>
      <c r="C164" s="6">
        <v>41366</v>
      </c>
      <c r="D164" s="26" t="s">
        <v>139</v>
      </c>
      <c r="E164" s="8" t="str">
        <f>VLOOKUP(A164,Feuil1!$A$1:$F$108,5,FALSE)</f>
        <v>44-2013-05-31-01</v>
      </c>
      <c r="H164" s="7" t="str">
        <f t="array" aca="1" ref="H164" ca="1">IF(D164&lt;&gt;"LA","Non-LA",IF(NOT(ISNUMBER(MATCH(A164,Feuil1!$A$2:$A$107,0))),"Valeur Crédit Non-Trouvée",INDEX(Feuil1!$E$2:$E$107,MATCH(Compta!A164&amp;SMALL(IF(Feuil1!$A$2:$A$107=Compta!A164,Feuil1!$C$2:$C$107),MATCH(C164,SMALL(IF(Feuil1!$A$2:$A$107=Compta!A164,Feuil1!$C$2:$C$107),ROW(INDIRECT("1:"&amp;COUNTIF(Feuil1!$A$2:$A$107,Compta!A164)))),1)),Feuil1!$A$2:$A$107&amp;Feuil1!$C$2:$C$107,0))))</f>
        <v>Non-LA</v>
      </c>
    </row>
    <row r="165" spans="1:8" hidden="1" x14ac:dyDescent="0.2">
      <c r="A165" s="16">
        <v>258.37</v>
      </c>
      <c r="B165" s="16"/>
      <c r="C165" s="6">
        <v>41366</v>
      </c>
      <c r="D165" s="26" t="s">
        <v>139</v>
      </c>
      <c r="E165" s="8" t="e">
        <f>VLOOKUP(A165,Feuil1!$A$1:$F$108,5,FALSE)</f>
        <v>#N/A</v>
      </c>
      <c r="H165" s="7" t="str">
        <f t="array" aca="1" ref="H165" ca="1">IF(D165&lt;&gt;"LA","Non-LA",IF(NOT(ISNUMBER(MATCH(A165,Feuil1!$A$2:$A$107,0))),"Valeur Crédit Non-Trouvée",INDEX(Feuil1!$E$2:$E$107,MATCH(Compta!A165&amp;SMALL(IF(Feuil1!$A$2:$A$107=Compta!A165,Feuil1!$C$2:$C$107),MATCH(C165,SMALL(IF(Feuil1!$A$2:$A$107=Compta!A165,Feuil1!$C$2:$C$107),ROW(INDIRECT("1:"&amp;COUNTIF(Feuil1!$A$2:$A$107,Compta!A165)))),1)),Feuil1!$A$2:$A$107&amp;Feuil1!$C$2:$C$107,0))))</f>
        <v>Non-LA</v>
      </c>
    </row>
    <row r="166" spans="1:8" hidden="1" x14ac:dyDescent="0.2">
      <c r="A166" s="16">
        <v>381.5</v>
      </c>
      <c r="B166" s="16"/>
      <c r="C166" s="6">
        <v>41366</v>
      </c>
      <c r="D166" s="26" t="s">
        <v>139</v>
      </c>
      <c r="E166" s="8" t="e">
        <f>VLOOKUP(A166,Feuil1!$A$1:$F$108,5,FALSE)</f>
        <v>#N/A</v>
      </c>
      <c r="H166" s="7" t="str">
        <f t="array" aca="1" ref="H166" ca="1">IF(D166&lt;&gt;"LA","Non-LA",IF(NOT(ISNUMBER(MATCH(A166,Feuil1!$A$2:$A$107,0))),"Valeur Crédit Non-Trouvée",INDEX(Feuil1!$E$2:$E$107,MATCH(Compta!A166&amp;SMALL(IF(Feuil1!$A$2:$A$107=Compta!A166,Feuil1!$C$2:$C$107),MATCH(C166,SMALL(IF(Feuil1!$A$2:$A$107=Compta!A166,Feuil1!$C$2:$C$107),ROW(INDIRECT("1:"&amp;COUNTIF(Feuil1!$A$2:$A$107,Compta!A166)))),1)),Feuil1!$A$2:$A$107&amp;Feuil1!$C$2:$C$107,0))))</f>
        <v>Non-LA</v>
      </c>
    </row>
    <row r="167" spans="1:8" hidden="1" x14ac:dyDescent="0.2">
      <c r="A167" s="17">
        <v>679.84</v>
      </c>
      <c r="B167" s="17"/>
      <c r="C167" s="12">
        <v>41366</v>
      </c>
      <c r="D167" s="27" t="s">
        <v>140</v>
      </c>
      <c r="E167" s="8" t="e">
        <f>VLOOKUP(A167,Feuil1!$A$1:$F$108,5,FALSE)</f>
        <v>#N/A</v>
      </c>
      <c r="H167" s="7" t="str">
        <f t="array" aca="1" ref="H167" ca="1">IF(D167&lt;&gt;"LA","Non-LA",IF(NOT(ISNUMBER(MATCH(A167,Feuil1!$A$2:$A$107,0))),"Valeur Crédit Non-Trouvée",INDEX(Feuil1!$E$2:$E$107,MATCH(Compta!A167&amp;SMALL(IF(Feuil1!$A$2:$A$107=Compta!A167,Feuil1!$C$2:$C$107),MATCH(C167,SMALL(IF(Feuil1!$A$2:$A$107=Compta!A167,Feuil1!$C$2:$C$107),ROW(INDIRECT("1:"&amp;COUNTIF(Feuil1!$A$2:$A$107,Compta!A167)))),1)),Feuil1!$A$2:$A$107&amp;Feuil1!$C$2:$C$107,0))))</f>
        <v>Non-LA</v>
      </c>
    </row>
    <row r="168" spans="1:8" hidden="1" x14ac:dyDescent="0.2">
      <c r="A168" s="16">
        <v>47.44</v>
      </c>
      <c r="B168" s="16"/>
      <c r="C168" s="6">
        <v>41367</v>
      </c>
      <c r="D168" s="26" t="s">
        <v>139</v>
      </c>
      <c r="E168" s="8" t="e">
        <f>VLOOKUP(A168,Feuil1!$A$1:$F$108,5,FALSE)</f>
        <v>#N/A</v>
      </c>
      <c r="H168" s="7" t="str">
        <f t="array" aca="1" ref="H168" ca="1">IF(D168&lt;&gt;"LA","Non-LA",IF(NOT(ISNUMBER(MATCH(A168,Feuil1!$A$2:$A$107,0))),"Valeur Crédit Non-Trouvée",INDEX(Feuil1!$E$2:$E$107,MATCH(Compta!A168&amp;SMALL(IF(Feuil1!$A$2:$A$107=Compta!A168,Feuil1!$C$2:$C$107),MATCH(C168,SMALL(IF(Feuil1!$A$2:$A$107=Compta!A168,Feuil1!$C$2:$C$107),ROW(INDIRECT("1:"&amp;COUNTIF(Feuil1!$A$2:$A$107,Compta!A168)))),1)),Feuil1!$A$2:$A$107&amp;Feuil1!$C$2:$C$107,0))))</f>
        <v>Non-LA</v>
      </c>
    </row>
    <row r="169" spans="1:8" hidden="1" x14ac:dyDescent="0.2">
      <c r="A169" s="17">
        <v>540.4</v>
      </c>
      <c r="B169" s="17"/>
      <c r="C169" s="12">
        <v>41367</v>
      </c>
      <c r="D169" s="27" t="s">
        <v>140</v>
      </c>
      <c r="E169" s="8" t="e">
        <f>VLOOKUP(A169,Feuil1!$A$1:$F$108,5,FALSE)</f>
        <v>#N/A</v>
      </c>
      <c r="H169" s="7" t="str">
        <f t="array" aca="1" ref="H169" ca="1">IF(D169&lt;&gt;"LA","Non-LA",IF(NOT(ISNUMBER(MATCH(A169,Feuil1!$A$2:$A$107,0))),"Valeur Crédit Non-Trouvée",INDEX(Feuil1!$E$2:$E$107,MATCH(Compta!A169&amp;SMALL(IF(Feuil1!$A$2:$A$107=Compta!A169,Feuil1!$C$2:$C$107),MATCH(C169,SMALL(IF(Feuil1!$A$2:$A$107=Compta!A169,Feuil1!$C$2:$C$107),ROW(INDIRECT("1:"&amp;COUNTIF(Feuil1!$A$2:$A$107,Compta!A169)))),1)),Feuil1!$A$2:$A$107&amp;Feuil1!$C$2:$C$107,0))))</f>
        <v>Non-LA</v>
      </c>
    </row>
    <row r="170" spans="1:8" hidden="1" x14ac:dyDescent="0.2">
      <c r="A170" s="17">
        <v>99.24</v>
      </c>
      <c r="B170" s="17"/>
      <c r="C170" s="12">
        <v>41367</v>
      </c>
      <c r="D170" s="27" t="s">
        <v>140</v>
      </c>
      <c r="E170" s="8" t="e">
        <f>VLOOKUP(A170,Feuil1!$A$1:$F$108,5,FALSE)</f>
        <v>#N/A</v>
      </c>
      <c r="H170" s="7" t="str">
        <f t="array" aca="1" ref="H170" ca="1">IF(D170&lt;&gt;"LA","Non-LA",IF(NOT(ISNUMBER(MATCH(A170,Feuil1!$A$2:$A$107,0))),"Valeur Crédit Non-Trouvée",INDEX(Feuil1!$E$2:$E$107,MATCH(Compta!A170&amp;SMALL(IF(Feuil1!$A$2:$A$107=Compta!A170,Feuil1!$C$2:$C$107),MATCH(C170,SMALL(IF(Feuil1!$A$2:$A$107=Compta!A170,Feuil1!$C$2:$C$107),ROW(INDIRECT("1:"&amp;COUNTIF(Feuil1!$A$2:$A$107,Compta!A170)))),1)),Feuil1!$A$2:$A$107&amp;Feuil1!$C$2:$C$107,0))))</f>
        <v>Non-LA</v>
      </c>
    </row>
    <row r="171" spans="1:8" hidden="1" x14ac:dyDescent="0.2">
      <c r="A171" s="17">
        <v>435.96</v>
      </c>
      <c r="B171" s="17"/>
      <c r="C171" s="12">
        <v>41367</v>
      </c>
      <c r="D171" s="27" t="s">
        <v>140</v>
      </c>
      <c r="E171" s="8" t="e">
        <f>VLOOKUP(A171,Feuil1!$A$1:$F$108,5,FALSE)</f>
        <v>#N/A</v>
      </c>
      <c r="H171" s="7" t="str">
        <f t="array" aca="1" ref="H171" ca="1">IF(D171&lt;&gt;"LA","Non-LA",IF(NOT(ISNUMBER(MATCH(A171,Feuil1!$A$2:$A$107,0))),"Valeur Crédit Non-Trouvée",INDEX(Feuil1!$E$2:$E$107,MATCH(Compta!A171&amp;SMALL(IF(Feuil1!$A$2:$A$107=Compta!A171,Feuil1!$C$2:$C$107),MATCH(C171,SMALL(IF(Feuil1!$A$2:$A$107=Compta!A171,Feuil1!$C$2:$C$107),ROW(INDIRECT("1:"&amp;COUNTIF(Feuil1!$A$2:$A$107,Compta!A171)))),1)),Feuil1!$A$2:$A$107&amp;Feuil1!$C$2:$C$107,0))))</f>
        <v>Non-LA</v>
      </c>
    </row>
    <row r="172" spans="1:8" hidden="1" x14ac:dyDescent="0.2">
      <c r="A172" s="17">
        <v>28.8</v>
      </c>
      <c r="B172" s="17"/>
      <c r="C172" s="12">
        <v>41367</v>
      </c>
      <c r="D172" s="27" t="s">
        <v>140</v>
      </c>
      <c r="E172" s="8" t="e">
        <f>VLOOKUP(A172,Feuil1!$A$1:$F$108,5,FALSE)</f>
        <v>#N/A</v>
      </c>
      <c r="H172" s="7" t="str">
        <f t="array" aca="1" ref="H172" ca="1">IF(D172&lt;&gt;"LA","Non-LA",IF(NOT(ISNUMBER(MATCH(A172,Feuil1!$A$2:$A$107,0))),"Valeur Crédit Non-Trouvée",INDEX(Feuil1!$E$2:$E$107,MATCH(Compta!A172&amp;SMALL(IF(Feuil1!$A$2:$A$107=Compta!A172,Feuil1!$C$2:$C$107),MATCH(C172,SMALL(IF(Feuil1!$A$2:$A$107=Compta!A172,Feuil1!$C$2:$C$107),ROW(INDIRECT("1:"&amp;COUNTIF(Feuil1!$A$2:$A$107,Compta!A172)))),1)),Feuil1!$A$2:$A$107&amp;Feuil1!$C$2:$C$107,0))))</f>
        <v>Non-LA</v>
      </c>
    </row>
    <row r="173" spans="1:8" x14ac:dyDescent="0.2">
      <c r="A173" s="15">
        <v>888.16</v>
      </c>
      <c r="B173" s="15"/>
      <c r="C173" s="7">
        <v>41368</v>
      </c>
      <c r="D173" s="25" t="s">
        <v>138</v>
      </c>
      <c r="E173" s="8" t="str">
        <f>VLOOKUP(A173,Feuil1!$A$1:$F$108,5,FALSE)</f>
        <v>44-2013-01-23-01</v>
      </c>
      <c r="G173" s="8" t="str">
        <f>IF(F173=E173,"ok","FAUX")</f>
        <v>FAUX</v>
      </c>
      <c r="H173" s="7" t="str">
        <f t="array" aca="1" ref="H173" ca="1">IF(D173&lt;&gt;"LA","Non-LA",IF(NOT(ISNUMBER(MATCH(A173,Feuil1!$A$2:$A$107,0))),"Valeur Crédit Non-Trouvée",INDEX(Feuil1!$E$2:$E$107,MATCH(Compta!A173&amp;SMALL(IF(Feuil1!$A$2:$A$107=Compta!A173,Feuil1!$C$2:$C$107),MATCH(C173,SMALL(IF(Feuil1!$A$2:$A$107=Compta!A173,Feuil1!$C$2:$C$107),ROW(INDIRECT("1:"&amp;COUNTIF(Feuil1!$A$2:$A$107,Compta!A173)))),1)),Feuil1!$A$2:$A$107&amp;Feuil1!$C$2:$C$107,0))))</f>
        <v>44-2013-04-03-01</v>
      </c>
    </row>
    <row r="174" spans="1:8" hidden="1" x14ac:dyDescent="0.2">
      <c r="A174" s="17">
        <v>445.2</v>
      </c>
      <c r="B174" s="17"/>
      <c r="C174" s="12">
        <v>41368</v>
      </c>
      <c r="D174" s="27" t="s">
        <v>140</v>
      </c>
      <c r="E174" s="8" t="e">
        <f>VLOOKUP(A174,Feuil1!$A$1:$F$108,5,FALSE)</f>
        <v>#N/A</v>
      </c>
      <c r="H174" s="7" t="str">
        <f t="array" aca="1" ref="H174" ca="1">IF(D174&lt;&gt;"LA","Non-LA",IF(NOT(ISNUMBER(MATCH(A174,Feuil1!$A$2:$A$107,0))),"Valeur Crédit Non-Trouvée",INDEX(Feuil1!$E$2:$E$107,MATCH(Compta!A174&amp;SMALL(IF(Feuil1!$A$2:$A$107=Compta!A174,Feuil1!$C$2:$C$107),MATCH(C174,SMALL(IF(Feuil1!$A$2:$A$107=Compta!A174,Feuil1!$C$2:$C$107),ROW(INDIRECT("1:"&amp;COUNTIF(Feuil1!$A$2:$A$107,Compta!A174)))),1)),Feuil1!$A$2:$A$107&amp;Feuil1!$C$2:$C$107,0))))</f>
        <v>Non-LA</v>
      </c>
    </row>
    <row r="175" spans="1:8" hidden="1" x14ac:dyDescent="0.2">
      <c r="A175" s="16">
        <v>118.32</v>
      </c>
      <c r="B175" s="16"/>
      <c r="C175" s="6">
        <v>41369</v>
      </c>
      <c r="D175" s="26" t="s">
        <v>139</v>
      </c>
      <c r="E175" s="8" t="e">
        <f>VLOOKUP(A175,Feuil1!$A$1:$F$108,5,FALSE)</f>
        <v>#N/A</v>
      </c>
      <c r="H175" s="7" t="str">
        <f t="array" aca="1" ref="H175" ca="1">IF(D175&lt;&gt;"LA","Non-LA",IF(NOT(ISNUMBER(MATCH(A175,Feuil1!$A$2:$A$107,0))),"Valeur Crédit Non-Trouvée",INDEX(Feuil1!$E$2:$E$107,MATCH(Compta!A175&amp;SMALL(IF(Feuil1!$A$2:$A$107=Compta!A175,Feuil1!$C$2:$C$107),MATCH(C175,SMALL(IF(Feuil1!$A$2:$A$107=Compta!A175,Feuil1!$C$2:$C$107),ROW(INDIRECT("1:"&amp;COUNTIF(Feuil1!$A$2:$A$107,Compta!A175)))),1)),Feuil1!$A$2:$A$107&amp;Feuil1!$C$2:$C$107,0))))</f>
        <v>Non-LA</v>
      </c>
    </row>
    <row r="176" spans="1:8" hidden="1" x14ac:dyDescent="0.2">
      <c r="A176" s="16">
        <v>70.28</v>
      </c>
      <c r="B176" s="16"/>
      <c r="C176" s="6">
        <v>41369</v>
      </c>
      <c r="D176" s="26" t="s">
        <v>139</v>
      </c>
      <c r="E176" s="8" t="e">
        <f>VLOOKUP(A176,Feuil1!$A$1:$F$108,5,FALSE)</f>
        <v>#N/A</v>
      </c>
      <c r="H176" s="7" t="str">
        <f t="array" aca="1" ref="H176" ca="1">IF(D176&lt;&gt;"LA","Non-LA",IF(NOT(ISNUMBER(MATCH(A176,Feuil1!$A$2:$A$107,0))),"Valeur Crédit Non-Trouvée",INDEX(Feuil1!$E$2:$E$107,MATCH(Compta!A176&amp;SMALL(IF(Feuil1!$A$2:$A$107=Compta!A176,Feuil1!$C$2:$C$107),MATCH(C176,SMALL(IF(Feuil1!$A$2:$A$107=Compta!A176,Feuil1!$C$2:$C$107),ROW(INDIRECT("1:"&amp;COUNTIF(Feuil1!$A$2:$A$107,Compta!A176)))),1)),Feuil1!$A$2:$A$107&amp;Feuil1!$C$2:$C$107,0))))</f>
        <v>Non-LA</v>
      </c>
    </row>
    <row r="177" spans="1:8" hidden="1" x14ac:dyDescent="0.2">
      <c r="A177" s="17">
        <v>475.2</v>
      </c>
      <c r="B177" s="17"/>
      <c r="C177" s="12">
        <v>41369</v>
      </c>
      <c r="D177" s="27" t="s">
        <v>140</v>
      </c>
      <c r="E177" s="8" t="e">
        <f>VLOOKUP(A177,Feuil1!$A$1:$F$108,5,FALSE)</f>
        <v>#N/A</v>
      </c>
      <c r="H177" s="7" t="str">
        <f t="array" aca="1" ref="H177" ca="1">IF(D177&lt;&gt;"LA","Non-LA",IF(NOT(ISNUMBER(MATCH(A177,Feuil1!$A$2:$A$107,0))),"Valeur Crédit Non-Trouvée",INDEX(Feuil1!$E$2:$E$107,MATCH(Compta!A177&amp;SMALL(IF(Feuil1!$A$2:$A$107=Compta!A177,Feuil1!$C$2:$C$107),MATCH(C177,SMALL(IF(Feuil1!$A$2:$A$107=Compta!A177,Feuil1!$C$2:$C$107),ROW(INDIRECT("1:"&amp;COUNTIF(Feuil1!$A$2:$A$107,Compta!A177)))),1)),Feuil1!$A$2:$A$107&amp;Feuil1!$C$2:$C$107,0))))</f>
        <v>Non-LA</v>
      </c>
    </row>
    <row r="178" spans="1:8" hidden="1" x14ac:dyDescent="0.2">
      <c r="A178" s="20">
        <v>906.56</v>
      </c>
      <c r="B178" s="20"/>
      <c r="C178" s="11">
        <v>41369</v>
      </c>
      <c r="D178" s="30" t="s">
        <v>105</v>
      </c>
      <c r="E178" s="8" t="e">
        <f>VLOOKUP(A178,Feuil1!$A$1:$F$108,5,FALSE)</f>
        <v>#N/A</v>
      </c>
      <c r="H178" s="7" t="str">
        <f t="array" aca="1" ref="H178" ca="1">IF(D178&lt;&gt;"LA","Non-LA",IF(NOT(ISNUMBER(MATCH(A178,Feuil1!$A$2:$A$107,0))),"Valeur Crédit Non-Trouvée",INDEX(Feuil1!$E$2:$E$107,MATCH(Compta!A178&amp;SMALL(IF(Feuil1!$A$2:$A$107=Compta!A178,Feuil1!$C$2:$C$107),MATCH(C178,SMALL(IF(Feuil1!$A$2:$A$107=Compta!A178,Feuil1!$C$2:$C$107),ROW(INDIRECT("1:"&amp;COUNTIF(Feuil1!$A$2:$A$107,Compta!A178)))),1)),Feuil1!$A$2:$A$107&amp;Feuil1!$C$2:$C$107,0))))</f>
        <v>Non-LA</v>
      </c>
    </row>
    <row r="179" spans="1:8" hidden="1" x14ac:dyDescent="0.2">
      <c r="A179" s="16">
        <v>260.68</v>
      </c>
      <c r="B179" s="16"/>
      <c r="C179" s="6">
        <v>41372</v>
      </c>
      <c r="D179" s="26" t="s">
        <v>139</v>
      </c>
      <c r="E179" s="8" t="e">
        <f>VLOOKUP(A179,Feuil1!$A$1:$F$108,5,FALSE)</f>
        <v>#N/A</v>
      </c>
      <c r="H179" s="7" t="str">
        <f t="array" aca="1" ref="H179" ca="1">IF(D179&lt;&gt;"LA","Non-LA",IF(NOT(ISNUMBER(MATCH(A179,Feuil1!$A$2:$A$107,0))),"Valeur Crédit Non-Trouvée",INDEX(Feuil1!$E$2:$E$107,MATCH(Compta!A179&amp;SMALL(IF(Feuil1!$A$2:$A$107=Compta!A179,Feuil1!$C$2:$C$107),MATCH(C179,SMALL(IF(Feuil1!$A$2:$A$107=Compta!A179,Feuil1!$C$2:$C$107),ROW(INDIRECT("1:"&amp;COUNTIF(Feuil1!$A$2:$A$107,Compta!A179)))),1)),Feuil1!$A$2:$A$107&amp;Feuil1!$C$2:$C$107,0))))</f>
        <v>Non-LA</v>
      </c>
    </row>
    <row r="180" spans="1:8" hidden="1" x14ac:dyDescent="0.2">
      <c r="A180" s="16">
        <v>36</v>
      </c>
      <c r="B180" s="16"/>
      <c r="C180" s="6">
        <v>41372</v>
      </c>
      <c r="D180" s="26" t="s">
        <v>139</v>
      </c>
      <c r="E180" s="8" t="e">
        <f>VLOOKUP(A180,Feuil1!$A$1:$F$108,5,FALSE)</f>
        <v>#N/A</v>
      </c>
      <c r="H180" s="7" t="str">
        <f t="array" aca="1" ref="H180" ca="1">IF(D180&lt;&gt;"LA","Non-LA",IF(NOT(ISNUMBER(MATCH(A180,Feuil1!$A$2:$A$107,0))),"Valeur Crédit Non-Trouvée",INDEX(Feuil1!$E$2:$E$107,MATCH(Compta!A180&amp;SMALL(IF(Feuil1!$A$2:$A$107=Compta!A180,Feuil1!$C$2:$C$107),MATCH(C180,SMALL(IF(Feuil1!$A$2:$A$107=Compta!A180,Feuil1!$C$2:$C$107),ROW(INDIRECT("1:"&amp;COUNTIF(Feuil1!$A$2:$A$107,Compta!A180)))),1)),Feuil1!$A$2:$A$107&amp;Feuil1!$C$2:$C$107,0))))</f>
        <v>Non-LA</v>
      </c>
    </row>
    <row r="181" spans="1:8" hidden="1" x14ac:dyDescent="0.2">
      <c r="A181" s="16">
        <v>74.67</v>
      </c>
      <c r="B181" s="16"/>
      <c r="C181" s="6">
        <v>41372</v>
      </c>
      <c r="D181" s="26" t="s">
        <v>139</v>
      </c>
      <c r="E181" s="8" t="e">
        <f>VLOOKUP(A181,Feuil1!$A$1:$F$108,5,FALSE)</f>
        <v>#N/A</v>
      </c>
      <c r="H181" s="7" t="str">
        <f t="array" aca="1" ref="H181" ca="1">IF(D181&lt;&gt;"LA","Non-LA",IF(NOT(ISNUMBER(MATCH(A181,Feuil1!$A$2:$A$107,0))),"Valeur Crédit Non-Trouvée",INDEX(Feuil1!$E$2:$E$107,MATCH(Compta!A181&amp;SMALL(IF(Feuil1!$A$2:$A$107=Compta!A181,Feuil1!$C$2:$C$107),MATCH(C181,SMALL(IF(Feuil1!$A$2:$A$107=Compta!A181,Feuil1!$C$2:$C$107),ROW(INDIRECT("1:"&amp;COUNTIF(Feuil1!$A$2:$A$107,Compta!A181)))),1)),Feuil1!$A$2:$A$107&amp;Feuil1!$C$2:$C$107,0))))</f>
        <v>Non-LA</v>
      </c>
    </row>
    <row r="182" spans="1:8" hidden="1" x14ac:dyDescent="0.2">
      <c r="A182" s="20">
        <v>287.04000000000002</v>
      </c>
      <c r="B182" s="20"/>
      <c r="C182" s="11">
        <v>41372</v>
      </c>
      <c r="D182" s="30" t="s">
        <v>105</v>
      </c>
      <c r="E182" s="8" t="e">
        <f>VLOOKUP(A182,Feuil1!$A$1:$F$108,5,FALSE)</f>
        <v>#N/A</v>
      </c>
      <c r="H182" s="7" t="str">
        <f t="array" aca="1" ref="H182" ca="1">IF(D182&lt;&gt;"LA","Non-LA",IF(NOT(ISNUMBER(MATCH(A182,Feuil1!$A$2:$A$107,0))),"Valeur Crédit Non-Trouvée",INDEX(Feuil1!$E$2:$E$107,MATCH(Compta!A182&amp;SMALL(IF(Feuil1!$A$2:$A$107=Compta!A182,Feuil1!$C$2:$C$107),MATCH(C182,SMALL(IF(Feuil1!$A$2:$A$107=Compta!A182,Feuil1!$C$2:$C$107),ROW(INDIRECT("1:"&amp;COUNTIF(Feuil1!$A$2:$A$107,Compta!A182)))),1)),Feuil1!$A$2:$A$107&amp;Feuil1!$C$2:$C$107,0))))</f>
        <v>Non-LA</v>
      </c>
    </row>
    <row r="183" spans="1:8" x14ac:dyDescent="0.2">
      <c r="A183" s="15">
        <v>590.34</v>
      </c>
      <c r="B183" s="15"/>
      <c r="C183" s="7">
        <v>41373</v>
      </c>
      <c r="D183" s="25" t="s">
        <v>138</v>
      </c>
      <c r="E183" s="8" t="e">
        <f>VLOOKUP(A183,Feuil1!$A$1:$F$108,5,FALSE)</f>
        <v>#N/A</v>
      </c>
      <c r="G183" s="8" t="e">
        <f>IF(F183=E183,"ok","FAUX")</f>
        <v>#N/A</v>
      </c>
      <c r="H183" s="7" t="str">
        <f t="array" aca="1" ref="H183" ca="1">IF(D183&lt;&gt;"LA","Non-LA",IF(NOT(ISNUMBER(MATCH(A183,Feuil1!$A$2:$A$107,0))),"Valeur Crédit Non-Trouvée",INDEX(Feuil1!$E$2:$E$107,MATCH(Compta!A183&amp;SMALL(IF(Feuil1!$A$2:$A$107=Compta!A183,Feuil1!$C$2:$C$107),MATCH(C183,SMALL(IF(Feuil1!$A$2:$A$107=Compta!A183,Feuil1!$C$2:$C$107),ROW(INDIRECT("1:"&amp;COUNTIF(Feuil1!$A$2:$A$107,Compta!A183)))),1)),Feuil1!$A$2:$A$107&amp;Feuil1!$C$2:$C$107,0))))</f>
        <v>Valeur Crédit Non-Trouvée</v>
      </c>
    </row>
    <row r="184" spans="1:8" x14ac:dyDescent="0.2">
      <c r="A184" s="15">
        <v>390.6</v>
      </c>
      <c r="B184" s="15"/>
      <c r="C184" s="7">
        <v>41373</v>
      </c>
      <c r="D184" s="25" t="s">
        <v>138</v>
      </c>
      <c r="E184" s="8" t="e">
        <f>VLOOKUP(A184,Feuil1!$A$1:$F$108,5,FALSE)</f>
        <v>#N/A</v>
      </c>
      <c r="G184" s="8" t="e">
        <f>IF(F184=E184,"ok","FAUX")</f>
        <v>#N/A</v>
      </c>
      <c r="H184" s="7" t="str">
        <f t="array" aca="1" ref="H184" ca="1">IF(D184&lt;&gt;"LA","Non-LA",IF(NOT(ISNUMBER(MATCH(A184,Feuil1!$A$2:$A$107,0))),"Valeur Crédit Non-Trouvée",INDEX(Feuil1!$E$2:$E$107,MATCH(Compta!A184&amp;SMALL(IF(Feuil1!$A$2:$A$107=Compta!A184,Feuil1!$C$2:$C$107),MATCH(C184,SMALL(IF(Feuil1!$A$2:$A$107=Compta!A184,Feuil1!$C$2:$C$107),ROW(INDIRECT("1:"&amp;COUNTIF(Feuil1!$A$2:$A$107,Compta!A184)))),1)),Feuil1!$A$2:$A$107&amp;Feuil1!$C$2:$C$107,0))))</f>
        <v>Valeur Crédit Non-Trouvée</v>
      </c>
    </row>
    <row r="185" spans="1:8" x14ac:dyDescent="0.2">
      <c r="A185" s="15">
        <v>446.18</v>
      </c>
      <c r="B185" s="15"/>
      <c r="C185" s="7">
        <v>41373</v>
      </c>
      <c r="D185" s="25" t="s">
        <v>138</v>
      </c>
      <c r="E185" s="8" t="e">
        <f>VLOOKUP(A185,Feuil1!$A$1:$F$108,5,FALSE)</f>
        <v>#N/A</v>
      </c>
      <c r="G185" s="8" t="e">
        <f>IF(F185=E185,"ok","FAUX")</f>
        <v>#N/A</v>
      </c>
      <c r="H185" s="7" t="str">
        <f t="array" aca="1" ref="H185" ca="1">IF(D185&lt;&gt;"LA","Non-LA",IF(NOT(ISNUMBER(MATCH(A185,Feuil1!$A$2:$A$107,0))),"Valeur Crédit Non-Trouvée",INDEX(Feuil1!$E$2:$E$107,MATCH(Compta!A185&amp;SMALL(IF(Feuil1!$A$2:$A$107=Compta!A185,Feuil1!$C$2:$C$107),MATCH(C185,SMALL(IF(Feuil1!$A$2:$A$107=Compta!A185,Feuil1!$C$2:$C$107),ROW(INDIRECT("1:"&amp;COUNTIF(Feuil1!$A$2:$A$107,Compta!A185)))),1)),Feuil1!$A$2:$A$107&amp;Feuil1!$C$2:$C$107,0))))</f>
        <v>Valeur Crédit Non-Trouvée</v>
      </c>
    </row>
    <row r="186" spans="1:8" x14ac:dyDescent="0.2">
      <c r="A186" s="15">
        <v>157.76</v>
      </c>
      <c r="B186" s="15"/>
      <c r="C186" s="7">
        <v>41373</v>
      </c>
      <c r="D186" s="25" t="s">
        <v>138</v>
      </c>
      <c r="E186" s="8" t="str">
        <f>VLOOKUP(A186,Feuil1!$A$1:$F$108,5,FALSE)</f>
        <v>44-2013-04-05-01</v>
      </c>
      <c r="G186" s="8" t="str">
        <f>IF(F186=E186,"ok","FAUX")</f>
        <v>FAUX</v>
      </c>
      <c r="H186" s="7" t="str">
        <f t="array" aca="1" ref="H186" ca="1">IF(D186&lt;&gt;"LA","Non-LA",IF(NOT(ISNUMBER(MATCH(A186,Feuil1!$A$2:$A$107,0))),"Valeur Crédit Non-Trouvée",INDEX(Feuil1!$E$2:$E$107,MATCH(Compta!A186&amp;SMALL(IF(Feuil1!$A$2:$A$107=Compta!A186,Feuil1!$C$2:$C$107),MATCH(C186,SMALL(IF(Feuil1!$A$2:$A$107=Compta!A186,Feuil1!$C$2:$C$107),ROW(INDIRECT("1:"&amp;COUNTIF(Feuil1!$A$2:$A$107,Compta!A186)))),1)),Feuil1!$A$2:$A$107&amp;Feuil1!$C$2:$C$107,0))))</f>
        <v>44-2013-04-05-01</v>
      </c>
    </row>
    <row r="187" spans="1:8" hidden="1" x14ac:dyDescent="0.2">
      <c r="A187" s="17">
        <v>511.55</v>
      </c>
      <c r="B187" s="17"/>
      <c r="C187" s="12">
        <v>41373</v>
      </c>
      <c r="D187" s="27" t="s">
        <v>140</v>
      </c>
      <c r="E187" s="8" t="e">
        <f>VLOOKUP(A187,Feuil1!$A$1:$F$108,5,FALSE)</f>
        <v>#N/A</v>
      </c>
      <c r="H187" s="7" t="str">
        <f t="array" aca="1" ref="H187" ca="1">IF(D187&lt;&gt;"LA","Non-LA",IF(NOT(ISNUMBER(MATCH(A187,Feuil1!$A$2:$A$107,0))),"Valeur Crédit Non-Trouvée",INDEX(Feuil1!$E$2:$E$107,MATCH(Compta!A187&amp;SMALL(IF(Feuil1!$A$2:$A$107=Compta!A187,Feuil1!$C$2:$C$107),MATCH(C187,SMALL(IF(Feuil1!$A$2:$A$107=Compta!A187,Feuil1!$C$2:$C$107),ROW(INDIRECT("1:"&amp;COUNTIF(Feuil1!$A$2:$A$107,Compta!A187)))),1)),Feuil1!$A$2:$A$107&amp;Feuil1!$C$2:$C$107,0))))</f>
        <v>Non-LA</v>
      </c>
    </row>
    <row r="188" spans="1:8" hidden="1" x14ac:dyDescent="0.2">
      <c r="A188" s="17">
        <v>248.1</v>
      </c>
      <c r="B188" s="17"/>
      <c r="C188" s="12">
        <v>41374</v>
      </c>
      <c r="D188" s="27" t="s">
        <v>140</v>
      </c>
      <c r="E188" s="8" t="e">
        <f>VLOOKUP(A188,Feuil1!$A$1:$F$108,5,FALSE)</f>
        <v>#N/A</v>
      </c>
      <c r="H188" s="7" t="str">
        <f t="array" aca="1" ref="H188" ca="1">IF(D188&lt;&gt;"LA","Non-LA",IF(NOT(ISNUMBER(MATCH(A188,Feuil1!$A$2:$A$107,0))),"Valeur Crédit Non-Trouvée",INDEX(Feuil1!$E$2:$E$107,MATCH(Compta!A188&amp;SMALL(IF(Feuil1!$A$2:$A$107=Compta!A188,Feuil1!$C$2:$C$107),MATCH(C188,SMALL(IF(Feuil1!$A$2:$A$107=Compta!A188,Feuil1!$C$2:$C$107),ROW(INDIRECT("1:"&amp;COUNTIF(Feuil1!$A$2:$A$107,Compta!A188)))),1)),Feuil1!$A$2:$A$107&amp;Feuil1!$C$2:$C$107,0))))</f>
        <v>Non-LA</v>
      </c>
    </row>
    <row r="189" spans="1:8" hidden="1" x14ac:dyDescent="0.2">
      <c r="A189" s="17">
        <v>482.3</v>
      </c>
      <c r="B189" s="17"/>
      <c r="C189" s="12">
        <v>41374</v>
      </c>
      <c r="D189" s="27" t="s">
        <v>140</v>
      </c>
      <c r="E189" s="8" t="e">
        <f>VLOOKUP(A189,Feuil1!$A$1:$F$108,5,FALSE)</f>
        <v>#N/A</v>
      </c>
      <c r="H189" s="7" t="str">
        <f t="array" aca="1" ref="H189" ca="1">IF(D189&lt;&gt;"LA","Non-LA",IF(NOT(ISNUMBER(MATCH(A189,Feuil1!$A$2:$A$107,0))),"Valeur Crédit Non-Trouvée",INDEX(Feuil1!$E$2:$E$107,MATCH(Compta!A189&amp;SMALL(IF(Feuil1!$A$2:$A$107=Compta!A189,Feuil1!$C$2:$C$107),MATCH(C189,SMALL(IF(Feuil1!$A$2:$A$107=Compta!A189,Feuil1!$C$2:$C$107),ROW(INDIRECT("1:"&amp;COUNTIF(Feuil1!$A$2:$A$107,Compta!A189)))),1)),Feuil1!$A$2:$A$107&amp;Feuil1!$C$2:$C$107,0))))</f>
        <v>Non-LA</v>
      </c>
    </row>
    <row r="190" spans="1:8" hidden="1" x14ac:dyDescent="0.2">
      <c r="A190" s="20">
        <v>78.88</v>
      </c>
      <c r="B190" s="20"/>
      <c r="C190" s="11">
        <v>41374</v>
      </c>
      <c r="D190" s="30" t="s">
        <v>105</v>
      </c>
      <c r="E190" s="8" t="str">
        <f>VLOOKUP(A190,Feuil1!$A$1:$F$108,5,FALSE)</f>
        <v>44-2013-03-26-04</v>
      </c>
      <c r="H190" s="7" t="str">
        <f t="array" aca="1" ref="H190" ca="1">IF(D190&lt;&gt;"LA","Non-LA",IF(NOT(ISNUMBER(MATCH(A190,Feuil1!$A$2:$A$107,0))),"Valeur Crédit Non-Trouvée",INDEX(Feuil1!$E$2:$E$107,MATCH(Compta!A190&amp;SMALL(IF(Feuil1!$A$2:$A$107=Compta!A190,Feuil1!$C$2:$C$107),MATCH(C190,SMALL(IF(Feuil1!$A$2:$A$107=Compta!A190,Feuil1!$C$2:$C$107),ROW(INDIRECT("1:"&amp;COUNTIF(Feuil1!$A$2:$A$107,Compta!A190)))),1)),Feuil1!$A$2:$A$107&amp;Feuil1!$C$2:$C$107,0))))</f>
        <v>Non-LA</v>
      </c>
    </row>
    <row r="191" spans="1:8" hidden="1" x14ac:dyDescent="0.2">
      <c r="A191" s="17">
        <v>276.08</v>
      </c>
      <c r="B191" s="17"/>
      <c r="C191" s="12">
        <v>41375</v>
      </c>
      <c r="D191" s="27" t="s">
        <v>140</v>
      </c>
      <c r="E191" s="8" t="e">
        <f>VLOOKUP(A191,Feuil1!$A$1:$F$108,5,FALSE)</f>
        <v>#N/A</v>
      </c>
      <c r="H191" s="7" t="str">
        <f t="array" aca="1" ref="H191" ca="1">IF(D191&lt;&gt;"LA","Non-LA",IF(NOT(ISNUMBER(MATCH(A191,Feuil1!$A$2:$A$107,0))),"Valeur Crédit Non-Trouvée",INDEX(Feuil1!$E$2:$E$107,MATCH(Compta!A191&amp;SMALL(IF(Feuil1!$A$2:$A$107=Compta!A191,Feuil1!$C$2:$C$107),MATCH(C191,SMALL(IF(Feuil1!$A$2:$A$107=Compta!A191,Feuil1!$C$2:$C$107),ROW(INDIRECT("1:"&amp;COUNTIF(Feuil1!$A$2:$A$107,Compta!A191)))),1)),Feuil1!$A$2:$A$107&amp;Feuil1!$C$2:$C$107,0))))</f>
        <v>Non-LA</v>
      </c>
    </row>
    <row r="192" spans="1:8" hidden="1" x14ac:dyDescent="0.2">
      <c r="A192" s="17">
        <v>37.1</v>
      </c>
      <c r="B192" s="17"/>
      <c r="C192" s="12">
        <v>41375</v>
      </c>
      <c r="D192" s="27" t="s">
        <v>140</v>
      </c>
      <c r="E192" s="8" t="e">
        <f>VLOOKUP(A192,Feuil1!$A$1:$F$108,5,FALSE)</f>
        <v>#N/A</v>
      </c>
      <c r="H192" s="7" t="str">
        <f t="array" aca="1" ref="H192" ca="1">IF(D192&lt;&gt;"LA","Non-LA",IF(NOT(ISNUMBER(MATCH(A192,Feuil1!$A$2:$A$107,0))),"Valeur Crédit Non-Trouvée",INDEX(Feuil1!$E$2:$E$107,MATCH(Compta!A192&amp;SMALL(IF(Feuil1!$A$2:$A$107=Compta!A192,Feuil1!$C$2:$C$107),MATCH(C192,SMALL(IF(Feuil1!$A$2:$A$107=Compta!A192,Feuil1!$C$2:$C$107),ROW(INDIRECT("1:"&amp;COUNTIF(Feuil1!$A$2:$A$107,Compta!A192)))),1)),Feuil1!$A$2:$A$107&amp;Feuil1!$C$2:$C$107,0))))</f>
        <v>Non-LA</v>
      </c>
    </row>
    <row r="193" spans="1:8" hidden="1" x14ac:dyDescent="0.2">
      <c r="A193" s="16">
        <v>295.27999999999997</v>
      </c>
      <c r="B193" s="16"/>
      <c r="C193" s="6">
        <v>41376</v>
      </c>
      <c r="D193" s="26" t="s">
        <v>139</v>
      </c>
      <c r="E193" s="8" t="e">
        <f>VLOOKUP(A193,Feuil1!$A$1:$F$108,5,FALSE)</f>
        <v>#N/A</v>
      </c>
      <c r="H193" s="7" t="str">
        <f t="array" aca="1" ref="H193" ca="1">IF(D193&lt;&gt;"LA","Non-LA",IF(NOT(ISNUMBER(MATCH(A193,Feuil1!$A$2:$A$107,0))),"Valeur Crédit Non-Trouvée",INDEX(Feuil1!$E$2:$E$107,MATCH(Compta!A193&amp;SMALL(IF(Feuil1!$A$2:$A$107=Compta!A193,Feuil1!$C$2:$C$107),MATCH(C193,SMALL(IF(Feuil1!$A$2:$A$107=Compta!A193,Feuil1!$C$2:$C$107),ROW(INDIRECT("1:"&amp;COUNTIF(Feuil1!$A$2:$A$107,Compta!A193)))),1)),Feuil1!$A$2:$A$107&amp;Feuil1!$C$2:$C$107,0))))</f>
        <v>Non-LA</v>
      </c>
    </row>
    <row r="194" spans="1:8" hidden="1" x14ac:dyDescent="0.2">
      <c r="A194" s="16">
        <v>298.68</v>
      </c>
      <c r="B194" s="16"/>
      <c r="C194" s="6">
        <v>41376</v>
      </c>
      <c r="D194" s="26" t="s">
        <v>139</v>
      </c>
      <c r="E194" s="8" t="e">
        <f>VLOOKUP(A194,Feuil1!$A$1:$F$108,5,FALSE)</f>
        <v>#N/A</v>
      </c>
      <c r="H194" s="7" t="str">
        <f t="array" aca="1" ref="H194" ca="1">IF(D194&lt;&gt;"LA","Non-LA",IF(NOT(ISNUMBER(MATCH(A194,Feuil1!$A$2:$A$107,0))),"Valeur Crédit Non-Trouvée",INDEX(Feuil1!$E$2:$E$107,MATCH(Compta!A194&amp;SMALL(IF(Feuil1!$A$2:$A$107=Compta!A194,Feuil1!$C$2:$C$107),MATCH(C194,SMALL(IF(Feuil1!$A$2:$A$107=Compta!A194,Feuil1!$C$2:$C$107),ROW(INDIRECT("1:"&amp;COUNTIF(Feuil1!$A$2:$A$107,Compta!A194)))),1)),Feuil1!$A$2:$A$107&amp;Feuil1!$C$2:$C$107,0))))</f>
        <v>Non-LA</v>
      </c>
    </row>
    <row r="195" spans="1:8" hidden="1" x14ac:dyDescent="0.2">
      <c r="A195" s="17">
        <v>75.25</v>
      </c>
      <c r="B195" s="17"/>
      <c r="C195" s="12">
        <v>41376</v>
      </c>
      <c r="D195" s="27" t="s">
        <v>140</v>
      </c>
      <c r="E195" s="8" t="e">
        <f>VLOOKUP(A195,Feuil1!$A$1:$F$108,5,FALSE)</f>
        <v>#N/A</v>
      </c>
      <c r="H195" s="7" t="str">
        <f t="array" aca="1" ref="H195" ca="1">IF(D195&lt;&gt;"LA","Non-LA",IF(NOT(ISNUMBER(MATCH(A195,Feuil1!$A$2:$A$107,0))),"Valeur Crédit Non-Trouvée",INDEX(Feuil1!$E$2:$E$107,MATCH(Compta!A195&amp;SMALL(IF(Feuil1!$A$2:$A$107=Compta!A195,Feuil1!$C$2:$C$107),MATCH(C195,SMALL(IF(Feuil1!$A$2:$A$107=Compta!A195,Feuil1!$C$2:$C$107),ROW(INDIRECT("1:"&amp;COUNTIF(Feuil1!$A$2:$A$107,Compta!A195)))),1)),Feuil1!$A$2:$A$107&amp;Feuil1!$C$2:$C$107,0))))</f>
        <v>Non-LA</v>
      </c>
    </row>
    <row r="196" spans="1:8" hidden="1" x14ac:dyDescent="0.2">
      <c r="A196" s="17">
        <v>594.86</v>
      </c>
      <c r="B196" s="17"/>
      <c r="C196" s="12">
        <v>41376</v>
      </c>
      <c r="D196" s="27" t="s">
        <v>140</v>
      </c>
      <c r="E196" s="8" t="e">
        <f>VLOOKUP(A196,Feuil1!$A$1:$F$108,5,FALSE)</f>
        <v>#N/A</v>
      </c>
      <c r="H196" s="7" t="str">
        <f t="array" aca="1" ref="H196" ca="1">IF(D196&lt;&gt;"LA","Non-LA",IF(NOT(ISNUMBER(MATCH(A196,Feuil1!$A$2:$A$107,0))),"Valeur Crédit Non-Trouvée",INDEX(Feuil1!$E$2:$E$107,MATCH(Compta!A196&amp;SMALL(IF(Feuil1!$A$2:$A$107=Compta!A196,Feuil1!$C$2:$C$107),MATCH(C196,SMALL(IF(Feuil1!$A$2:$A$107=Compta!A196,Feuil1!$C$2:$C$107),ROW(INDIRECT("1:"&amp;COUNTIF(Feuil1!$A$2:$A$107,Compta!A196)))),1)),Feuil1!$A$2:$A$107&amp;Feuil1!$C$2:$C$107,0))))</f>
        <v>Non-LA</v>
      </c>
    </row>
    <row r="197" spans="1:8" hidden="1" x14ac:dyDescent="0.2">
      <c r="A197" s="17">
        <v>276.08</v>
      </c>
      <c r="B197" s="17"/>
      <c r="C197" s="12">
        <v>41376</v>
      </c>
      <c r="D197" s="27" t="s">
        <v>140</v>
      </c>
      <c r="E197" s="8" t="e">
        <f>VLOOKUP(A197,Feuil1!$A$1:$F$108,5,FALSE)</f>
        <v>#N/A</v>
      </c>
      <c r="H197" s="7" t="str">
        <f t="array" aca="1" ref="H197" ca="1">IF(D197&lt;&gt;"LA","Non-LA",IF(NOT(ISNUMBER(MATCH(A197,Feuil1!$A$2:$A$107,0))),"Valeur Crédit Non-Trouvée",INDEX(Feuil1!$E$2:$E$107,MATCH(Compta!A197&amp;SMALL(IF(Feuil1!$A$2:$A$107=Compta!A197,Feuil1!$C$2:$C$107),MATCH(C197,SMALL(IF(Feuil1!$A$2:$A$107=Compta!A197,Feuil1!$C$2:$C$107),ROW(INDIRECT("1:"&amp;COUNTIF(Feuil1!$A$2:$A$107,Compta!A197)))),1)),Feuil1!$A$2:$A$107&amp;Feuil1!$C$2:$C$107,0))))</f>
        <v>Non-LA</v>
      </c>
    </row>
    <row r="198" spans="1:8" hidden="1" x14ac:dyDescent="0.2">
      <c r="A198" s="17">
        <v>197.2</v>
      </c>
      <c r="B198" s="17"/>
      <c r="C198" s="12">
        <v>41379</v>
      </c>
      <c r="D198" s="27" t="s">
        <v>140</v>
      </c>
      <c r="E198" s="8" t="e">
        <f>VLOOKUP(A198,Feuil1!$A$1:$F$108,5,FALSE)</f>
        <v>#N/A</v>
      </c>
      <c r="H198" s="7" t="str">
        <f t="array" aca="1" ref="H198" ca="1">IF(D198&lt;&gt;"LA","Non-LA",IF(NOT(ISNUMBER(MATCH(A198,Feuil1!$A$2:$A$107,0))),"Valeur Crédit Non-Trouvée",INDEX(Feuil1!$E$2:$E$107,MATCH(Compta!A198&amp;SMALL(IF(Feuil1!$A$2:$A$107=Compta!A198,Feuil1!$C$2:$C$107),MATCH(C198,SMALL(IF(Feuil1!$A$2:$A$107=Compta!A198,Feuil1!$C$2:$C$107),ROW(INDIRECT("1:"&amp;COUNTIF(Feuil1!$A$2:$A$107,Compta!A198)))),1)),Feuil1!$A$2:$A$107&amp;Feuil1!$C$2:$C$107,0))))</f>
        <v>Non-LA</v>
      </c>
    </row>
    <row r="199" spans="1:8" hidden="1" x14ac:dyDescent="0.2">
      <c r="A199" s="19">
        <v>966.86</v>
      </c>
      <c r="B199" s="19"/>
      <c r="C199" s="13">
        <v>41379</v>
      </c>
      <c r="D199" s="29" t="s">
        <v>101</v>
      </c>
      <c r="E199" s="8" t="e">
        <f>VLOOKUP(A199,Feuil1!$A$1:$F$108,5,FALSE)</f>
        <v>#N/A</v>
      </c>
      <c r="H199" s="7" t="str">
        <f t="array" aca="1" ref="H199" ca="1">IF(D199&lt;&gt;"LA","Non-LA",IF(NOT(ISNUMBER(MATCH(A199,Feuil1!$A$2:$A$107,0))),"Valeur Crédit Non-Trouvée",INDEX(Feuil1!$E$2:$E$107,MATCH(Compta!A199&amp;SMALL(IF(Feuil1!$A$2:$A$107=Compta!A199,Feuil1!$C$2:$C$107),MATCH(C199,SMALL(IF(Feuil1!$A$2:$A$107=Compta!A199,Feuil1!$C$2:$C$107),ROW(INDIRECT("1:"&amp;COUNTIF(Feuil1!$A$2:$A$107,Compta!A199)))),1)),Feuil1!$A$2:$A$107&amp;Feuil1!$C$2:$C$107,0))))</f>
        <v>Non-LA</v>
      </c>
    </row>
    <row r="200" spans="1:8" x14ac:dyDescent="0.2">
      <c r="A200" s="15">
        <v>76.5</v>
      </c>
      <c r="B200" s="15"/>
      <c r="C200" s="7">
        <v>41380</v>
      </c>
      <c r="D200" s="25" t="s">
        <v>138</v>
      </c>
      <c r="E200" s="8" t="str">
        <f>VLOOKUP(A200,Feuil1!$A$1:$F$108,5,FALSE)</f>
        <v>44-2013-04-12-01</v>
      </c>
      <c r="G200" s="8" t="str">
        <f>IF(F200=E200,"ok","FAUX")</f>
        <v>FAUX</v>
      </c>
      <c r="H200" s="7" t="str">
        <f t="array" aca="1" ref="H200" ca="1">IF(D200&lt;&gt;"LA","Non-LA",IF(NOT(ISNUMBER(MATCH(A200,Feuil1!$A$2:$A$107,0))),"Valeur Crédit Non-Trouvée",INDEX(Feuil1!$E$2:$E$107,MATCH(Compta!A200&amp;SMALL(IF(Feuil1!$A$2:$A$107=Compta!A200,Feuil1!$C$2:$C$107),MATCH(C200,SMALL(IF(Feuil1!$A$2:$A$107=Compta!A200,Feuil1!$C$2:$C$107),ROW(INDIRECT("1:"&amp;COUNTIF(Feuil1!$A$2:$A$107,Compta!A200)))),1)),Feuil1!$A$2:$A$107&amp;Feuil1!$C$2:$C$107,0))))</f>
        <v>44-2013-04-12-01</v>
      </c>
    </row>
    <row r="201" spans="1:8" hidden="1" x14ac:dyDescent="0.2">
      <c r="A201" s="17">
        <v>722.66</v>
      </c>
      <c r="B201" s="17"/>
      <c r="C201" s="12">
        <v>41380</v>
      </c>
      <c r="D201" s="27" t="s">
        <v>140</v>
      </c>
      <c r="E201" s="8" t="e">
        <f>VLOOKUP(A201,Feuil1!$A$1:$F$108,5,FALSE)</f>
        <v>#N/A</v>
      </c>
      <c r="H201" s="7" t="str">
        <f t="array" aca="1" ref="H201" ca="1">IF(D201&lt;&gt;"LA","Non-LA",IF(NOT(ISNUMBER(MATCH(A201,Feuil1!$A$2:$A$107,0))),"Valeur Crédit Non-Trouvée",INDEX(Feuil1!$E$2:$E$107,MATCH(Compta!A201&amp;SMALL(IF(Feuil1!$A$2:$A$107=Compta!A201,Feuil1!$C$2:$C$107),MATCH(C201,SMALL(IF(Feuil1!$A$2:$A$107=Compta!A201,Feuil1!$C$2:$C$107),ROW(INDIRECT("1:"&amp;COUNTIF(Feuil1!$A$2:$A$107,Compta!A201)))),1)),Feuil1!$A$2:$A$107&amp;Feuil1!$C$2:$C$107,0))))</f>
        <v>Non-LA</v>
      </c>
    </row>
    <row r="202" spans="1:8" hidden="1" x14ac:dyDescent="0.2">
      <c r="A202" s="17">
        <v>540.4</v>
      </c>
      <c r="B202" s="17"/>
      <c r="C202" s="12">
        <v>41380</v>
      </c>
      <c r="D202" s="27" t="s">
        <v>140</v>
      </c>
      <c r="E202" s="8" t="e">
        <f>VLOOKUP(A202,Feuil1!$A$1:$F$108,5,FALSE)</f>
        <v>#N/A</v>
      </c>
      <c r="H202" s="7" t="str">
        <f t="array" aca="1" ref="H202" ca="1">IF(D202&lt;&gt;"LA","Non-LA",IF(NOT(ISNUMBER(MATCH(A202,Feuil1!$A$2:$A$107,0))),"Valeur Crédit Non-Trouvée",INDEX(Feuil1!$E$2:$E$107,MATCH(Compta!A202&amp;SMALL(IF(Feuil1!$A$2:$A$107=Compta!A202,Feuil1!$C$2:$C$107),MATCH(C202,SMALL(IF(Feuil1!$A$2:$A$107=Compta!A202,Feuil1!$C$2:$C$107),ROW(INDIRECT("1:"&amp;COUNTIF(Feuil1!$A$2:$A$107,Compta!A202)))),1)),Feuil1!$A$2:$A$107&amp;Feuil1!$C$2:$C$107,0))))</f>
        <v>Non-LA</v>
      </c>
    </row>
    <row r="203" spans="1:8" x14ac:dyDescent="0.2">
      <c r="A203" s="15">
        <v>223.2</v>
      </c>
      <c r="B203" s="15"/>
      <c r="C203" s="7">
        <v>41382</v>
      </c>
      <c r="D203" s="25" t="s">
        <v>138</v>
      </c>
      <c r="E203" s="8" t="e">
        <f>VLOOKUP(A203,Feuil1!$A$1:$F$108,5,FALSE)</f>
        <v>#N/A</v>
      </c>
      <c r="G203" s="8" t="e">
        <f>IF(F203=E203,"ok","FAUX")</f>
        <v>#N/A</v>
      </c>
      <c r="H203" s="7" t="str">
        <f t="array" aca="1" ref="H203" ca="1">IF(D203&lt;&gt;"LA","Non-LA",IF(NOT(ISNUMBER(MATCH(A203,Feuil1!$A$2:$A$107,0))),"Valeur Crédit Non-Trouvée",INDEX(Feuil1!$E$2:$E$107,MATCH(Compta!A203&amp;SMALL(IF(Feuil1!$A$2:$A$107=Compta!A203,Feuil1!$C$2:$C$107),MATCH(C203,SMALL(IF(Feuil1!$A$2:$A$107=Compta!A203,Feuil1!$C$2:$C$107),ROW(INDIRECT("1:"&amp;COUNTIF(Feuil1!$A$2:$A$107,Compta!A203)))),1)),Feuil1!$A$2:$A$107&amp;Feuil1!$C$2:$C$107,0))))</f>
        <v>Valeur Crédit Non-Trouvée</v>
      </c>
    </row>
    <row r="204" spans="1:8" x14ac:dyDescent="0.2">
      <c r="A204" s="15">
        <v>317.2</v>
      </c>
      <c r="B204" s="15"/>
      <c r="C204" s="7">
        <v>41382</v>
      </c>
      <c r="D204" s="25" t="s">
        <v>138</v>
      </c>
      <c r="E204" s="8" t="str">
        <f>VLOOKUP(A204,Feuil1!$A$1:$F$108,5,FALSE)</f>
        <v>44-2013-04-17-01</v>
      </c>
      <c r="G204" s="8" t="str">
        <f>IF(F204=E204,"ok","FAUX")</f>
        <v>FAUX</v>
      </c>
      <c r="H204" s="7" t="str">
        <f t="array" aca="1" ref="H204" ca="1">IF(D204&lt;&gt;"LA","Non-LA",IF(NOT(ISNUMBER(MATCH(A204,Feuil1!$A$2:$A$107,0))),"Valeur Crédit Non-Trouvée",INDEX(Feuil1!$E$2:$E$107,MATCH(Compta!A204&amp;SMALL(IF(Feuil1!$A$2:$A$107=Compta!A204,Feuil1!$C$2:$C$107),MATCH(C204,SMALL(IF(Feuil1!$A$2:$A$107=Compta!A204,Feuil1!$C$2:$C$107),ROW(INDIRECT("1:"&amp;COUNTIF(Feuil1!$A$2:$A$107,Compta!A204)))),1)),Feuil1!$A$2:$A$107&amp;Feuil1!$C$2:$C$107,0))))</f>
        <v>44-2013-04-17-01</v>
      </c>
    </row>
    <row r="205" spans="1:8" hidden="1" x14ac:dyDescent="0.2">
      <c r="A205" s="16">
        <v>260.68</v>
      </c>
      <c r="B205" s="16"/>
      <c r="C205" s="6">
        <v>41382</v>
      </c>
      <c r="D205" s="26" t="s">
        <v>139</v>
      </c>
      <c r="E205" s="8" t="e">
        <f>VLOOKUP(A205,Feuil1!$A$1:$F$108,5,FALSE)</f>
        <v>#N/A</v>
      </c>
      <c r="H205" s="7" t="str">
        <f t="array" aca="1" ref="H205" ca="1">IF(D205&lt;&gt;"LA","Non-LA",IF(NOT(ISNUMBER(MATCH(A205,Feuil1!$A$2:$A$107,0))),"Valeur Crédit Non-Trouvée",INDEX(Feuil1!$E$2:$E$107,MATCH(Compta!A205&amp;SMALL(IF(Feuil1!$A$2:$A$107=Compta!A205,Feuil1!$C$2:$C$107),MATCH(C205,SMALL(IF(Feuil1!$A$2:$A$107=Compta!A205,Feuil1!$C$2:$C$107),ROW(INDIRECT("1:"&amp;COUNTIF(Feuil1!$A$2:$A$107,Compta!A205)))),1)),Feuil1!$A$2:$A$107&amp;Feuil1!$C$2:$C$107,0))))</f>
        <v>Non-LA</v>
      </c>
    </row>
    <row r="206" spans="1:8" hidden="1" x14ac:dyDescent="0.2">
      <c r="A206" s="17">
        <v>603.6</v>
      </c>
      <c r="B206" s="17"/>
      <c r="C206" s="12">
        <v>41382</v>
      </c>
      <c r="D206" s="27" t="s">
        <v>140</v>
      </c>
      <c r="E206" s="8" t="e">
        <f>VLOOKUP(A206,Feuil1!$A$1:$F$108,5,FALSE)</f>
        <v>#N/A</v>
      </c>
      <c r="H206" s="7" t="str">
        <f t="array" aca="1" ref="H206" ca="1">IF(D206&lt;&gt;"LA","Non-LA",IF(NOT(ISNUMBER(MATCH(A206,Feuil1!$A$2:$A$107,0))),"Valeur Crédit Non-Trouvée",INDEX(Feuil1!$E$2:$E$107,MATCH(Compta!A206&amp;SMALL(IF(Feuil1!$A$2:$A$107=Compta!A206,Feuil1!$C$2:$C$107),MATCH(C206,SMALL(IF(Feuil1!$A$2:$A$107=Compta!A206,Feuil1!$C$2:$C$107),ROW(INDIRECT("1:"&amp;COUNTIF(Feuil1!$A$2:$A$107,Compta!A206)))),1)),Feuil1!$A$2:$A$107&amp;Feuil1!$C$2:$C$107,0))))</f>
        <v>Non-LA</v>
      </c>
    </row>
    <row r="207" spans="1:8" hidden="1" x14ac:dyDescent="0.2">
      <c r="A207" s="20">
        <v>551.6</v>
      </c>
      <c r="B207" s="20"/>
      <c r="C207" s="11">
        <v>41383</v>
      </c>
      <c r="D207" s="30" t="s">
        <v>105</v>
      </c>
      <c r="E207" s="8" t="e">
        <f>VLOOKUP(A207,Feuil1!$A$1:$F$108,5,FALSE)</f>
        <v>#N/A</v>
      </c>
      <c r="H207" s="7" t="str">
        <f t="array" aca="1" ref="H207" ca="1">IF(D207&lt;&gt;"LA","Non-LA",IF(NOT(ISNUMBER(MATCH(A207,Feuil1!$A$2:$A$107,0))),"Valeur Crédit Non-Trouvée",INDEX(Feuil1!$E$2:$E$107,MATCH(Compta!A207&amp;SMALL(IF(Feuil1!$A$2:$A$107=Compta!A207,Feuil1!$C$2:$C$107),MATCH(C207,SMALL(IF(Feuil1!$A$2:$A$107=Compta!A207,Feuil1!$C$2:$C$107),ROW(INDIRECT("1:"&amp;COUNTIF(Feuil1!$A$2:$A$107,Compta!A207)))),1)),Feuil1!$A$2:$A$107&amp;Feuil1!$C$2:$C$107,0))))</f>
        <v>Non-LA</v>
      </c>
    </row>
    <row r="208" spans="1:8" hidden="1" x14ac:dyDescent="0.2">
      <c r="A208" s="16">
        <v>74.67</v>
      </c>
      <c r="B208" s="16"/>
      <c r="C208" s="6">
        <v>41386</v>
      </c>
      <c r="D208" s="26" t="s">
        <v>139</v>
      </c>
      <c r="E208" s="8" t="e">
        <f>VLOOKUP(A208,Feuil1!$A$1:$F$108,5,FALSE)</f>
        <v>#N/A</v>
      </c>
      <c r="H208" s="7" t="str">
        <f t="array" aca="1" ref="H208" ca="1">IF(D208&lt;&gt;"LA","Non-LA",IF(NOT(ISNUMBER(MATCH(A208,Feuil1!$A$2:$A$107,0))),"Valeur Crédit Non-Trouvée",INDEX(Feuil1!$E$2:$E$107,MATCH(Compta!A208&amp;SMALL(IF(Feuil1!$A$2:$A$107=Compta!A208,Feuil1!$C$2:$C$107),MATCH(C208,SMALL(IF(Feuil1!$A$2:$A$107=Compta!A208,Feuil1!$C$2:$C$107),ROW(INDIRECT("1:"&amp;COUNTIF(Feuil1!$A$2:$A$107,Compta!A208)))),1)),Feuil1!$A$2:$A$107&amp;Feuil1!$C$2:$C$107,0))))</f>
        <v>Non-LA</v>
      </c>
    </row>
    <row r="209" spans="1:8" hidden="1" x14ac:dyDescent="0.2">
      <c r="A209" s="17">
        <v>216.42</v>
      </c>
      <c r="B209" s="17"/>
      <c r="C209" s="12">
        <v>41386</v>
      </c>
      <c r="D209" s="27" t="s">
        <v>140</v>
      </c>
      <c r="E209" s="8" t="e">
        <f>VLOOKUP(A209,Feuil1!$A$1:$F$108,5,FALSE)</f>
        <v>#N/A</v>
      </c>
      <c r="H209" s="7" t="str">
        <f t="array" aca="1" ref="H209" ca="1">IF(D209&lt;&gt;"LA","Non-LA",IF(NOT(ISNUMBER(MATCH(A209,Feuil1!$A$2:$A$107,0))),"Valeur Crédit Non-Trouvée",INDEX(Feuil1!$E$2:$E$107,MATCH(Compta!A209&amp;SMALL(IF(Feuil1!$A$2:$A$107=Compta!A209,Feuil1!$C$2:$C$107),MATCH(C209,SMALL(IF(Feuil1!$A$2:$A$107=Compta!A209,Feuil1!$C$2:$C$107),ROW(INDIRECT("1:"&amp;COUNTIF(Feuil1!$A$2:$A$107,Compta!A209)))),1)),Feuil1!$A$2:$A$107&amp;Feuil1!$C$2:$C$107,0))))</f>
        <v>Non-LA</v>
      </c>
    </row>
    <row r="210" spans="1:8" x14ac:dyDescent="0.2">
      <c r="A210" s="15">
        <v>354.15</v>
      </c>
      <c r="B210" s="15"/>
      <c r="C210" s="7">
        <v>41387</v>
      </c>
      <c r="D210" s="25" t="s">
        <v>138</v>
      </c>
      <c r="E210" s="8" t="str">
        <f>VLOOKUP(A210,Feuil1!$A$1:$F$108,5,FALSE)</f>
        <v>44-2013-05-06-01</v>
      </c>
      <c r="G210" s="8" t="str">
        <f>IF(F210=E210,"ok","FAUX")</f>
        <v>FAUX</v>
      </c>
      <c r="H210" s="7" t="e">
        <f t="array" aca="1" ref="H210" ca="1">IF(D210&lt;&gt;"LA","Non-LA",IF(NOT(ISNUMBER(MATCH(A210,Feuil1!$A$2:$A$107,0))),"Valeur Crédit Non-Trouvée",INDEX(Feuil1!$E$2:$E$107,MATCH(Compta!A210&amp;SMALL(IF(Feuil1!$A$2:$A$107=Compta!A210,Feuil1!$C$2:$C$107),MATCH(C210,SMALL(IF(Feuil1!$A$2:$A$107=Compta!A210,Feuil1!$C$2:$C$107),ROW(INDIRECT("1:"&amp;COUNTIF(Feuil1!$A$2:$A$107,Compta!A210)))),1)),Feuil1!$A$2:$A$107&amp;Feuil1!$C$2:$C$107,0))))</f>
        <v>#N/A</v>
      </c>
    </row>
    <row r="211" spans="1:8" x14ac:dyDescent="0.2">
      <c r="A211" s="15">
        <v>446.18</v>
      </c>
      <c r="B211" s="15"/>
      <c r="C211" s="7">
        <v>41387</v>
      </c>
      <c r="D211" s="25" t="s">
        <v>138</v>
      </c>
      <c r="E211" s="8" t="e">
        <f>VLOOKUP(A211,Feuil1!$A$1:$F$108,5,FALSE)</f>
        <v>#N/A</v>
      </c>
      <c r="G211" s="8" t="e">
        <f>IF(F211=E211,"ok","FAUX")</f>
        <v>#N/A</v>
      </c>
      <c r="H211" s="7" t="str">
        <f t="array" aca="1" ref="H211" ca="1">IF(D211&lt;&gt;"LA","Non-LA",IF(NOT(ISNUMBER(MATCH(A211,Feuil1!$A$2:$A$107,0))),"Valeur Crédit Non-Trouvée",INDEX(Feuil1!$E$2:$E$107,MATCH(Compta!A211&amp;SMALL(IF(Feuil1!$A$2:$A$107=Compta!A211,Feuil1!$C$2:$C$107),MATCH(C211,SMALL(IF(Feuil1!$A$2:$A$107=Compta!A211,Feuil1!$C$2:$C$107),ROW(INDIRECT("1:"&amp;COUNTIF(Feuil1!$A$2:$A$107,Compta!A211)))),1)),Feuil1!$A$2:$A$107&amp;Feuil1!$C$2:$C$107,0))))</f>
        <v>Valeur Crédit Non-Trouvée</v>
      </c>
    </row>
    <row r="212" spans="1:8" hidden="1" x14ac:dyDescent="0.2">
      <c r="A212" s="17">
        <v>288.56</v>
      </c>
      <c r="B212" s="17"/>
      <c r="C212" s="12">
        <v>41387</v>
      </c>
      <c r="D212" s="27" t="s">
        <v>140</v>
      </c>
      <c r="E212" s="8" t="e">
        <f>VLOOKUP(A212,Feuil1!$A$1:$F$108,5,FALSE)</f>
        <v>#N/A</v>
      </c>
      <c r="H212" s="7" t="str">
        <f t="array" aca="1" ref="H212" ca="1">IF(D212&lt;&gt;"LA","Non-LA",IF(NOT(ISNUMBER(MATCH(A212,Feuil1!$A$2:$A$107,0))),"Valeur Crédit Non-Trouvée",INDEX(Feuil1!$E$2:$E$107,MATCH(Compta!A212&amp;SMALL(IF(Feuil1!$A$2:$A$107=Compta!A212,Feuil1!$C$2:$C$107),MATCH(C212,SMALL(IF(Feuil1!$A$2:$A$107=Compta!A212,Feuil1!$C$2:$C$107),ROW(INDIRECT("1:"&amp;COUNTIF(Feuil1!$A$2:$A$107,Compta!A212)))),1)),Feuil1!$A$2:$A$107&amp;Feuil1!$C$2:$C$107,0))))</f>
        <v>Non-LA</v>
      </c>
    </row>
    <row r="213" spans="1:8" x14ac:dyDescent="0.2">
      <c r="A213" s="15">
        <v>394.8</v>
      </c>
      <c r="B213" s="15"/>
      <c r="C213" s="7">
        <v>41388</v>
      </c>
      <c r="D213" s="25" t="s">
        <v>138</v>
      </c>
      <c r="E213" s="8" t="str">
        <f>VLOOKUP(A213,Feuil1!$A$1:$F$108,5,FALSE)</f>
        <v>44-2013-04-23-02</v>
      </c>
      <c r="G213" s="8" t="str">
        <f>IF(F213=E213,"ok","FAUX")</f>
        <v>FAUX</v>
      </c>
      <c r="H213" s="7" t="str">
        <f t="array" aca="1" ref="H213" ca="1">IF(D213&lt;&gt;"LA","Non-LA",IF(NOT(ISNUMBER(MATCH(A213,Feuil1!$A$2:$A$107,0))),"Valeur Crédit Non-Trouvée",INDEX(Feuil1!$E$2:$E$107,MATCH(Compta!A213&amp;SMALL(IF(Feuil1!$A$2:$A$107=Compta!A213,Feuil1!$C$2:$C$107),MATCH(C213,SMALL(IF(Feuil1!$A$2:$A$107=Compta!A213,Feuil1!$C$2:$C$107),ROW(INDIRECT("1:"&amp;COUNTIF(Feuil1!$A$2:$A$107,Compta!A213)))),1)),Feuil1!$A$2:$A$107&amp;Feuil1!$C$2:$C$107,0))))</f>
        <v>44-2013-04-23-02</v>
      </c>
    </row>
    <row r="214" spans="1:8" x14ac:dyDescent="0.2">
      <c r="A214" s="15">
        <v>275.70999999999998</v>
      </c>
      <c r="B214" s="15"/>
      <c r="C214" s="7">
        <v>41388</v>
      </c>
      <c r="D214" s="25" t="s">
        <v>138</v>
      </c>
      <c r="E214" s="8" t="str">
        <f>VLOOKUP(A214,Feuil1!$A$1:$F$108,5,FALSE)</f>
        <v>44-2013-04-23-01</v>
      </c>
      <c r="G214" s="8" t="str">
        <f>IF(F214=E214,"ok","FAUX")</f>
        <v>FAUX</v>
      </c>
      <c r="H214" s="7" t="str">
        <f t="array" aca="1" ref="H214" ca="1">IF(D214&lt;&gt;"LA","Non-LA",IF(NOT(ISNUMBER(MATCH(A214,Feuil1!$A$2:$A$107,0))),"Valeur Crédit Non-Trouvée",INDEX(Feuil1!$E$2:$E$107,MATCH(Compta!A214&amp;SMALL(IF(Feuil1!$A$2:$A$107=Compta!A214,Feuil1!$C$2:$C$107),MATCH(C214,SMALL(IF(Feuil1!$A$2:$A$107=Compta!A214,Feuil1!$C$2:$C$107),ROW(INDIRECT("1:"&amp;COUNTIF(Feuil1!$A$2:$A$107,Compta!A214)))),1)),Feuil1!$A$2:$A$107&amp;Feuil1!$C$2:$C$107,0))))</f>
        <v>44-2013-04-23-01</v>
      </c>
    </row>
    <row r="215" spans="1:8" hidden="1" x14ac:dyDescent="0.2">
      <c r="A215" s="16">
        <v>275.45</v>
      </c>
      <c r="B215" s="16"/>
      <c r="C215" s="6">
        <v>41388</v>
      </c>
      <c r="D215" s="26" t="s">
        <v>139</v>
      </c>
      <c r="E215" s="8" t="str">
        <f>VLOOKUP(A215,Feuil1!$A$1:$F$108,5,FALSE)</f>
        <v>44-2013-03-26-03</v>
      </c>
      <c r="H215" s="7" t="str">
        <f t="array" aca="1" ref="H215" ca="1">IF(D215&lt;&gt;"LA","Non-LA",IF(NOT(ISNUMBER(MATCH(A215,Feuil1!$A$2:$A$107,0))),"Valeur Crédit Non-Trouvée",INDEX(Feuil1!$E$2:$E$107,MATCH(Compta!A215&amp;SMALL(IF(Feuil1!$A$2:$A$107=Compta!A215,Feuil1!$C$2:$C$107),MATCH(C215,SMALL(IF(Feuil1!$A$2:$A$107=Compta!A215,Feuil1!$C$2:$C$107),ROW(INDIRECT("1:"&amp;COUNTIF(Feuil1!$A$2:$A$107,Compta!A215)))),1)),Feuil1!$A$2:$A$107&amp;Feuil1!$C$2:$C$107,0))))</f>
        <v>Non-LA</v>
      </c>
    </row>
    <row r="216" spans="1:8" hidden="1" x14ac:dyDescent="0.2">
      <c r="A216" s="17">
        <v>482.3</v>
      </c>
      <c r="B216" s="17"/>
      <c r="C216" s="12">
        <v>41388</v>
      </c>
      <c r="D216" s="27" t="s">
        <v>140</v>
      </c>
      <c r="E216" s="8" t="e">
        <f>VLOOKUP(A216,Feuil1!$A$1:$F$108,5,FALSE)</f>
        <v>#N/A</v>
      </c>
      <c r="H216" s="7" t="str">
        <f t="array" aca="1" ref="H216" ca="1">IF(D216&lt;&gt;"LA","Non-LA",IF(NOT(ISNUMBER(MATCH(A216,Feuil1!$A$2:$A$107,0))),"Valeur Crédit Non-Trouvée",INDEX(Feuil1!$E$2:$E$107,MATCH(Compta!A216&amp;SMALL(IF(Feuil1!$A$2:$A$107=Compta!A216,Feuil1!$C$2:$C$107),MATCH(C216,SMALL(IF(Feuil1!$A$2:$A$107=Compta!A216,Feuil1!$C$2:$C$107),ROW(INDIRECT("1:"&amp;COUNTIF(Feuil1!$A$2:$A$107,Compta!A216)))),1)),Feuil1!$A$2:$A$107&amp;Feuil1!$C$2:$C$107,0))))</f>
        <v>Non-LA</v>
      </c>
    </row>
    <row r="217" spans="1:8" hidden="1" x14ac:dyDescent="0.2">
      <c r="A217" s="17">
        <v>347.34</v>
      </c>
      <c r="B217" s="17"/>
      <c r="C217" s="12">
        <v>41388</v>
      </c>
      <c r="D217" s="27" t="s">
        <v>140</v>
      </c>
      <c r="E217" s="8" t="e">
        <f>VLOOKUP(A217,Feuil1!$A$1:$F$108,5,FALSE)</f>
        <v>#N/A</v>
      </c>
      <c r="H217" s="7" t="str">
        <f t="array" aca="1" ref="H217" ca="1">IF(D217&lt;&gt;"LA","Non-LA",IF(NOT(ISNUMBER(MATCH(A217,Feuil1!$A$2:$A$107,0))),"Valeur Crédit Non-Trouvée",INDEX(Feuil1!$E$2:$E$107,MATCH(Compta!A217&amp;SMALL(IF(Feuil1!$A$2:$A$107=Compta!A217,Feuil1!$C$2:$C$107),MATCH(C217,SMALL(IF(Feuil1!$A$2:$A$107=Compta!A217,Feuil1!$C$2:$C$107),ROW(INDIRECT("1:"&amp;COUNTIF(Feuil1!$A$2:$A$107,Compta!A217)))),1)),Feuil1!$A$2:$A$107&amp;Feuil1!$C$2:$C$107,0))))</f>
        <v>Non-LA</v>
      </c>
    </row>
    <row r="218" spans="1:8" hidden="1" x14ac:dyDescent="0.2">
      <c r="A218" s="20">
        <v>552.16</v>
      </c>
      <c r="B218" s="20"/>
      <c r="C218" s="11">
        <v>41388</v>
      </c>
      <c r="D218" s="30" t="s">
        <v>105</v>
      </c>
      <c r="E218" s="8" t="e">
        <f>VLOOKUP(A218,Feuil1!$A$1:$F$108,5,FALSE)</f>
        <v>#N/A</v>
      </c>
      <c r="H218" s="7" t="str">
        <f t="array" aca="1" ref="H218" ca="1">IF(D218&lt;&gt;"LA","Non-LA",IF(NOT(ISNUMBER(MATCH(A218,Feuil1!$A$2:$A$107,0))),"Valeur Crédit Non-Trouvée",INDEX(Feuil1!$E$2:$E$107,MATCH(Compta!A218&amp;SMALL(IF(Feuil1!$A$2:$A$107=Compta!A218,Feuil1!$C$2:$C$107),MATCH(C218,SMALL(IF(Feuil1!$A$2:$A$107=Compta!A218,Feuil1!$C$2:$C$107),ROW(INDIRECT("1:"&amp;COUNTIF(Feuil1!$A$2:$A$107,Compta!A218)))),1)),Feuil1!$A$2:$A$107&amp;Feuil1!$C$2:$C$107,0))))</f>
        <v>Non-LA</v>
      </c>
    </row>
    <row r="219" spans="1:8" x14ac:dyDescent="0.2">
      <c r="A219" s="15">
        <v>118.44</v>
      </c>
      <c r="B219" s="15"/>
      <c r="C219" s="7">
        <v>41389</v>
      </c>
      <c r="D219" s="25" t="s">
        <v>138</v>
      </c>
      <c r="E219" s="8" t="str">
        <f>VLOOKUP(A219,Feuil1!$A$1:$F$108,5,FALSE)</f>
        <v>44-2013-04-24-01</v>
      </c>
      <c r="G219" s="8" t="str">
        <f>IF(F219=E219,"ok","FAUX")</f>
        <v>FAUX</v>
      </c>
      <c r="H219" s="7" t="str">
        <f t="array" aca="1" ref="H219" ca="1">IF(D219&lt;&gt;"LA","Non-LA",IF(NOT(ISNUMBER(MATCH(A219,Feuil1!$A$2:$A$107,0))),"Valeur Crédit Non-Trouvée",INDEX(Feuil1!$E$2:$E$107,MATCH(Compta!A219&amp;SMALL(IF(Feuil1!$A$2:$A$107=Compta!A219,Feuil1!$C$2:$C$107),MATCH(C219,SMALL(IF(Feuil1!$A$2:$A$107=Compta!A219,Feuil1!$C$2:$C$107),ROW(INDIRECT("1:"&amp;COUNTIF(Feuil1!$A$2:$A$107,Compta!A219)))),1)),Feuil1!$A$2:$A$107&amp;Feuil1!$C$2:$C$107,0))))</f>
        <v>44-2013-04-24-01</v>
      </c>
    </row>
    <row r="220" spans="1:8" hidden="1" x14ac:dyDescent="0.2">
      <c r="A220" s="17">
        <v>594.86</v>
      </c>
      <c r="B220" s="17"/>
      <c r="C220" s="12">
        <v>41390</v>
      </c>
      <c r="D220" s="27" t="s">
        <v>140</v>
      </c>
      <c r="E220" s="8" t="e">
        <f>VLOOKUP(A220,Feuil1!$A$1:$F$108,5,FALSE)</f>
        <v>#N/A</v>
      </c>
      <c r="H220" s="7" t="str">
        <f t="array" aca="1" ref="H220" ca="1">IF(D220&lt;&gt;"LA","Non-LA",IF(NOT(ISNUMBER(MATCH(A220,Feuil1!$A$2:$A$107,0))),"Valeur Crédit Non-Trouvée",INDEX(Feuil1!$E$2:$E$107,MATCH(Compta!A220&amp;SMALL(IF(Feuil1!$A$2:$A$107=Compta!A220,Feuil1!$C$2:$C$107),MATCH(C220,SMALL(IF(Feuil1!$A$2:$A$107=Compta!A220,Feuil1!$C$2:$C$107),ROW(INDIRECT("1:"&amp;COUNTIF(Feuil1!$A$2:$A$107,Compta!A220)))),1)),Feuil1!$A$2:$A$107&amp;Feuil1!$C$2:$C$107,0))))</f>
        <v>Non-LA</v>
      </c>
    </row>
    <row r="221" spans="1:8" hidden="1" x14ac:dyDescent="0.2">
      <c r="A221" s="17">
        <v>219.94</v>
      </c>
      <c r="B221" s="17"/>
      <c r="C221" s="12">
        <v>41393</v>
      </c>
      <c r="D221" s="27" t="s">
        <v>140</v>
      </c>
      <c r="E221" s="8" t="e">
        <f>VLOOKUP(A221,Feuil1!$A$1:$F$108,5,FALSE)</f>
        <v>#N/A</v>
      </c>
      <c r="H221" s="7" t="str">
        <f t="array" aca="1" ref="H221" ca="1">IF(D221&lt;&gt;"LA","Non-LA",IF(NOT(ISNUMBER(MATCH(A221,Feuil1!$A$2:$A$107,0))),"Valeur Crédit Non-Trouvée",INDEX(Feuil1!$E$2:$E$107,MATCH(Compta!A221&amp;SMALL(IF(Feuil1!$A$2:$A$107=Compta!A221,Feuil1!$C$2:$C$107),MATCH(C221,SMALL(IF(Feuil1!$A$2:$A$107=Compta!A221,Feuil1!$C$2:$C$107),ROW(INDIRECT("1:"&amp;COUNTIF(Feuil1!$A$2:$A$107,Compta!A221)))),1)),Feuil1!$A$2:$A$107&amp;Feuil1!$C$2:$C$107,0))))</f>
        <v>Non-LA</v>
      </c>
    </row>
    <row r="222" spans="1:8" hidden="1" x14ac:dyDescent="0.2">
      <c r="A222" s="17">
        <v>306.02</v>
      </c>
      <c r="B222" s="17"/>
      <c r="C222" s="12">
        <v>41393</v>
      </c>
      <c r="D222" s="27" t="s">
        <v>140</v>
      </c>
      <c r="E222" s="8" t="e">
        <f>VLOOKUP(A222,Feuil1!$A$1:$F$108,5,FALSE)</f>
        <v>#N/A</v>
      </c>
      <c r="H222" s="7" t="str">
        <f t="array" aca="1" ref="H222" ca="1">IF(D222&lt;&gt;"LA","Non-LA",IF(NOT(ISNUMBER(MATCH(A222,Feuil1!$A$2:$A$107,0))),"Valeur Crédit Non-Trouvée",INDEX(Feuil1!$E$2:$E$107,MATCH(Compta!A222&amp;SMALL(IF(Feuil1!$A$2:$A$107=Compta!A222,Feuil1!$C$2:$C$107),MATCH(C222,SMALL(IF(Feuil1!$A$2:$A$107=Compta!A222,Feuil1!$C$2:$C$107),ROW(INDIRECT("1:"&amp;COUNTIF(Feuil1!$A$2:$A$107,Compta!A222)))),1)),Feuil1!$A$2:$A$107&amp;Feuil1!$C$2:$C$107,0))))</f>
        <v>Non-LA</v>
      </c>
    </row>
    <row r="223" spans="1:8" hidden="1" x14ac:dyDescent="0.2">
      <c r="A223" s="19">
        <v>466.76</v>
      </c>
      <c r="B223" s="19"/>
      <c r="C223" s="13">
        <v>41393</v>
      </c>
      <c r="D223" s="29" t="s">
        <v>101</v>
      </c>
      <c r="E223" s="8" t="e">
        <f>VLOOKUP(A223,Feuil1!$A$1:$F$108,5,FALSE)</f>
        <v>#N/A</v>
      </c>
      <c r="H223" s="7" t="str">
        <f t="array" aca="1" ref="H223" ca="1">IF(D223&lt;&gt;"LA","Non-LA",IF(NOT(ISNUMBER(MATCH(A223,Feuil1!$A$2:$A$107,0))),"Valeur Crédit Non-Trouvée",INDEX(Feuil1!$E$2:$E$107,MATCH(Compta!A223&amp;SMALL(IF(Feuil1!$A$2:$A$107=Compta!A223,Feuil1!$C$2:$C$107),MATCH(C223,SMALL(IF(Feuil1!$A$2:$A$107=Compta!A223,Feuil1!$C$2:$C$107),ROW(INDIRECT("1:"&amp;COUNTIF(Feuil1!$A$2:$A$107,Compta!A223)))),1)),Feuil1!$A$2:$A$107&amp;Feuil1!$C$2:$C$107,0))))</f>
        <v>Non-LA</v>
      </c>
    </row>
    <row r="224" spans="1:8" x14ac:dyDescent="0.2">
      <c r="A224" s="15">
        <v>192.36</v>
      </c>
      <c r="B224" s="15"/>
      <c r="C224" s="7">
        <v>41394</v>
      </c>
      <c r="D224" s="25" t="s">
        <v>138</v>
      </c>
      <c r="E224" s="8" t="e">
        <f>VLOOKUP(A224,Feuil1!$A$1:$F$108,5,FALSE)</f>
        <v>#N/A</v>
      </c>
      <c r="G224" s="8" t="e">
        <f>IF(F224=E224,"ok","FAUX")</f>
        <v>#N/A</v>
      </c>
      <c r="H224" s="7" t="str">
        <f t="array" aca="1" ref="H224" ca="1">IF(D224&lt;&gt;"LA","Non-LA",IF(NOT(ISNUMBER(MATCH(A224,Feuil1!$A$2:$A$107,0))),"Valeur Crédit Non-Trouvée",INDEX(Feuil1!$E$2:$E$107,MATCH(Compta!A224&amp;SMALL(IF(Feuil1!$A$2:$A$107=Compta!A224,Feuil1!$C$2:$C$107),MATCH(C224,SMALL(IF(Feuil1!$A$2:$A$107=Compta!A224,Feuil1!$C$2:$C$107),ROW(INDIRECT("1:"&amp;COUNTIF(Feuil1!$A$2:$A$107,Compta!A224)))),1)),Feuil1!$A$2:$A$107&amp;Feuil1!$C$2:$C$107,0))))</f>
        <v>Valeur Crédit Non-Trouvée</v>
      </c>
    </row>
    <row r="225" spans="1:8" hidden="1" x14ac:dyDescent="0.2">
      <c r="A225" s="17">
        <v>540.4</v>
      </c>
      <c r="B225" s="17"/>
      <c r="C225" s="12">
        <v>41394</v>
      </c>
      <c r="D225" s="27" t="s">
        <v>140</v>
      </c>
      <c r="E225" s="8" t="e">
        <f>VLOOKUP(A225,Feuil1!$A$1:$F$108,5,FALSE)</f>
        <v>#N/A</v>
      </c>
      <c r="H225" s="7" t="str">
        <f t="array" aca="1" ref="H225" ca="1">IF(D225&lt;&gt;"LA","Non-LA",IF(NOT(ISNUMBER(MATCH(A225,Feuil1!$A$2:$A$107,0))),"Valeur Crédit Non-Trouvée",INDEX(Feuil1!$E$2:$E$107,MATCH(Compta!A225&amp;SMALL(IF(Feuil1!$A$2:$A$107=Compta!A225,Feuil1!$C$2:$C$107),MATCH(C225,SMALL(IF(Feuil1!$A$2:$A$107=Compta!A225,Feuil1!$C$2:$C$107),ROW(INDIRECT("1:"&amp;COUNTIF(Feuil1!$A$2:$A$107,Compta!A225)))),1)),Feuil1!$A$2:$A$107&amp;Feuil1!$C$2:$C$107,0))))</f>
        <v>Non-LA</v>
      </c>
    </row>
    <row r="226" spans="1:8" hidden="1" x14ac:dyDescent="0.2">
      <c r="A226" s="17">
        <v>644.08000000000004</v>
      </c>
      <c r="B226" s="17"/>
      <c r="C226" s="12">
        <v>41394</v>
      </c>
      <c r="D226" s="27" t="s">
        <v>140</v>
      </c>
      <c r="E226" s="8" t="e">
        <f>VLOOKUP(A226,Feuil1!$A$1:$F$108,5,FALSE)</f>
        <v>#N/A</v>
      </c>
      <c r="H226" s="7" t="str">
        <f t="array" aca="1" ref="H226" ca="1">IF(D226&lt;&gt;"LA","Non-LA",IF(NOT(ISNUMBER(MATCH(A226,Feuil1!$A$2:$A$107,0))),"Valeur Crédit Non-Trouvée",INDEX(Feuil1!$E$2:$E$107,MATCH(Compta!A226&amp;SMALL(IF(Feuil1!$A$2:$A$107=Compta!A226,Feuil1!$C$2:$C$107),MATCH(C226,SMALL(IF(Feuil1!$A$2:$A$107=Compta!A226,Feuil1!$C$2:$C$107),ROW(INDIRECT("1:"&amp;COUNTIF(Feuil1!$A$2:$A$107,Compta!A226)))),1)),Feuil1!$A$2:$A$107&amp;Feuil1!$C$2:$C$107,0))))</f>
        <v>Non-LA</v>
      </c>
    </row>
    <row r="227" spans="1:8" hidden="1" x14ac:dyDescent="0.2">
      <c r="A227" s="17">
        <v>27.82</v>
      </c>
      <c r="B227" s="17"/>
      <c r="C227" s="12">
        <v>41394</v>
      </c>
      <c r="D227" s="27" t="s">
        <v>140</v>
      </c>
      <c r="E227" s="8" t="e">
        <f>VLOOKUP(A227,Feuil1!$A$1:$F$108,5,FALSE)</f>
        <v>#N/A</v>
      </c>
      <c r="H227" s="7" t="str">
        <f t="array" aca="1" ref="H227" ca="1">IF(D227&lt;&gt;"LA","Non-LA",IF(NOT(ISNUMBER(MATCH(A227,Feuil1!$A$2:$A$107,0))),"Valeur Crédit Non-Trouvée",INDEX(Feuil1!$E$2:$E$107,MATCH(Compta!A227&amp;SMALL(IF(Feuil1!$A$2:$A$107=Compta!A227,Feuil1!$C$2:$C$107),MATCH(C227,SMALL(IF(Feuil1!$A$2:$A$107=Compta!A227,Feuil1!$C$2:$C$107),ROW(INDIRECT("1:"&amp;COUNTIF(Feuil1!$A$2:$A$107,Compta!A227)))),1)),Feuil1!$A$2:$A$107&amp;Feuil1!$C$2:$C$107,0))))</f>
        <v>Non-LA</v>
      </c>
    </row>
    <row r="228" spans="1:8" hidden="1" x14ac:dyDescent="0.2">
      <c r="A228" s="17">
        <v>114.64</v>
      </c>
      <c r="B228" s="17"/>
      <c r="C228" s="12">
        <v>41394</v>
      </c>
      <c r="D228" s="27" t="s">
        <v>140</v>
      </c>
      <c r="E228" s="8" t="e">
        <f>VLOOKUP(A228,Feuil1!$A$1:$F$108,5,FALSE)</f>
        <v>#N/A</v>
      </c>
      <c r="H228" s="7" t="str">
        <f t="array" aca="1" ref="H228" ca="1">IF(D228&lt;&gt;"LA","Non-LA",IF(NOT(ISNUMBER(MATCH(A228,Feuil1!$A$2:$A$107,0))),"Valeur Crédit Non-Trouvée",INDEX(Feuil1!$E$2:$E$107,MATCH(Compta!A228&amp;SMALL(IF(Feuil1!$A$2:$A$107=Compta!A228,Feuil1!$C$2:$C$107),MATCH(C228,SMALL(IF(Feuil1!$A$2:$A$107=Compta!A228,Feuil1!$C$2:$C$107),ROW(INDIRECT("1:"&amp;COUNTIF(Feuil1!$A$2:$A$107,Compta!A228)))),1)),Feuil1!$A$2:$A$107&amp;Feuil1!$C$2:$C$107,0))))</f>
        <v>Non-LA</v>
      </c>
    </row>
    <row r="229" spans="1:8" x14ac:dyDescent="0.2">
      <c r="A229" s="15">
        <v>1497.2</v>
      </c>
      <c r="B229" s="15"/>
      <c r="C229" s="7">
        <v>41396</v>
      </c>
      <c r="D229" s="25" t="s">
        <v>138</v>
      </c>
      <c r="E229" s="8" t="str">
        <f>VLOOKUP(A229,Feuil1!$A$1:$F$108,5,FALSE)</f>
        <v>44-2013-04-30-01</v>
      </c>
      <c r="G229" s="8" t="str">
        <f>IF(F229=E229,"ok","FAUX")</f>
        <v>FAUX</v>
      </c>
      <c r="H229" s="7" t="str">
        <f t="array" aca="1" ref="H229" ca="1">IF(D229&lt;&gt;"LA","Non-LA",IF(NOT(ISNUMBER(MATCH(A229,Feuil1!$A$2:$A$107,0))),"Valeur Crédit Non-Trouvée",INDEX(Feuil1!$E$2:$E$107,MATCH(Compta!A229&amp;SMALL(IF(Feuil1!$A$2:$A$107=Compta!A229,Feuil1!$C$2:$C$107),MATCH(C229,SMALL(IF(Feuil1!$A$2:$A$107=Compta!A229,Feuil1!$C$2:$C$107),ROW(INDIRECT("1:"&amp;COUNTIF(Feuil1!$A$2:$A$107,Compta!A229)))),1)),Feuil1!$A$2:$A$107&amp;Feuil1!$C$2:$C$107,0))))</f>
        <v>44-2013-04-30-01</v>
      </c>
    </row>
    <row r="230" spans="1:8" x14ac:dyDescent="0.2">
      <c r="A230" s="15">
        <v>390.6</v>
      </c>
      <c r="B230" s="15"/>
      <c r="C230" s="7">
        <v>41396</v>
      </c>
      <c r="D230" s="25" t="s">
        <v>138</v>
      </c>
      <c r="E230" s="8" t="e">
        <f>VLOOKUP(A230,Feuil1!$A$1:$F$108,5,FALSE)</f>
        <v>#N/A</v>
      </c>
      <c r="G230" s="8" t="e">
        <f>IF(F230=E230,"ok","FAUX")</f>
        <v>#N/A</v>
      </c>
      <c r="H230" s="7" t="str">
        <f t="array" aca="1" ref="H230" ca="1">IF(D230&lt;&gt;"LA","Non-LA",IF(NOT(ISNUMBER(MATCH(A230,Feuil1!$A$2:$A$107,0))),"Valeur Crédit Non-Trouvée",INDEX(Feuil1!$E$2:$E$107,MATCH(Compta!A230&amp;SMALL(IF(Feuil1!$A$2:$A$107=Compta!A230,Feuil1!$C$2:$C$107),MATCH(C230,SMALL(IF(Feuil1!$A$2:$A$107=Compta!A230,Feuil1!$C$2:$C$107),ROW(INDIRECT("1:"&amp;COUNTIF(Feuil1!$A$2:$A$107,Compta!A230)))),1)),Feuil1!$A$2:$A$107&amp;Feuil1!$C$2:$C$107,0))))</f>
        <v>Valeur Crédit Non-Trouvée</v>
      </c>
    </row>
    <row r="231" spans="1:8" hidden="1" x14ac:dyDescent="0.2">
      <c r="A231" s="17">
        <v>714.42</v>
      </c>
      <c r="B231" s="17"/>
      <c r="C231" s="12">
        <v>41396</v>
      </c>
      <c r="D231" s="27" t="s">
        <v>140</v>
      </c>
      <c r="E231" s="8" t="e">
        <f>VLOOKUP(A231,Feuil1!$A$1:$F$108,5,FALSE)</f>
        <v>#N/A</v>
      </c>
      <c r="H231" s="7" t="str">
        <f t="array" aca="1" ref="H231" ca="1">IF(D231&lt;&gt;"LA","Non-LA",IF(NOT(ISNUMBER(MATCH(A231,Feuil1!$A$2:$A$107,0))),"Valeur Crédit Non-Trouvée",INDEX(Feuil1!$E$2:$E$107,MATCH(Compta!A231&amp;SMALL(IF(Feuil1!$A$2:$A$107=Compta!A231,Feuil1!$C$2:$C$107),MATCH(C231,SMALL(IF(Feuil1!$A$2:$A$107=Compta!A231,Feuil1!$C$2:$C$107),ROW(INDIRECT("1:"&amp;COUNTIF(Feuil1!$A$2:$A$107,Compta!A231)))),1)),Feuil1!$A$2:$A$107&amp;Feuil1!$C$2:$C$107,0))))</f>
        <v>Non-LA</v>
      </c>
    </row>
    <row r="232" spans="1:8" hidden="1" x14ac:dyDescent="0.2">
      <c r="A232" s="17">
        <v>240.3</v>
      </c>
      <c r="B232" s="17"/>
      <c r="C232" s="12">
        <v>41396</v>
      </c>
      <c r="D232" s="27" t="s">
        <v>140</v>
      </c>
      <c r="E232" s="8" t="e">
        <f>VLOOKUP(A232,Feuil1!$A$1:$F$108,5,FALSE)</f>
        <v>#N/A</v>
      </c>
      <c r="H232" s="7" t="str">
        <f t="array" aca="1" ref="H232" ca="1">IF(D232&lt;&gt;"LA","Non-LA",IF(NOT(ISNUMBER(MATCH(A232,Feuil1!$A$2:$A$107,0))),"Valeur Crédit Non-Trouvée",INDEX(Feuil1!$E$2:$E$107,MATCH(Compta!A232&amp;SMALL(IF(Feuil1!$A$2:$A$107=Compta!A232,Feuil1!$C$2:$C$107),MATCH(C232,SMALL(IF(Feuil1!$A$2:$A$107=Compta!A232,Feuil1!$C$2:$C$107),ROW(INDIRECT("1:"&amp;COUNTIF(Feuil1!$A$2:$A$107,Compta!A232)))),1)),Feuil1!$A$2:$A$107&amp;Feuil1!$C$2:$C$107,0))))</f>
        <v>Non-LA</v>
      </c>
    </row>
    <row r="233" spans="1:8" ht="12" hidden="1" customHeight="1" x14ac:dyDescent="0.2">
      <c r="A233" s="17">
        <v>159</v>
      </c>
      <c r="B233" s="17"/>
      <c r="C233" s="12">
        <v>41396</v>
      </c>
      <c r="D233" s="27" t="s">
        <v>140</v>
      </c>
      <c r="E233" s="8" t="e">
        <f>VLOOKUP(A233,Feuil1!$A$1:$F$108,5,FALSE)</f>
        <v>#N/A</v>
      </c>
      <c r="H233" s="7" t="str">
        <f t="array" aca="1" ref="H233" ca="1">IF(D233&lt;&gt;"LA","Non-LA",IF(NOT(ISNUMBER(MATCH(A233,Feuil1!$A$2:$A$107,0))),"Valeur Crédit Non-Trouvée",INDEX(Feuil1!$E$2:$E$107,MATCH(Compta!A233&amp;SMALL(IF(Feuil1!$A$2:$A$107=Compta!A233,Feuil1!$C$2:$C$107),MATCH(C233,SMALL(IF(Feuil1!$A$2:$A$107=Compta!A233,Feuil1!$C$2:$C$107),ROW(INDIRECT("1:"&amp;COUNTIF(Feuil1!$A$2:$A$107,Compta!A233)))),1)),Feuil1!$A$2:$A$107&amp;Feuil1!$C$2:$C$107,0))))</f>
        <v>Non-LA</v>
      </c>
    </row>
    <row r="234" spans="1:8" hidden="1" x14ac:dyDescent="0.2">
      <c r="A234" s="20">
        <v>354.6</v>
      </c>
      <c r="B234" s="20"/>
      <c r="C234" s="11">
        <v>41396</v>
      </c>
      <c r="D234" s="30" t="s">
        <v>105</v>
      </c>
      <c r="E234" s="8" t="e">
        <f>VLOOKUP(A234,Feuil1!$A$1:$F$108,5,FALSE)</f>
        <v>#N/A</v>
      </c>
      <c r="H234" s="7" t="str">
        <f t="array" aca="1" ref="H234" ca="1">IF(D234&lt;&gt;"LA","Non-LA",IF(NOT(ISNUMBER(MATCH(A234,Feuil1!$A$2:$A$107,0))),"Valeur Crédit Non-Trouvée",INDEX(Feuil1!$E$2:$E$107,MATCH(Compta!A234&amp;SMALL(IF(Feuil1!$A$2:$A$107=Compta!A234,Feuil1!$C$2:$C$107),MATCH(C234,SMALL(IF(Feuil1!$A$2:$A$107=Compta!A234,Feuil1!$C$2:$C$107),ROW(INDIRECT("1:"&amp;COUNTIF(Feuil1!$A$2:$A$107,Compta!A234)))),1)),Feuil1!$A$2:$A$107&amp;Feuil1!$C$2:$C$107,0))))</f>
        <v>Non-LA</v>
      </c>
    </row>
    <row r="235" spans="1:8" x14ac:dyDescent="0.2">
      <c r="A235" s="15">
        <v>789.6</v>
      </c>
      <c r="B235" s="15"/>
      <c r="C235" s="7">
        <v>41400</v>
      </c>
      <c r="D235" s="25" t="s">
        <v>138</v>
      </c>
      <c r="E235" s="8" t="e">
        <f>VLOOKUP(A235,Feuil1!$A$1:$F$108,5,FALSE)</f>
        <v>#N/A</v>
      </c>
      <c r="G235" s="8" t="e">
        <f>IF(F235=E235,"ok","FAUX")</f>
        <v>#N/A</v>
      </c>
      <c r="H235" s="7" t="str">
        <f t="array" aca="1" ref="H235" ca="1">IF(D235&lt;&gt;"LA","Non-LA",IF(NOT(ISNUMBER(MATCH(A235,Feuil1!$A$2:$A$107,0))),"Valeur Crédit Non-Trouvée",INDEX(Feuil1!$E$2:$E$107,MATCH(Compta!A235&amp;SMALL(IF(Feuil1!$A$2:$A$107=Compta!A235,Feuil1!$C$2:$C$107),MATCH(C235,SMALL(IF(Feuil1!$A$2:$A$107=Compta!A235,Feuil1!$C$2:$C$107),ROW(INDIRECT("1:"&amp;COUNTIF(Feuil1!$A$2:$A$107,Compta!A235)))),1)),Feuil1!$A$2:$A$107&amp;Feuil1!$C$2:$C$107,0))))</f>
        <v>Valeur Crédit Non-Trouvée</v>
      </c>
    </row>
    <row r="236" spans="1:8" x14ac:dyDescent="0.2">
      <c r="A236" s="15">
        <v>819</v>
      </c>
      <c r="B236" s="15"/>
      <c r="C236" s="7">
        <v>41400</v>
      </c>
      <c r="D236" s="25" t="s">
        <v>138</v>
      </c>
      <c r="E236" s="8" t="str">
        <f>VLOOKUP(A236,Feuil1!$A$1:$F$108,5,FALSE)</f>
        <v>44-2013-05-03-01</v>
      </c>
      <c r="G236" s="8" t="str">
        <f>IF(F236=E236,"ok","FAUX")</f>
        <v>FAUX</v>
      </c>
      <c r="H236" s="7" t="str">
        <f t="array" aca="1" ref="H236" ca="1">IF(D236&lt;&gt;"LA","Non-LA",IF(NOT(ISNUMBER(MATCH(A236,Feuil1!$A$2:$A$107,0))),"Valeur Crédit Non-Trouvée",INDEX(Feuil1!$E$2:$E$107,MATCH(Compta!A236&amp;SMALL(IF(Feuil1!$A$2:$A$107=Compta!A236,Feuil1!$C$2:$C$107),MATCH(C236,SMALL(IF(Feuil1!$A$2:$A$107=Compta!A236,Feuil1!$C$2:$C$107),ROW(INDIRECT("1:"&amp;COUNTIF(Feuil1!$A$2:$A$107,Compta!A236)))),1)),Feuil1!$A$2:$A$107&amp;Feuil1!$C$2:$C$107,0))))</f>
        <v>44-2013-05-03-01</v>
      </c>
    </row>
    <row r="237" spans="1:8" hidden="1" x14ac:dyDescent="0.2">
      <c r="A237" s="16">
        <v>145.18</v>
      </c>
      <c r="B237" s="16"/>
      <c r="C237" s="6">
        <v>41400</v>
      </c>
      <c r="D237" s="26" t="s">
        <v>139</v>
      </c>
      <c r="E237" s="8" t="e">
        <f>VLOOKUP(A237,Feuil1!$A$1:$F$108,5,FALSE)</f>
        <v>#N/A</v>
      </c>
      <c r="H237" s="7" t="str">
        <f t="array" aca="1" ref="H237" ca="1">IF(D237&lt;&gt;"LA","Non-LA",IF(NOT(ISNUMBER(MATCH(A237,Feuil1!$A$2:$A$107,0))),"Valeur Crédit Non-Trouvée",INDEX(Feuil1!$E$2:$E$107,MATCH(Compta!A237&amp;SMALL(IF(Feuil1!$A$2:$A$107=Compta!A237,Feuil1!$C$2:$C$107),MATCH(C237,SMALL(IF(Feuil1!$A$2:$A$107=Compta!A237,Feuil1!$C$2:$C$107),ROW(INDIRECT("1:"&amp;COUNTIF(Feuil1!$A$2:$A$107,Compta!A237)))),1)),Feuil1!$A$2:$A$107&amp;Feuil1!$C$2:$C$107,0))))</f>
        <v>Non-LA</v>
      </c>
    </row>
    <row r="238" spans="1:8" hidden="1" x14ac:dyDescent="0.2">
      <c r="A238" s="17">
        <v>504.98</v>
      </c>
      <c r="B238" s="17"/>
      <c r="C238" s="12">
        <v>41400</v>
      </c>
      <c r="D238" s="27" t="s">
        <v>140</v>
      </c>
      <c r="E238" s="8" t="e">
        <f>VLOOKUP(A238,Feuil1!$A$1:$F$108,5,FALSE)</f>
        <v>#N/A</v>
      </c>
      <c r="H238" s="7" t="str">
        <f t="array" aca="1" ref="H238" ca="1">IF(D238&lt;&gt;"LA","Non-LA",IF(NOT(ISNUMBER(MATCH(A238,Feuil1!$A$2:$A$107,0))),"Valeur Crédit Non-Trouvée",INDEX(Feuil1!$E$2:$E$107,MATCH(Compta!A238&amp;SMALL(IF(Feuil1!$A$2:$A$107=Compta!A238,Feuil1!$C$2:$C$107),MATCH(C238,SMALL(IF(Feuil1!$A$2:$A$107=Compta!A238,Feuil1!$C$2:$C$107),ROW(INDIRECT("1:"&amp;COUNTIF(Feuil1!$A$2:$A$107,Compta!A238)))),1)),Feuil1!$A$2:$A$107&amp;Feuil1!$C$2:$C$107,0))))</f>
        <v>Non-LA</v>
      </c>
    </row>
    <row r="239" spans="1:8" x14ac:dyDescent="0.2">
      <c r="A239" s="15">
        <v>60</v>
      </c>
      <c r="B239" s="15"/>
      <c r="C239" s="7">
        <v>41401</v>
      </c>
      <c r="D239" s="25" t="s">
        <v>138</v>
      </c>
      <c r="E239" s="8" t="str">
        <f>VLOOKUP(A239,Feuil1!$A$1:$F$108,5,FALSE)</f>
        <v>44-2013-05-06-03</v>
      </c>
      <c r="G239" s="8" t="str">
        <f>IF(F239=E239,"ok","FAUX")</f>
        <v>FAUX</v>
      </c>
      <c r="H239" s="7" t="str">
        <f t="array" aca="1" ref="H239" ca="1">IF(D239&lt;&gt;"LA","Non-LA",IF(NOT(ISNUMBER(MATCH(A239,Feuil1!$A$2:$A$107,0))),"Valeur Crédit Non-Trouvée",INDEX(Feuil1!$E$2:$E$107,MATCH(Compta!A239&amp;SMALL(IF(Feuil1!$A$2:$A$107=Compta!A239,Feuil1!$C$2:$C$107),MATCH(C239,SMALL(IF(Feuil1!$A$2:$A$107=Compta!A239,Feuil1!$C$2:$C$107),ROW(INDIRECT("1:"&amp;COUNTIF(Feuil1!$A$2:$A$107,Compta!A239)))),1)),Feuil1!$A$2:$A$107&amp;Feuil1!$C$2:$C$107,0))))</f>
        <v>44-2013-05-06-03</v>
      </c>
    </row>
    <row r="240" spans="1:8" x14ac:dyDescent="0.2">
      <c r="A240" s="15">
        <v>354.15</v>
      </c>
      <c r="B240" s="15"/>
      <c r="C240" s="7">
        <v>41401</v>
      </c>
      <c r="D240" s="25" t="s">
        <v>138</v>
      </c>
      <c r="E240" s="8" t="str">
        <f>VLOOKUP(A240,Feuil1!$A$1:$F$108,5,FALSE)</f>
        <v>44-2013-05-06-01</v>
      </c>
      <c r="G240" s="8" t="str">
        <f>IF(F240=E240,"ok","FAUX")</f>
        <v>FAUX</v>
      </c>
      <c r="H240" s="7" t="str">
        <f t="array" aca="1" ref="H240" ca="1">IF(D240&lt;&gt;"LA","Non-LA",IF(NOT(ISNUMBER(MATCH(A240,Feuil1!$A$2:$A$107,0))),"Valeur Crédit Non-Trouvée",INDEX(Feuil1!$E$2:$E$107,MATCH(Compta!A240&amp;SMALL(IF(Feuil1!$A$2:$A$107=Compta!A240,Feuil1!$C$2:$C$107),MATCH(C240,SMALL(IF(Feuil1!$A$2:$A$107=Compta!A240,Feuil1!$C$2:$C$107),ROW(INDIRECT("1:"&amp;COUNTIF(Feuil1!$A$2:$A$107,Compta!A240)))),1)),Feuil1!$A$2:$A$107&amp;Feuil1!$C$2:$C$107,0))))</f>
        <v>44-2013-05-06-01</v>
      </c>
    </row>
    <row r="241" spans="1:8" x14ac:dyDescent="0.2">
      <c r="A241" s="15">
        <v>413.57</v>
      </c>
      <c r="B241" s="15"/>
      <c r="C241" s="7">
        <v>41401</v>
      </c>
      <c r="D241" s="25" t="s">
        <v>138</v>
      </c>
      <c r="E241" s="8" t="str">
        <f>VLOOKUP(A241,Feuil1!$A$1:$F$108,5,FALSE)</f>
        <v>44-2013-05-06-02</v>
      </c>
      <c r="G241" s="8" t="str">
        <f>IF(F241=E241,"ok","FAUX")</f>
        <v>FAUX</v>
      </c>
      <c r="H241" s="7" t="str">
        <f t="array" aca="1" ref="H241" ca="1">IF(D241&lt;&gt;"LA","Non-LA",IF(NOT(ISNUMBER(MATCH(A241,Feuil1!$A$2:$A$107,0))),"Valeur Crédit Non-Trouvée",INDEX(Feuil1!$E$2:$E$107,MATCH(Compta!A241&amp;SMALL(IF(Feuil1!$A$2:$A$107=Compta!A241,Feuil1!$C$2:$C$107),MATCH(C241,SMALL(IF(Feuil1!$A$2:$A$107=Compta!A241,Feuil1!$C$2:$C$107),ROW(INDIRECT("1:"&amp;COUNTIF(Feuil1!$A$2:$A$107,Compta!A241)))),1)),Feuil1!$A$2:$A$107&amp;Feuil1!$C$2:$C$107,0))))</f>
        <v>44-2013-05-06-02</v>
      </c>
    </row>
    <row r="242" spans="1:8" x14ac:dyDescent="0.2">
      <c r="A242" s="15">
        <v>552.72</v>
      </c>
      <c r="B242" s="15"/>
      <c r="C242" s="7">
        <v>41401</v>
      </c>
      <c r="D242" s="25" t="s">
        <v>138</v>
      </c>
      <c r="E242" s="8" t="str">
        <f>VLOOKUP(A242,Feuil1!$A$1:$F$108,5,FALSE)</f>
        <v>44-2013-05-07-01</v>
      </c>
      <c r="G242" s="8" t="str">
        <f>IF(F242=E242,"ok","FAUX")</f>
        <v>FAUX</v>
      </c>
      <c r="H242" s="7" t="str">
        <f t="array" aca="1" ref="H242" ca="1">IF(D242&lt;&gt;"LA","Non-LA",IF(NOT(ISNUMBER(MATCH(A242,Feuil1!$A$2:$A$107,0))),"Valeur Crédit Non-Trouvée",INDEX(Feuil1!$E$2:$E$107,MATCH(Compta!A242&amp;SMALL(IF(Feuil1!$A$2:$A$107=Compta!A242,Feuil1!$C$2:$C$107),MATCH(C242,SMALL(IF(Feuil1!$A$2:$A$107=Compta!A242,Feuil1!$C$2:$C$107),ROW(INDIRECT("1:"&amp;COUNTIF(Feuil1!$A$2:$A$107,Compta!A242)))),1)),Feuil1!$A$2:$A$107&amp;Feuil1!$C$2:$C$107,0))))</f>
        <v>44-2013-05-07-01</v>
      </c>
    </row>
    <row r="243" spans="1:8" hidden="1" x14ac:dyDescent="0.2">
      <c r="A243" s="17">
        <v>78.7</v>
      </c>
      <c r="B243" s="17"/>
      <c r="C243" s="12">
        <v>41401</v>
      </c>
      <c r="D243" s="27" t="s">
        <v>140</v>
      </c>
      <c r="E243" s="8" t="str">
        <f>VLOOKUP(A243,Feuil1!$A$1:$F$108,5,FALSE)</f>
        <v>44-2013-01-02-01</v>
      </c>
      <c r="H243" s="7" t="str">
        <f t="array" aca="1" ref="H243" ca="1">IF(D243&lt;&gt;"LA","Non-LA",IF(NOT(ISNUMBER(MATCH(A243,Feuil1!$A$2:$A$107,0))),"Valeur Crédit Non-Trouvée",INDEX(Feuil1!$E$2:$E$107,MATCH(Compta!A243&amp;SMALL(IF(Feuil1!$A$2:$A$107=Compta!A243,Feuil1!$C$2:$C$107),MATCH(C243,SMALL(IF(Feuil1!$A$2:$A$107=Compta!A243,Feuil1!$C$2:$C$107),ROW(INDIRECT("1:"&amp;COUNTIF(Feuil1!$A$2:$A$107,Compta!A243)))),1)),Feuil1!$A$2:$A$107&amp;Feuil1!$C$2:$C$107,0))))</f>
        <v>Non-LA</v>
      </c>
    </row>
    <row r="244" spans="1:8" hidden="1" x14ac:dyDescent="0.2">
      <c r="A244" s="17">
        <v>314.8</v>
      </c>
      <c r="B244" s="17"/>
      <c r="C244" s="12">
        <v>41401</v>
      </c>
      <c r="D244" s="27" t="s">
        <v>140</v>
      </c>
      <c r="E244" s="8" t="e">
        <f>VLOOKUP(A244,Feuil1!$A$1:$F$108,5,FALSE)</f>
        <v>#N/A</v>
      </c>
      <c r="H244" s="7" t="str">
        <f t="array" aca="1" ref="H244" ca="1">IF(D244&lt;&gt;"LA","Non-LA",IF(NOT(ISNUMBER(MATCH(A244,Feuil1!$A$2:$A$107,0))),"Valeur Crédit Non-Trouvée",INDEX(Feuil1!$E$2:$E$107,MATCH(Compta!A244&amp;SMALL(IF(Feuil1!$A$2:$A$107=Compta!A244,Feuil1!$C$2:$C$107),MATCH(C244,SMALL(IF(Feuil1!$A$2:$A$107=Compta!A244,Feuil1!$C$2:$C$107),ROW(INDIRECT("1:"&amp;COUNTIF(Feuil1!$A$2:$A$107,Compta!A244)))),1)),Feuil1!$A$2:$A$107&amp;Feuil1!$C$2:$C$107,0))))</f>
        <v>Non-LA</v>
      </c>
    </row>
    <row r="245" spans="1:8" hidden="1" x14ac:dyDescent="0.2">
      <c r="A245" s="20">
        <v>394.4</v>
      </c>
      <c r="B245" s="20"/>
      <c r="C245" s="11">
        <v>41401</v>
      </c>
      <c r="D245" s="30" t="s">
        <v>105</v>
      </c>
      <c r="E245" s="8" t="e">
        <f>VLOOKUP(A245,Feuil1!$A$1:$F$108,5,FALSE)</f>
        <v>#N/A</v>
      </c>
      <c r="H245" s="7" t="str">
        <f t="array" aca="1" ref="H245" ca="1">IF(D245&lt;&gt;"LA","Non-LA",IF(NOT(ISNUMBER(MATCH(A245,Feuil1!$A$2:$A$107,0))),"Valeur Crédit Non-Trouvée",INDEX(Feuil1!$E$2:$E$107,MATCH(Compta!A245&amp;SMALL(IF(Feuil1!$A$2:$A$107=Compta!A245,Feuil1!$C$2:$C$107),MATCH(C245,SMALL(IF(Feuil1!$A$2:$A$107=Compta!A245,Feuil1!$C$2:$C$107),ROW(INDIRECT("1:"&amp;COUNTIF(Feuil1!$A$2:$A$107,Compta!A245)))),1)),Feuil1!$A$2:$A$107&amp;Feuil1!$C$2:$C$107,0))))</f>
        <v>Non-LA</v>
      </c>
    </row>
    <row r="246" spans="1:8" hidden="1" x14ac:dyDescent="0.2">
      <c r="A246" s="17">
        <v>173.67</v>
      </c>
      <c r="B246" s="17"/>
      <c r="C246" s="12">
        <v>41404</v>
      </c>
      <c r="D246" s="27" t="s">
        <v>140</v>
      </c>
      <c r="E246" s="8" t="e">
        <f>VLOOKUP(A246,Feuil1!$A$1:$F$108,5,FALSE)</f>
        <v>#N/A</v>
      </c>
      <c r="H246" s="7" t="str">
        <f t="array" aca="1" ref="H246" ca="1">IF(D246&lt;&gt;"LA","Non-LA",IF(NOT(ISNUMBER(MATCH(A246,Feuil1!$A$2:$A$107,0))),"Valeur Crédit Non-Trouvée",INDEX(Feuil1!$E$2:$E$107,MATCH(Compta!A246&amp;SMALL(IF(Feuil1!$A$2:$A$107=Compta!A246,Feuil1!$C$2:$C$107),MATCH(C246,SMALL(IF(Feuil1!$A$2:$A$107=Compta!A246,Feuil1!$C$2:$C$107),ROW(INDIRECT("1:"&amp;COUNTIF(Feuil1!$A$2:$A$107,Compta!A246)))),1)),Feuil1!$A$2:$A$107&amp;Feuil1!$C$2:$C$107,0))))</f>
        <v>Non-LA</v>
      </c>
    </row>
    <row r="247" spans="1:8" x14ac:dyDescent="0.2">
      <c r="A247" s="15">
        <v>434.28</v>
      </c>
      <c r="B247" s="15"/>
      <c r="C247" s="7">
        <v>41407</v>
      </c>
      <c r="D247" s="25" t="s">
        <v>138</v>
      </c>
      <c r="E247" s="8" t="str">
        <f>VLOOKUP(A247,Feuil1!$A$1:$F$108,5,FALSE)</f>
        <v>44-2013-05-10-01</v>
      </c>
      <c r="G247" s="8" t="str">
        <f>IF(F247=E247,"ok","FAUX")</f>
        <v>FAUX</v>
      </c>
      <c r="H247" s="7" t="str">
        <f t="array" aca="1" ref="H247" ca="1">IF(D247&lt;&gt;"LA","Non-LA",IF(NOT(ISNUMBER(MATCH(A247,Feuil1!$A$2:$A$107,0))),"Valeur Crédit Non-Trouvée",INDEX(Feuil1!$E$2:$E$107,MATCH(Compta!A247&amp;SMALL(IF(Feuil1!$A$2:$A$107=Compta!A247,Feuil1!$C$2:$C$107),MATCH(C247,SMALL(IF(Feuil1!$A$2:$A$107=Compta!A247,Feuil1!$C$2:$C$107),ROW(INDIRECT("1:"&amp;COUNTIF(Feuil1!$A$2:$A$107,Compta!A247)))),1)),Feuil1!$A$2:$A$107&amp;Feuil1!$C$2:$C$107,0))))</f>
        <v>44-2013-05-10-01</v>
      </c>
    </row>
    <row r="248" spans="1:8" hidden="1" x14ac:dyDescent="0.2">
      <c r="A248" s="16">
        <v>39.35</v>
      </c>
      <c r="B248" s="16"/>
      <c r="C248" s="6">
        <v>41407</v>
      </c>
      <c r="D248" s="26" t="s">
        <v>139</v>
      </c>
      <c r="E248" s="8" t="str">
        <f>VLOOKUP(A248,Feuil1!$A$1:$F$108,5,FALSE)</f>
        <v>44-2013-02-11-01</v>
      </c>
      <c r="H248" s="7" t="str">
        <f t="array" aca="1" ref="H248" ca="1">IF(D248&lt;&gt;"LA","Non-LA",IF(NOT(ISNUMBER(MATCH(A248,Feuil1!$A$2:$A$107,0))),"Valeur Crédit Non-Trouvée",INDEX(Feuil1!$E$2:$E$107,MATCH(Compta!A248&amp;SMALL(IF(Feuil1!$A$2:$A$107=Compta!A248,Feuil1!$C$2:$C$107),MATCH(C248,SMALL(IF(Feuil1!$A$2:$A$107=Compta!A248,Feuil1!$C$2:$C$107),ROW(INDIRECT("1:"&amp;COUNTIF(Feuil1!$A$2:$A$107,Compta!A248)))),1)),Feuil1!$A$2:$A$107&amp;Feuil1!$C$2:$C$107,0))))</f>
        <v>Non-LA</v>
      </c>
    </row>
    <row r="249" spans="1:8" hidden="1" x14ac:dyDescent="0.2">
      <c r="A249" s="16">
        <v>64.84</v>
      </c>
      <c r="B249" s="16"/>
      <c r="C249" s="6">
        <v>41407</v>
      </c>
      <c r="D249" s="26" t="s">
        <v>139</v>
      </c>
      <c r="E249" s="8" t="e">
        <f>VLOOKUP(A249,Feuil1!$A$1:$F$108,5,FALSE)</f>
        <v>#N/A</v>
      </c>
      <c r="H249" s="7" t="str">
        <f t="array" aca="1" ref="H249" ca="1">IF(D249&lt;&gt;"LA","Non-LA",IF(NOT(ISNUMBER(MATCH(A249,Feuil1!$A$2:$A$107,0))),"Valeur Crédit Non-Trouvée",INDEX(Feuil1!$E$2:$E$107,MATCH(Compta!A249&amp;SMALL(IF(Feuil1!$A$2:$A$107=Compta!A249,Feuil1!$C$2:$C$107),MATCH(C249,SMALL(IF(Feuil1!$A$2:$A$107=Compta!A249,Feuil1!$C$2:$C$107),ROW(INDIRECT("1:"&amp;COUNTIF(Feuil1!$A$2:$A$107,Compta!A249)))),1)),Feuil1!$A$2:$A$107&amp;Feuil1!$C$2:$C$107,0))))</f>
        <v>Non-LA</v>
      </c>
    </row>
    <row r="250" spans="1:8" hidden="1" x14ac:dyDescent="0.2">
      <c r="A250" s="16">
        <v>36.909999999999997</v>
      </c>
      <c r="B250" s="16"/>
      <c r="C250" s="6">
        <v>41407</v>
      </c>
      <c r="D250" s="26" t="s">
        <v>139</v>
      </c>
      <c r="E250" s="8" t="e">
        <f>VLOOKUP(A250,Feuil1!$A$1:$F$108,5,FALSE)</f>
        <v>#N/A</v>
      </c>
      <c r="H250" s="7" t="str">
        <f t="array" aca="1" ref="H250" ca="1">IF(D250&lt;&gt;"LA","Non-LA",IF(NOT(ISNUMBER(MATCH(A250,Feuil1!$A$2:$A$107,0))),"Valeur Crédit Non-Trouvée",INDEX(Feuil1!$E$2:$E$107,MATCH(Compta!A250&amp;SMALL(IF(Feuil1!$A$2:$A$107=Compta!A250,Feuil1!$C$2:$C$107),MATCH(C250,SMALL(IF(Feuil1!$A$2:$A$107=Compta!A250,Feuil1!$C$2:$C$107),ROW(INDIRECT("1:"&amp;COUNTIF(Feuil1!$A$2:$A$107,Compta!A250)))),1)),Feuil1!$A$2:$A$107&amp;Feuil1!$C$2:$C$107,0))))</f>
        <v>Non-LA</v>
      </c>
    </row>
    <row r="251" spans="1:8" hidden="1" x14ac:dyDescent="0.2">
      <c r="A251" s="16">
        <v>31.72</v>
      </c>
      <c r="B251" s="16"/>
      <c r="C251" s="6">
        <v>41408</v>
      </c>
      <c r="D251" s="26" t="s">
        <v>139</v>
      </c>
      <c r="E251" s="8" t="e">
        <f>VLOOKUP(A251,Feuil1!$A$1:$F$108,5,FALSE)</f>
        <v>#N/A</v>
      </c>
      <c r="H251" s="7" t="str">
        <f t="array" aca="1" ref="H251" ca="1">IF(D251&lt;&gt;"LA","Non-LA",IF(NOT(ISNUMBER(MATCH(A251,Feuil1!$A$2:$A$107,0))),"Valeur Crédit Non-Trouvée",INDEX(Feuil1!$E$2:$E$107,MATCH(Compta!A251&amp;SMALL(IF(Feuil1!$A$2:$A$107=Compta!A251,Feuil1!$C$2:$C$107),MATCH(C251,SMALL(IF(Feuil1!$A$2:$A$107=Compta!A251,Feuil1!$C$2:$C$107),ROW(INDIRECT("1:"&amp;COUNTIF(Feuil1!$A$2:$A$107,Compta!A251)))),1)),Feuil1!$A$2:$A$107&amp;Feuil1!$C$2:$C$107,0))))</f>
        <v>Non-LA</v>
      </c>
    </row>
    <row r="252" spans="1:8" hidden="1" x14ac:dyDescent="0.2">
      <c r="A252" s="17">
        <v>339.92</v>
      </c>
      <c r="B252" s="17"/>
      <c r="C252" s="12">
        <v>41408</v>
      </c>
      <c r="D252" s="27" t="s">
        <v>140</v>
      </c>
      <c r="E252" s="8" t="e">
        <f>VLOOKUP(A252,Feuil1!$A$1:$F$108,5,FALSE)</f>
        <v>#N/A</v>
      </c>
      <c r="H252" s="7" t="str">
        <f t="array" aca="1" ref="H252" ca="1">IF(D252&lt;&gt;"LA","Non-LA",IF(NOT(ISNUMBER(MATCH(A252,Feuil1!$A$2:$A$107,0))),"Valeur Crédit Non-Trouvée",INDEX(Feuil1!$E$2:$E$107,MATCH(Compta!A252&amp;SMALL(IF(Feuil1!$A$2:$A$107=Compta!A252,Feuil1!$C$2:$C$107),MATCH(C252,SMALL(IF(Feuil1!$A$2:$A$107=Compta!A252,Feuil1!$C$2:$C$107),ROW(INDIRECT("1:"&amp;COUNTIF(Feuil1!$A$2:$A$107,Compta!A252)))),1)),Feuil1!$A$2:$A$107&amp;Feuil1!$C$2:$C$107,0))))</f>
        <v>Non-LA</v>
      </c>
    </row>
    <row r="253" spans="1:8" hidden="1" x14ac:dyDescent="0.2">
      <c r="A253" s="17">
        <v>139.1</v>
      </c>
      <c r="B253" s="17"/>
      <c r="C253" s="12">
        <v>41408</v>
      </c>
      <c r="D253" s="27" t="s">
        <v>140</v>
      </c>
      <c r="E253" s="8" t="e">
        <f>VLOOKUP(A253,Feuil1!$A$1:$F$108,5,FALSE)</f>
        <v>#N/A</v>
      </c>
      <c r="H253" s="7" t="str">
        <f t="array" aca="1" ref="H253" ca="1">IF(D253&lt;&gt;"LA","Non-LA",IF(NOT(ISNUMBER(MATCH(A253,Feuil1!$A$2:$A$107,0))),"Valeur Crédit Non-Trouvée",INDEX(Feuil1!$E$2:$E$107,MATCH(Compta!A253&amp;SMALL(IF(Feuil1!$A$2:$A$107=Compta!A253,Feuil1!$C$2:$C$107),MATCH(C253,SMALL(IF(Feuil1!$A$2:$A$107=Compta!A253,Feuil1!$C$2:$C$107),ROW(INDIRECT("1:"&amp;COUNTIF(Feuil1!$A$2:$A$107,Compta!A253)))),1)),Feuil1!$A$2:$A$107&amp;Feuil1!$C$2:$C$107,0))))</f>
        <v>Non-LA</v>
      </c>
    </row>
    <row r="254" spans="1:8" hidden="1" x14ac:dyDescent="0.2">
      <c r="A254" s="19">
        <v>466.76</v>
      </c>
      <c r="B254" s="19"/>
      <c r="C254" s="13">
        <v>41408</v>
      </c>
      <c r="D254" s="29" t="s">
        <v>101</v>
      </c>
      <c r="E254" s="8" t="e">
        <f>VLOOKUP(A254,Feuil1!$A$1:$F$108,5,FALSE)</f>
        <v>#N/A</v>
      </c>
      <c r="H254" s="7" t="str">
        <f t="array" aca="1" ref="H254" ca="1">IF(D254&lt;&gt;"LA","Non-LA",IF(NOT(ISNUMBER(MATCH(A254,Feuil1!$A$2:$A$107,0))),"Valeur Crédit Non-Trouvée",INDEX(Feuil1!$E$2:$E$107,MATCH(Compta!A254&amp;SMALL(IF(Feuil1!$A$2:$A$107=Compta!A254,Feuil1!$C$2:$C$107),MATCH(C254,SMALL(IF(Feuil1!$A$2:$A$107=Compta!A254,Feuil1!$C$2:$C$107),ROW(INDIRECT("1:"&amp;COUNTIF(Feuil1!$A$2:$A$107,Compta!A254)))),1)),Feuil1!$A$2:$A$107&amp;Feuil1!$C$2:$C$107,0))))</f>
        <v>Non-LA</v>
      </c>
    </row>
    <row r="255" spans="1:8" hidden="1" x14ac:dyDescent="0.2">
      <c r="A255" s="20">
        <v>551.6</v>
      </c>
      <c r="B255" s="20"/>
      <c r="C255" s="11">
        <v>41408</v>
      </c>
      <c r="D255" s="30" t="s">
        <v>105</v>
      </c>
      <c r="E255" s="8" t="e">
        <f>VLOOKUP(A255,Feuil1!$A$1:$F$108,5,FALSE)</f>
        <v>#N/A</v>
      </c>
      <c r="H255" s="7" t="str">
        <f t="array" aca="1" ref="H255" ca="1">IF(D255&lt;&gt;"LA","Non-LA",IF(NOT(ISNUMBER(MATCH(A255,Feuil1!$A$2:$A$107,0))),"Valeur Crédit Non-Trouvée",INDEX(Feuil1!$E$2:$E$107,MATCH(Compta!A255&amp;SMALL(IF(Feuil1!$A$2:$A$107=Compta!A255,Feuil1!$C$2:$C$107),MATCH(C255,SMALL(IF(Feuil1!$A$2:$A$107=Compta!A255,Feuil1!$C$2:$C$107),ROW(INDIRECT("1:"&amp;COUNTIF(Feuil1!$A$2:$A$107,Compta!A255)))),1)),Feuil1!$A$2:$A$107&amp;Feuil1!$C$2:$C$107,0))))</f>
        <v>Non-LA</v>
      </c>
    </row>
    <row r="256" spans="1:8" x14ac:dyDescent="0.2">
      <c r="A256" s="15">
        <v>279</v>
      </c>
      <c r="B256" s="15"/>
      <c r="C256" s="7">
        <v>41409</v>
      </c>
      <c r="D256" s="25" t="s">
        <v>138</v>
      </c>
      <c r="E256" s="8" t="e">
        <f>VLOOKUP(A256,Feuil1!$A$1:$F$108,5,FALSE)</f>
        <v>#N/A</v>
      </c>
      <c r="G256" s="8" t="e">
        <f>IF(F256=E256,"ok","FAUX")</f>
        <v>#N/A</v>
      </c>
      <c r="H256" s="7" t="str">
        <f t="array" aca="1" ref="H256" ca="1">IF(D256&lt;&gt;"LA","Non-LA",IF(NOT(ISNUMBER(MATCH(A256,Feuil1!$A$2:$A$107,0))),"Valeur Crédit Non-Trouvée",INDEX(Feuil1!$E$2:$E$107,MATCH(Compta!A256&amp;SMALL(IF(Feuil1!$A$2:$A$107=Compta!A256,Feuil1!$C$2:$C$107),MATCH(C256,SMALL(IF(Feuil1!$A$2:$A$107=Compta!A256,Feuil1!$C$2:$C$107),ROW(INDIRECT("1:"&amp;COUNTIF(Feuil1!$A$2:$A$107,Compta!A256)))),1)),Feuil1!$A$2:$A$107&amp;Feuil1!$C$2:$C$107,0))))</f>
        <v>Valeur Crédit Non-Trouvée</v>
      </c>
    </row>
    <row r="257" spans="1:8" x14ac:dyDescent="0.2">
      <c r="A257" s="15">
        <v>318.7</v>
      </c>
      <c r="B257" s="15"/>
      <c r="C257" s="7">
        <v>41409</v>
      </c>
      <c r="D257" s="25" t="s">
        <v>138</v>
      </c>
      <c r="E257" s="8" t="e">
        <f>VLOOKUP(A257,Feuil1!$A$1:$F$108,5,FALSE)</f>
        <v>#N/A</v>
      </c>
      <c r="G257" s="8" t="e">
        <f>IF(F257=E257,"ok","FAUX")</f>
        <v>#N/A</v>
      </c>
      <c r="H257" s="7" t="str">
        <f t="array" aca="1" ref="H257" ca="1">IF(D257&lt;&gt;"LA","Non-LA",IF(NOT(ISNUMBER(MATCH(A257,Feuil1!$A$2:$A$107,0))),"Valeur Crédit Non-Trouvée",INDEX(Feuil1!$E$2:$E$107,MATCH(Compta!A257&amp;SMALL(IF(Feuil1!$A$2:$A$107=Compta!A257,Feuil1!$C$2:$C$107),MATCH(C257,SMALL(IF(Feuil1!$A$2:$A$107=Compta!A257,Feuil1!$C$2:$C$107),ROW(INDIRECT("1:"&amp;COUNTIF(Feuil1!$A$2:$A$107,Compta!A257)))),1)),Feuil1!$A$2:$A$107&amp;Feuil1!$C$2:$C$107,0))))</f>
        <v>Valeur Crédit Non-Trouvée</v>
      </c>
    </row>
    <row r="258" spans="1:8" hidden="1" x14ac:dyDescent="0.2">
      <c r="A258" s="17">
        <v>206.82</v>
      </c>
      <c r="B258" s="17"/>
      <c r="C258" s="12">
        <v>41409</v>
      </c>
      <c r="D258" s="27" t="s">
        <v>140</v>
      </c>
      <c r="E258" s="8" t="e">
        <f>VLOOKUP(A258,Feuil1!$A$1:$F$108,5,FALSE)</f>
        <v>#N/A</v>
      </c>
      <c r="H258" s="7" t="str">
        <f t="array" aca="1" ref="H258" ca="1">IF(D258&lt;&gt;"LA","Non-LA",IF(NOT(ISNUMBER(MATCH(A258,Feuil1!$A$2:$A$107,0))),"Valeur Crédit Non-Trouvée",INDEX(Feuil1!$E$2:$E$107,MATCH(Compta!A258&amp;SMALL(IF(Feuil1!$A$2:$A$107=Compta!A258,Feuil1!$C$2:$C$107),MATCH(C258,SMALL(IF(Feuil1!$A$2:$A$107=Compta!A258,Feuil1!$C$2:$C$107),ROW(INDIRECT("1:"&amp;COUNTIF(Feuil1!$A$2:$A$107,Compta!A258)))),1)),Feuil1!$A$2:$A$107&amp;Feuil1!$C$2:$C$107,0))))</f>
        <v>Non-LA</v>
      </c>
    </row>
    <row r="259" spans="1:8" hidden="1" x14ac:dyDescent="0.2">
      <c r="A259" s="17">
        <v>672.84</v>
      </c>
      <c r="B259" s="17"/>
      <c r="C259" s="12">
        <v>41410</v>
      </c>
      <c r="D259" s="27" t="s">
        <v>140</v>
      </c>
      <c r="E259" s="8" t="e">
        <f>VLOOKUP(A259,Feuil1!$A$1:$F$108,5,FALSE)</f>
        <v>#N/A</v>
      </c>
      <c r="H259" s="7" t="str">
        <f t="array" aca="1" ref="H259" ca="1">IF(D259&lt;&gt;"LA","Non-LA",IF(NOT(ISNUMBER(MATCH(A259,Feuil1!$A$2:$A$107,0))),"Valeur Crédit Non-Trouvée",INDEX(Feuil1!$E$2:$E$107,MATCH(Compta!A259&amp;SMALL(IF(Feuil1!$A$2:$A$107=Compta!A259,Feuil1!$C$2:$C$107),MATCH(C259,SMALL(IF(Feuil1!$A$2:$A$107=Compta!A259,Feuil1!$C$2:$C$107),ROW(INDIRECT("1:"&amp;COUNTIF(Feuil1!$A$2:$A$107,Compta!A259)))),1)),Feuil1!$A$2:$A$107&amp;Feuil1!$C$2:$C$107,0))))</f>
        <v>Non-LA</v>
      </c>
    </row>
    <row r="260" spans="1:8" hidden="1" x14ac:dyDescent="0.2">
      <c r="A260" s="17">
        <v>415.65</v>
      </c>
      <c r="B260" s="17"/>
      <c r="C260" s="12">
        <v>41410</v>
      </c>
      <c r="D260" s="27" t="s">
        <v>140</v>
      </c>
      <c r="E260" s="8" t="str">
        <f>VLOOKUP(A260,Feuil1!$A$1:$F$108,5,FALSE)</f>
        <v>44-2013-05-15-01</v>
      </c>
      <c r="H260" s="7" t="str">
        <f t="array" aca="1" ref="H260" ca="1">IF(D260&lt;&gt;"LA","Non-LA",IF(NOT(ISNUMBER(MATCH(A260,Feuil1!$A$2:$A$107,0))),"Valeur Crédit Non-Trouvée",INDEX(Feuil1!$E$2:$E$107,MATCH(Compta!A260&amp;SMALL(IF(Feuil1!$A$2:$A$107=Compta!A260,Feuil1!$C$2:$C$107),MATCH(C260,SMALL(IF(Feuil1!$A$2:$A$107=Compta!A260,Feuil1!$C$2:$C$107),ROW(INDIRECT("1:"&amp;COUNTIF(Feuil1!$A$2:$A$107,Compta!A260)))),1)),Feuil1!$A$2:$A$107&amp;Feuil1!$C$2:$C$107,0))))</f>
        <v>Non-LA</v>
      </c>
    </row>
    <row r="261" spans="1:8" x14ac:dyDescent="0.2">
      <c r="A261" s="15">
        <v>236.88</v>
      </c>
      <c r="B261" s="15"/>
      <c r="C261" s="7">
        <v>41411</v>
      </c>
      <c r="D261" s="25" t="s">
        <v>138</v>
      </c>
      <c r="E261" s="8" t="str">
        <f>VLOOKUP(A261,Feuil1!$A$1:$F$108,5,FALSE)</f>
        <v>44-2013-06-12-02</v>
      </c>
      <c r="G261" s="8" t="str">
        <f>IF(F261=E261,"ok","FAUX")</f>
        <v>FAUX</v>
      </c>
      <c r="H261" s="7" t="e">
        <f t="array" aca="1" ref="H261" ca="1">IF(D261&lt;&gt;"LA","Non-LA",IF(NOT(ISNUMBER(MATCH(A261,Feuil1!$A$2:$A$107,0))),"Valeur Crédit Non-Trouvée",INDEX(Feuil1!$E$2:$E$107,MATCH(Compta!A261&amp;SMALL(IF(Feuil1!$A$2:$A$107=Compta!A261,Feuil1!$C$2:$C$107),MATCH(C261,SMALL(IF(Feuil1!$A$2:$A$107=Compta!A261,Feuil1!$C$2:$C$107),ROW(INDIRECT("1:"&amp;COUNTIF(Feuil1!$A$2:$A$107,Compta!A261)))),1)),Feuil1!$A$2:$A$107&amp;Feuil1!$C$2:$C$107,0))))</f>
        <v>#N/A</v>
      </c>
    </row>
    <row r="262" spans="1:8" x14ac:dyDescent="0.2">
      <c r="A262" s="15">
        <v>315.83999999999997</v>
      </c>
      <c r="B262" s="15"/>
      <c r="C262" s="7">
        <v>41411</v>
      </c>
      <c r="D262" s="25" t="s">
        <v>138</v>
      </c>
      <c r="E262" s="8" t="str">
        <f>VLOOKUP(A262,Feuil1!$A$1:$F$108,5,FALSE)</f>
        <v>44-2013-05-16-01</v>
      </c>
      <c r="G262" s="8" t="str">
        <f>IF(F262=E262,"ok","FAUX")</f>
        <v>FAUX</v>
      </c>
      <c r="H262" s="7" t="str">
        <f t="array" aca="1" ref="H262" ca="1">IF(D262&lt;&gt;"LA","Non-LA",IF(NOT(ISNUMBER(MATCH(A262,Feuil1!$A$2:$A$107,0))),"Valeur Crédit Non-Trouvée",INDEX(Feuil1!$E$2:$E$107,MATCH(Compta!A262&amp;SMALL(IF(Feuil1!$A$2:$A$107=Compta!A262,Feuil1!$C$2:$C$107),MATCH(C262,SMALL(IF(Feuil1!$A$2:$A$107=Compta!A262,Feuil1!$C$2:$C$107),ROW(INDIRECT("1:"&amp;COUNTIF(Feuil1!$A$2:$A$107,Compta!A262)))),1)),Feuil1!$A$2:$A$107&amp;Feuil1!$C$2:$C$107,0))))</f>
        <v>44-2013-05-16-01</v>
      </c>
    </row>
    <row r="263" spans="1:8" hidden="1" x14ac:dyDescent="0.2">
      <c r="A263" s="16">
        <v>37.24</v>
      </c>
      <c r="B263" s="16"/>
      <c r="C263" s="6">
        <v>41411</v>
      </c>
      <c r="D263" s="26" t="s">
        <v>139</v>
      </c>
      <c r="E263" s="8" t="e">
        <f>VLOOKUP(A263,Feuil1!$A$1:$F$108,5,FALSE)</f>
        <v>#N/A</v>
      </c>
      <c r="H263" s="7" t="str">
        <f t="array" aca="1" ref="H263" ca="1">IF(D263&lt;&gt;"LA","Non-LA",IF(NOT(ISNUMBER(MATCH(A263,Feuil1!$A$2:$A$107,0))),"Valeur Crédit Non-Trouvée",INDEX(Feuil1!$E$2:$E$107,MATCH(Compta!A263&amp;SMALL(IF(Feuil1!$A$2:$A$107=Compta!A263,Feuil1!$C$2:$C$107),MATCH(C263,SMALL(IF(Feuil1!$A$2:$A$107=Compta!A263,Feuil1!$C$2:$C$107),ROW(INDIRECT("1:"&amp;COUNTIF(Feuil1!$A$2:$A$107,Compta!A263)))),1)),Feuil1!$A$2:$A$107&amp;Feuil1!$C$2:$C$107,0))))</f>
        <v>Non-LA</v>
      </c>
    </row>
    <row r="264" spans="1:8" hidden="1" x14ac:dyDescent="0.2">
      <c r="A264" s="17">
        <v>1498.72</v>
      </c>
      <c r="B264" s="17"/>
      <c r="C264" s="12">
        <v>41411</v>
      </c>
      <c r="D264" s="27" t="s">
        <v>140</v>
      </c>
      <c r="E264" s="8" t="e">
        <f>VLOOKUP(A264,Feuil1!$A$1:$F$108,5,FALSE)</f>
        <v>#N/A</v>
      </c>
      <c r="H264" s="7" t="str">
        <f t="array" aca="1" ref="H264" ca="1">IF(D264&lt;&gt;"LA","Non-LA",IF(NOT(ISNUMBER(MATCH(A264,Feuil1!$A$2:$A$107,0))),"Valeur Crédit Non-Trouvée",INDEX(Feuil1!$E$2:$E$107,MATCH(Compta!A264&amp;SMALL(IF(Feuil1!$A$2:$A$107=Compta!A264,Feuil1!$C$2:$C$107),MATCH(C264,SMALL(IF(Feuil1!$A$2:$A$107=Compta!A264,Feuil1!$C$2:$C$107),ROW(INDIRECT("1:"&amp;COUNTIF(Feuil1!$A$2:$A$107,Compta!A264)))),1)),Feuil1!$A$2:$A$107&amp;Feuil1!$C$2:$C$107,0))))</f>
        <v>Non-LA</v>
      </c>
    </row>
    <row r="265" spans="1:8" hidden="1" x14ac:dyDescent="0.2">
      <c r="A265" s="17">
        <v>853.3</v>
      </c>
      <c r="B265" s="17"/>
      <c r="C265" s="12">
        <v>41411</v>
      </c>
      <c r="D265" s="27" t="s">
        <v>140</v>
      </c>
      <c r="E265" s="8" t="e">
        <f>VLOOKUP(A265,Feuil1!$A$1:$F$108,5,FALSE)</f>
        <v>#N/A</v>
      </c>
      <c r="H265" s="7" t="str">
        <f t="array" aca="1" ref="H265" ca="1">IF(D265&lt;&gt;"LA","Non-LA",IF(NOT(ISNUMBER(MATCH(A265,Feuil1!$A$2:$A$107,0))),"Valeur Crédit Non-Trouvée",INDEX(Feuil1!$E$2:$E$107,MATCH(Compta!A265&amp;SMALL(IF(Feuil1!$A$2:$A$107=Compta!A265,Feuil1!$C$2:$C$107),MATCH(C265,SMALL(IF(Feuil1!$A$2:$A$107=Compta!A265,Feuil1!$C$2:$C$107),ROW(INDIRECT("1:"&amp;COUNTIF(Feuil1!$A$2:$A$107,Compta!A265)))),1)),Feuil1!$A$2:$A$107&amp;Feuil1!$C$2:$C$107,0))))</f>
        <v>Non-LA</v>
      </c>
    </row>
    <row r="266" spans="1:8" x14ac:dyDescent="0.2">
      <c r="A266" s="15">
        <v>94.5</v>
      </c>
      <c r="B266" s="15"/>
      <c r="C266" s="7">
        <v>41415</v>
      </c>
      <c r="D266" s="25" t="s">
        <v>138</v>
      </c>
      <c r="E266" s="8" t="str">
        <f>VLOOKUP(A266,Feuil1!$A$1:$F$108,5,FALSE)</f>
        <v>44-2013-05-17-01</v>
      </c>
      <c r="G266" s="8" t="str">
        <f>IF(F266=E266,"ok","FAUX")</f>
        <v>FAUX</v>
      </c>
      <c r="H266" s="7" t="str">
        <f t="array" aca="1" ref="H266" ca="1">IF(D266&lt;&gt;"LA","Non-LA",IF(NOT(ISNUMBER(MATCH(A266,Feuil1!$A$2:$A$107,0))),"Valeur Crédit Non-Trouvée",INDEX(Feuil1!$E$2:$E$107,MATCH(Compta!A266&amp;SMALL(IF(Feuil1!$A$2:$A$107=Compta!A266,Feuil1!$C$2:$C$107),MATCH(C266,SMALL(IF(Feuil1!$A$2:$A$107=Compta!A266,Feuil1!$C$2:$C$107),ROW(INDIRECT("1:"&amp;COUNTIF(Feuil1!$A$2:$A$107,Compta!A266)))),1)),Feuil1!$A$2:$A$107&amp;Feuil1!$C$2:$C$107,0))))</f>
        <v>44-2013-05-17-01</v>
      </c>
    </row>
    <row r="267" spans="1:8" hidden="1" x14ac:dyDescent="0.2">
      <c r="A267" s="17">
        <v>421.77</v>
      </c>
      <c r="B267" s="17"/>
      <c r="C267" s="12">
        <v>41415</v>
      </c>
      <c r="D267" s="27" t="s">
        <v>140</v>
      </c>
      <c r="E267" s="8" t="e">
        <f>VLOOKUP(A267,Feuil1!$A$1:$F$108,5,FALSE)</f>
        <v>#N/A</v>
      </c>
      <c r="H267" s="7" t="str">
        <f t="array" aca="1" ref="H267" ca="1">IF(D267&lt;&gt;"LA","Non-LA",IF(NOT(ISNUMBER(MATCH(A267,Feuil1!$A$2:$A$107,0))),"Valeur Crédit Non-Trouvée",INDEX(Feuil1!$E$2:$E$107,MATCH(Compta!A267&amp;SMALL(IF(Feuil1!$A$2:$A$107=Compta!A267,Feuil1!$C$2:$C$107),MATCH(C267,SMALL(IF(Feuil1!$A$2:$A$107=Compta!A267,Feuil1!$C$2:$C$107),ROW(INDIRECT("1:"&amp;COUNTIF(Feuil1!$A$2:$A$107,Compta!A267)))),1)),Feuil1!$A$2:$A$107&amp;Feuil1!$C$2:$C$107,0))))</f>
        <v>Non-LA</v>
      </c>
    </row>
    <row r="268" spans="1:8" hidden="1" x14ac:dyDescent="0.2">
      <c r="A268" s="17">
        <v>504.98</v>
      </c>
      <c r="B268" s="17"/>
      <c r="C268" s="12">
        <v>41415</v>
      </c>
      <c r="D268" s="27" t="s">
        <v>140</v>
      </c>
      <c r="E268" s="8" t="e">
        <f>VLOOKUP(A268,Feuil1!$A$1:$F$108,5,FALSE)</f>
        <v>#N/A</v>
      </c>
      <c r="H268" s="7" t="str">
        <f t="array" aca="1" ref="H268" ca="1">IF(D268&lt;&gt;"LA","Non-LA",IF(NOT(ISNUMBER(MATCH(A268,Feuil1!$A$2:$A$107,0))),"Valeur Crédit Non-Trouvée",INDEX(Feuil1!$E$2:$E$107,MATCH(Compta!A268&amp;SMALL(IF(Feuil1!$A$2:$A$107=Compta!A268,Feuil1!$C$2:$C$107),MATCH(C268,SMALL(IF(Feuil1!$A$2:$A$107=Compta!A268,Feuil1!$C$2:$C$107),ROW(INDIRECT("1:"&amp;COUNTIF(Feuil1!$A$2:$A$107,Compta!A268)))),1)),Feuil1!$A$2:$A$107&amp;Feuil1!$C$2:$C$107,0))))</f>
        <v>Non-LA</v>
      </c>
    </row>
    <row r="269" spans="1:8" hidden="1" x14ac:dyDescent="0.2">
      <c r="A269" s="20">
        <v>394.4</v>
      </c>
      <c r="B269" s="20"/>
      <c r="C269" s="11">
        <v>41415</v>
      </c>
      <c r="D269" s="30" t="s">
        <v>105</v>
      </c>
      <c r="E269" s="8" t="e">
        <f>VLOOKUP(A269,Feuil1!$A$1:$F$108,5,FALSE)</f>
        <v>#N/A</v>
      </c>
      <c r="H269" s="7" t="str">
        <f t="array" aca="1" ref="H269" ca="1">IF(D269&lt;&gt;"LA","Non-LA",IF(NOT(ISNUMBER(MATCH(A269,Feuil1!$A$2:$A$107,0))),"Valeur Crédit Non-Trouvée",INDEX(Feuil1!$E$2:$E$107,MATCH(Compta!A269&amp;SMALL(IF(Feuil1!$A$2:$A$107=Compta!A269,Feuil1!$C$2:$C$107),MATCH(C269,SMALL(IF(Feuil1!$A$2:$A$107=Compta!A269,Feuil1!$C$2:$C$107),ROW(INDIRECT("1:"&amp;COUNTIF(Feuil1!$A$2:$A$107,Compta!A269)))),1)),Feuil1!$A$2:$A$107&amp;Feuil1!$C$2:$C$107,0))))</f>
        <v>Non-LA</v>
      </c>
    </row>
    <row r="270" spans="1:8" x14ac:dyDescent="0.2">
      <c r="A270" s="15">
        <v>543.24</v>
      </c>
      <c r="B270" s="15"/>
      <c r="C270" s="7">
        <v>41416</v>
      </c>
      <c r="D270" s="25" t="s">
        <v>138</v>
      </c>
      <c r="E270" s="8" t="str">
        <f>VLOOKUP(A270,Feuil1!$A$1:$F$108,5,FALSE)</f>
        <v>44-2013-05-21-01</v>
      </c>
      <c r="G270" s="8" t="str">
        <f>IF(F270=E270,"ok","FAUX")</f>
        <v>FAUX</v>
      </c>
      <c r="H270" s="7" t="str">
        <f t="array" aca="1" ref="H270" ca="1">IF(D270&lt;&gt;"LA","Non-LA",IF(NOT(ISNUMBER(MATCH(A270,Feuil1!$A$2:$A$107,0))),"Valeur Crédit Non-Trouvée",INDEX(Feuil1!$E$2:$E$107,MATCH(Compta!A270&amp;SMALL(IF(Feuil1!$A$2:$A$107=Compta!A270,Feuil1!$C$2:$C$107),MATCH(C270,SMALL(IF(Feuil1!$A$2:$A$107=Compta!A270,Feuil1!$C$2:$C$107),ROW(INDIRECT("1:"&amp;COUNTIF(Feuil1!$A$2:$A$107,Compta!A270)))),1)),Feuil1!$A$2:$A$107&amp;Feuil1!$C$2:$C$107,0))))</f>
        <v>44-2013-05-21-01</v>
      </c>
    </row>
    <row r="271" spans="1:8" x14ac:dyDescent="0.2">
      <c r="A271" s="15">
        <v>1838.54</v>
      </c>
      <c r="B271" s="15"/>
      <c r="C271" s="7">
        <v>41416</v>
      </c>
      <c r="D271" s="25" t="s">
        <v>138</v>
      </c>
      <c r="E271" s="8" t="str">
        <f>VLOOKUP(A271,Feuil1!$A$1:$F$108,5,FALSE)</f>
        <v>44-2013-05-23-01</v>
      </c>
      <c r="G271" s="8" t="str">
        <f>IF(F271=E271,"ok","FAUX")</f>
        <v>FAUX</v>
      </c>
      <c r="H271" s="7" t="e">
        <f t="array" aca="1" ref="H271" ca="1">IF(D271&lt;&gt;"LA","Non-LA",IF(NOT(ISNUMBER(MATCH(A271,Feuil1!$A$2:$A$107,0))),"Valeur Crédit Non-Trouvée",INDEX(Feuil1!$E$2:$E$107,MATCH(Compta!A271&amp;SMALL(IF(Feuil1!$A$2:$A$107=Compta!A271,Feuil1!$C$2:$C$107),MATCH(C271,SMALL(IF(Feuil1!$A$2:$A$107=Compta!A271,Feuil1!$C$2:$C$107),ROW(INDIRECT("1:"&amp;COUNTIF(Feuil1!$A$2:$A$107,Compta!A271)))),1)),Feuil1!$A$2:$A$107&amp;Feuil1!$C$2:$C$107,0))))</f>
        <v>#N/A</v>
      </c>
    </row>
    <row r="272" spans="1:8" x14ac:dyDescent="0.2">
      <c r="A272" s="15">
        <v>535.5</v>
      </c>
      <c r="B272" s="15"/>
      <c r="C272" s="7">
        <v>41421</v>
      </c>
      <c r="D272" s="25" t="s">
        <v>138</v>
      </c>
      <c r="E272" s="8" t="str">
        <f>VLOOKUP(A272,Feuil1!$A$1:$F$108,5,FALSE)</f>
        <v>44-2013-05-24-01</v>
      </c>
      <c r="G272" s="8" t="str">
        <f>IF(F272=E272,"ok","FAUX")</f>
        <v>FAUX</v>
      </c>
      <c r="H272" s="7" t="str">
        <f t="array" aca="1" ref="H272" ca="1">IF(D272&lt;&gt;"LA","Non-LA",IF(NOT(ISNUMBER(MATCH(A272,Feuil1!$A$2:$A$107,0))),"Valeur Crédit Non-Trouvée",INDEX(Feuil1!$E$2:$E$107,MATCH(Compta!A272&amp;SMALL(IF(Feuil1!$A$2:$A$107=Compta!A272,Feuil1!$C$2:$C$107),MATCH(C272,SMALL(IF(Feuil1!$A$2:$A$107=Compta!A272,Feuil1!$C$2:$C$107),ROW(INDIRECT("1:"&amp;COUNTIF(Feuil1!$A$2:$A$107,Compta!A272)))),1)),Feuil1!$A$2:$A$107&amp;Feuil1!$C$2:$C$107,0))))</f>
        <v>44-2013-05-24-01</v>
      </c>
    </row>
    <row r="273" spans="1:8" hidden="1" x14ac:dyDescent="0.2">
      <c r="A273" s="19">
        <v>466.76</v>
      </c>
      <c r="B273" s="19"/>
      <c r="C273" s="13">
        <v>41421</v>
      </c>
      <c r="D273" s="29" t="s">
        <v>101</v>
      </c>
      <c r="E273" s="8" t="e">
        <f>VLOOKUP(A273,Feuil1!$A$1:$F$108,5,FALSE)</f>
        <v>#N/A</v>
      </c>
      <c r="H273" s="7" t="str">
        <f t="array" aca="1" ref="H273" ca="1">IF(D273&lt;&gt;"LA","Non-LA",IF(NOT(ISNUMBER(MATCH(A273,Feuil1!$A$2:$A$107,0))),"Valeur Crédit Non-Trouvée",INDEX(Feuil1!$E$2:$E$107,MATCH(Compta!A273&amp;SMALL(IF(Feuil1!$A$2:$A$107=Compta!A273,Feuil1!$C$2:$C$107),MATCH(C273,SMALL(IF(Feuil1!$A$2:$A$107=Compta!A273,Feuil1!$C$2:$C$107),ROW(INDIRECT("1:"&amp;COUNTIF(Feuil1!$A$2:$A$107,Compta!A273)))),1)),Feuil1!$A$2:$A$107&amp;Feuil1!$C$2:$C$107,0))))</f>
        <v>Non-LA</v>
      </c>
    </row>
    <row r="274" spans="1:8" hidden="1" x14ac:dyDescent="0.2">
      <c r="A274" s="14"/>
      <c r="B274" s="14">
        <v>39.4</v>
      </c>
      <c r="C274" s="9">
        <v>41422</v>
      </c>
      <c r="D274" s="24" t="s">
        <v>141</v>
      </c>
      <c r="E274" s="8" t="str">
        <f>VLOOKUP(A274,Feuil1!$A$1:$F$108,5,FALSE)</f>
        <v>44-2013-03-04-02</v>
      </c>
      <c r="H274" s="7" t="str">
        <f t="array" aca="1" ref="H274" ca="1">IF(D274&lt;&gt;"LA","Non-LA",IF(NOT(ISNUMBER(MATCH(A274,Feuil1!$A$2:$A$107,0))),"Valeur Crédit Non-Trouvée",INDEX(Feuil1!$E$2:$E$107,MATCH(Compta!A274&amp;SMALL(IF(Feuil1!$A$2:$A$107=Compta!A274,Feuil1!$C$2:$C$107),MATCH(C274,SMALL(IF(Feuil1!$A$2:$A$107=Compta!A274,Feuil1!$C$2:$C$107),ROW(INDIRECT("1:"&amp;COUNTIF(Feuil1!$A$2:$A$107,Compta!A274)))),1)),Feuil1!$A$2:$A$107&amp;Feuil1!$C$2:$C$107,0))))</f>
        <v>Non-LA</v>
      </c>
    </row>
    <row r="275" spans="1:8" x14ac:dyDescent="0.2">
      <c r="A275" s="15">
        <v>446.18</v>
      </c>
      <c r="B275" s="15"/>
      <c r="C275" s="7">
        <v>41422</v>
      </c>
      <c r="D275" s="25" t="s">
        <v>138</v>
      </c>
      <c r="E275" s="8" t="e">
        <f>VLOOKUP(A275,Feuil1!$A$1:$F$108,5,FALSE)</f>
        <v>#N/A</v>
      </c>
      <c r="G275" s="8" t="e">
        <f>IF(F275=E275,"ok","FAUX")</f>
        <v>#N/A</v>
      </c>
      <c r="H275" s="7" t="str">
        <f t="array" aca="1" ref="H275" ca="1">IF(D275&lt;&gt;"LA","Non-LA",IF(NOT(ISNUMBER(MATCH(A275,Feuil1!$A$2:$A$107,0))),"Valeur Crédit Non-Trouvée",INDEX(Feuil1!$E$2:$E$107,MATCH(Compta!A275&amp;SMALL(IF(Feuil1!$A$2:$A$107=Compta!A275,Feuil1!$C$2:$C$107),MATCH(C275,SMALL(IF(Feuil1!$A$2:$A$107=Compta!A275,Feuil1!$C$2:$C$107),ROW(INDIRECT("1:"&amp;COUNTIF(Feuil1!$A$2:$A$107,Compta!A275)))),1)),Feuil1!$A$2:$A$107&amp;Feuil1!$C$2:$C$107,0))))</f>
        <v>Valeur Crédit Non-Trouvée</v>
      </c>
    </row>
    <row r="276" spans="1:8" hidden="1" x14ac:dyDescent="0.2">
      <c r="A276" s="20">
        <v>39.4</v>
      </c>
      <c r="B276" s="20"/>
      <c r="C276" s="11">
        <v>41422</v>
      </c>
      <c r="D276" s="30" t="s">
        <v>105</v>
      </c>
      <c r="E276" s="8" t="str">
        <f>VLOOKUP(A276,Feuil1!$A$1:$F$108,5,FALSE)</f>
        <v>44-2013-02-15-01</v>
      </c>
      <c r="H276" s="7" t="str">
        <f t="array" aca="1" ref="H276" ca="1">IF(D276&lt;&gt;"LA","Non-LA",IF(NOT(ISNUMBER(MATCH(A276,Feuil1!$A$2:$A$107,0))),"Valeur Crédit Non-Trouvée",INDEX(Feuil1!$E$2:$E$107,MATCH(Compta!A276&amp;SMALL(IF(Feuil1!$A$2:$A$107=Compta!A276,Feuil1!$C$2:$C$107),MATCH(C276,SMALL(IF(Feuil1!$A$2:$A$107=Compta!A276,Feuil1!$C$2:$C$107),ROW(INDIRECT("1:"&amp;COUNTIF(Feuil1!$A$2:$A$107,Compta!A276)))),1)),Feuil1!$A$2:$A$107&amp;Feuil1!$C$2:$C$107,0))))</f>
        <v>Non-LA</v>
      </c>
    </row>
    <row r="277" spans="1:8" hidden="1" x14ac:dyDescent="0.2">
      <c r="A277" s="20">
        <v>39.4</v>
      </c>
      <c r="B277" s="20"/>
      <c r="C277" s="11">
        <v>41422</v>
      </c>
      <c r="D277" s="30" t="s">
        <v>105</v>
      </c>
      <c r="E277" s="8" t="str">
        <f>VLOOKUP(A277,Feuil1!$A$1:$F$108,5,FALSE)</f>
        <v>44-2013-02-15-01</v>
      </c>
      <c r="H277" s="7" t="str">
        <f t="array" aca="1" ref="H277" ca="1">IF(D277&lt;&gt;"LA","Non-LA",IF(NOT(ISNUMBER(MATCH(A277,Feuil1!$A$2:$A$107,0))),"Valeur Crédit Non-Trouvée",INDEX(Feuil1!$E$2:$E$107,MATCH(Compta!A277&amp;SMALL(IF(Feuil1!$A$2:$A$107=Compta!A277,Feuil1!$C$2:$C$107),MATCH(C277,SMALL(IF(Feuil1!$A$2:$A$107=Compta!A277,Feuil1!$C$2:$C$107),ROW(INDIRECT("1:"&amp;COUNTIF(Feuil1!$A$2:$A$107,Compta!A277)))),1)),Feuil1!$A$2:$A$107&amp;Feuil1!$C$2:$C$107,0))))</f>
        <v>Non-LA</v>
      </c>
    </row>
    <row r="278" spans="1:8" x14ac:dyDescent="0.2">
      <c r="A278" s="15">
        <v>166.48</v>
      </c>
      <c r="B278" s="15"/>
      <c r="C278" s="7">
        <v>41423</v>
      </c>
      <c r="D278" s="25" t="s">
        <v>138</v>
      </c>
      <c r="E278" s="8" t="str">
        <f>VLOOKUP(A278,Feuil1!$A$1:$F$108,5,FALSE)</f>
        <v>44-2013-05-28-01</v>
      </c>
      <c r="G278" s="8" t="str">
        <f>IF(F278=E278,"ok","FAUX")</f>
        <v>FAUX</v>
      </c>
      <c r="H278" s="7" t="str">
        <f t="array" aca="1" ref="H278" ca="1">IF(D278&lt;&gt;"LA","Non-LA",IF(NOT(ISNUMBER(MATCH(A278,Feuil1!$A$2:$A$107,0))),"Valeur Crédit Non-Trouvée",INDEX(Feuil1!$E$2:$E$107,MATCH(Compta!A278&amp;SMALL(IF(Feuil1!$A$2:$A$107=Compta!A278,Feuil1!$C$2:$C$107),MATCH(C278,SMALL(IF(Feuil1!$A$2:$A$107=Compta!A278,Feuil1!$C$2:$C$107),ROW(INDIRECT("1:"&amp;COUNTIF(Feuil1!$A$2:$A$107,Compta!A278)))),1)),Feuil1!$A$2:$A$107&amp;Feuil1!$C$2:$C$107,0))))</f>
        <v>44-2013-05-28-01</v>
      </c>
    </row>
    <row r="279" spans="1:8" hidden="1" x14ac:dyDescent="0.2">
      <c r="A279" s="17">
        <v>197.2</v>
      </c>
      <c r="B279" s="17"/>
      <c r="C279" s="12">
        <v>41423</v>
      </c>
      <c r="D279" s="27" t="s">
        <v>140</v>
      </c>
      <c r="E279" s="8" t="e">
        <f>VLOOKUP(A279,Feuil1!$A$1:$F$108,5,FALSE)</f>
        <v>#N/A</v>
      </c>
      <c r="H279" s="7" t="str">
        <f t="array" aca="1" ref="H279" ca="1">IF(D279&lt;&gt;"LA","Non-LA",IF(NOT(ISNUMBER(MATCH(A279,Feuil1!$A$2:$A$107,0))),"Valeur Crédit Non-Trouvée",INDEX(Feuil1!$E$2:$E$107,MATCH(Compta!A279&amp;SMALL(IF(Feuil1!$A$2:$A$107=Compta!A279,Feuil1!$C$2:$C$107),MATCH(C279,SMALL(IF(Feuil1!$A$2:$A$107=Compta!A279,Feuil1!$C$2:$C$107),ROW(INDIRECT("1:"&amp;COUNTIF(Feuil1!$A$2:$A$107,Compta!A279)))),1)),Feuil1!$A$2:$A$107&amp;Feuil1!$C$2:$C$107,0))))</f>
        <v>Non-LA</v>
      </c>
    </row>
    <row r="280" spans="1:8" hidden="1" x14ac:dyDescent="0.2">
      <c r="A280" s="17">
        <v>354.96</v>
      </c>
      <c r="B280" s="17"/>
      <c r="C280" s="12">
        <v>41423</v>
      </c>
      <c r="D280" s="27" t="s">
        <v>140</v>
      </c>
      <c r="E280" s="8" t="e">
        <f>VLOOKUP(A280,Feuil1!$A$1:$F$108,5,FALSE)</f>
        <v>#N/A</v>
      </c>
      <c r="H280" s="7" t="str">
        <f t="array" aca="1" ref="H280" ca="1">IF(D280&lt;&gt;"LA","Non-LA",IF(NOT(ISNUMBER(MATCH(A280,Feuil1!$A$2:$A$107,0))),"Valeur Crédit Non-Trouvée",INDEX(Feuil1!$E$2:$E$107,MATCH(Compta!A280&amp;SMALL(IF(Feuil1!$A$2:$A$107=Compta!A280,Feuil1!$C$2:$C$107),MATCH(C280,SMALL(IF(Feuil1!$A$2:$A$107=Compta!A280,Feuil1!$C$2:$C$107),ROW(INDIRECT("1:"&amp;COUNTIF(Feuil1!$A$2:$A$107,Compta!A280)))),1)),Feuil1!$A$2:$A$107&amp;Feuil1!$C$2:$C$107,0))))</f>
        <v>Non-LA</v>
      </c>
    </row>
    <row r="281" spans="1:8" hidden="1" x14ac:dyDescent="0.2">
      <c r="A281" s="20">
        <v>270.2</v>
      </c>
      <c r="B281" s="20"/>
      <c r="C281" s="11">
        <v>41423</v>
      </c>
      <c r="D281" s="30" t="s">
        <v>105</v>
      </c>
      <c r="E281" s="8" t="e">
        <f>VLOOKUP(A281,Feuil1!$A$1:$F$108,5,FALSE)</f>
        <v>#N/A</v>
      </c>
      <c r="H281" s="7" t="str">
        <f t="array" aca="1" ref="H281" ca="1">IF(D281&lt;&gt;"LA","Non-LA",IF(NOT(ISNUMBER(MATCH(A281,Feuil1!$A$2:$A$107,0))),"Valeur Crédit Non-Trouvée",INDEX(Feuil1!$E$2:$E$107,MATCH(Compta!A281&amp;SMALL(IF(Feuil1!$A$2:$A$107=Compta!A281,Feuil1!$C$2:$C$107),MATCH(C281,SMALL(IF(Feuil1!$A$2:$A$107=Compta!A281,Feuil1!$C$2:$C$107),ROW(INDIRECT("1:"&amp;COUNTIF(Feuil1!$A$2:$A$107,Compta!A281)))),1)),Feuil1!$A$2:$A$107&amp;Feuil1!$C$2:$C$107,0))))</f>
        <v>Non-LA</v>
      </c>
    </row>
    <row r="282" spans="1:8" x14ac:dyDescent="0.2">
      <c r="A282" s="15">
        <v>615.15</v>
      </c>
      <c r="B282" s="15"/>
      <c r="C282" s="7">
        <v>41424</v>
      </c>
      <c r="D282" s="25" t="s">
        <v>138</v>
      </c>
      <c r="E282" s="8" t="str">
        <f>VLOOKUP(A282,Feuil1!$A$1:$F$108,5,FALSE)</f>
        <v>44-2013-05-29-02</v>
      </c>
      <c r="G282" s="8" t="str">
        <f>IF(F282=E282,"ok","FAUX")</f>
        <v>FAUX</v>
      </c>
      <c r="H282" s="7" t="str">
        <f t="array" aca="1" ref="H282" ca="1">IF(D282&lt;&gt;"LA","Non-LA",IF(NOT(ISNUMBER(MATCH(A282,Feuil1!$A$2:$A$107,0))),"Valeur Crédit Non-Trouvée",INDEX(Feuil1!$E$2:$E$107,MATCH(Compta!A282&amp;SMALL(IF(Feuil1!$A$2:$A$107=Compta!A282,Feuil1!$C$2:$C$107),MATCH(C282,SMALL(IF(Feuil1!$A$2:$A$107=Compta!A282,Feuil1!$C$2:$C$107),ROW(INDIRECT("1:"&amp;COUNTIF(Feuil1!$A$2:$A$107,Compta!A282)))),1)),Feuil1!$A$2:$A$107&amp;Feuil1!$C$2:$C$107,0))))</f>
        <v>44-2013-05-29-02</v>
      </c>
    </row>
    <row r="283" spans="1:8" hidden="1" x14ac:dyDescent="0.2">
      <c r="A283" s="17">
        <v>83.13</v>
      </c>
      <c r="B283" s="17"/>
      <c r="C283" s="12">
        <v>41424</v>
      </c>
      <c r="D283" s="27" t="s">
        <v>140</v>
      </c>
      <c r="E283" s="8" t="str">
        <f>VLOOKUP(A283,Feuil1!$A$1:$F$108,5,FALSE)</f>
        <v>44-2013-05-29-01</v>
      </c>
      <c r="H283" s="7" t="str">
        <f t="array" aca="1" ref="H283" ca="1">IF(D283&lt;&gt;"LA","Non-LA",IF(NOT(ISNUMBER(MATCH(A283,Feuil1!$A$2:$A$107,0))),"Valeur Crédit Non-Trouvée",INDEX(Feuil1!$E$2:$E$107,MATCH(Compta!A283&amp;SMALL(IF(Feuil1!$A$2:$A$107=Compta!A283,Feuil1!$C$2:$C$107),MATCH(C283,SMALL(IF(Feuil1!$A$2:$A$107=Compta!A283,Feuil1!$C$2:$C$107),ROW(INDIRECT("1:"&amp;COUNTIF(Feuil1!$A$2:$A$107,Compta!A283)))),1)),Feuil1!$A$2:$A$107&amp;Feuil1!$C$2:$C$107,0))))</f>
        <v>Non-LA</v>
      </c>
    </row>
    <row r="284" spans="1:8" hidden="1" x14ac:dyDescent="0.2">
      <c r="A284" s="17">
        <v>1699.32</v>
      </c>
      <c r="B284" s="17"/>
      <c r="C284" s="12">
        <v>41424</v>
      </c>
      <c r="D284" s="27" t="s">
        <v>140</v>
      </c>
      <c r="E284" s="8" t="e">
        <f>VLOOKUP(A284,Feuil1!$A$1:$F$108,5,FALSE)</f>
        <v>#N/A</v>
      </c>
      <c r="H284" s="7" t="str">
        <f t="array" aca="1" ref="H284" ca="1">IF(D284&lt;&gt;"LA","Non-LA",IF(NOT(ISNUMBER(MATCH(A284,Feuil1!$A$2:$A$107,0))),"Valeur Crédit Non-Trouvée",INDEX(Feuil1!$E$2:$E$107,MATCH(Compta!A284&amp;SMALL(IF(Feuil1!$A$2:$A$107=Compta!A284,Feuil1!$C$2:$C$107),MATCH(C284,SMALL(IF(Feuil1!$A$2:$A$107=Compta!A284,Feuil1!$C$2:$C$107),ROW(INDIRECT("1:"&amp;COUNTIF(Feuil1!$A$2:$A$107,Compta!A284)))),1)),Feuil1!$A$2:$A$107&amp;Feuil1!$C$2:$C$107,0))))</f>
        <v>Non-LA</v>
      </c>
    </row>
    <row r="285" spans="1:8" hidden="1" x14ac:dyDescent="0.2">
      <c r="A285" s="17">
        <v>296.8</v>
      </c>
      <c r="B285" s="17"/>
      <c r="C285" s="12">
        <v>41424</v>
      </c>
      <c r="D285" s="27" t="s">
        <v>140</v>
      </c>
      <c r="E285" s="8" t="e">
        <f>VLOOKUP(A285,Feuil1!$A$1:$F$108,5,FALSE)</f>
        <v>#N/A</v>
      </c>
      <c r="H285" s="7" t="str">
        <f t="array" aca="1" ref="H285" ca="1">IF(D285&lt;&gt;"LA","Non-LA",IF(NOT(ISNUMBER(MATCH(A285,Feuil1!$A$2:$A$107,0))),"Valeur Crédit Non-Trouvée",INDEX(Feuil1!$E$2:$E$107,MATCH(Compta!A285&amp;SMALL(IF(Feuil1!$A$2:$A$107=Compta!A285,Feuil1!$C$2:$C$107),MATCH(C285,SMALL(IF(Feuil1!$A$2:$A$107=Compta!A285,Feuil1!$C$2:$C$107),ROW(INDIRECT("1:"&amp;COUNTIF(Feuil1!$A$2:$A$107,Compta!A285)))),1)),Feuil1!$A$2:$A$107&amp;Feuil1!$C$2:$C$107,0))))</f>
        <v>Non-LA</v>
      </c>
    </row>
    <row r="286" spans="1:8" hidden="1" x14ac:dyDescent="0.2">
      <c r="A286" s="17">
        <v>256.32</v>
      </c>
      <c r="B286" s="17"/>
      <c r="C286" s="12">
        <v>41424</v>
      </c>
      <c r="D286" s="27" t="s">
        <v>140</v>
      </c>
      <c r="E286" s="8" t="e">
        <f>VLOOKUP(A286,Feuil1!$A$1:$F$108,5,FALSE)</f>
        <v>#N/A</v>
      </c>
      <c r="H286" s="7" t="str">
        <f t="array" aca="1" ref="H286" ca="1">IF(D286&lt;&gt;"LA","Non-LA",IF(NOT(ISNUMBER(MATCH(A286,Feuil1!$A$2:$A$107,0))),"Valeur Crédit Non-Trouvée",INDEX(Feuil1!$E$2:$E$107,MATCH(Compta!A286&amp;SMALL(IF(Feuil1!$A$2:$A$107=Compta!A286,Feuil1!$C$2:$C$107),MATCH(C286,SMALL(IF(Feuil1!$A$2:$A$107=Compta!A286,Feuil1!$C$2:$C$107),ROW(INDIRECT("1:"&amp;COUNTIF(Feuil1!$A$2:$A$107,Compta!A286)))),1)),Feuil1!$A$2:$A$107&amp;Feuil1!$C$2:$C$107,0))))</f>
        <v>Non-LA</v>
      </c>
    </row>
    <row r="287" spans="1:8" x14ac:dyDescent="0.2">
      <c r="A287" s="15">
        <v>1045.3800000000001</v>
      </c>
      <c r="B287" s="15"/>
      <c r="C287" s="7">
        <v>41428</v>
      </c>
      <c r="D287" s="25" t="s">
        <v>138</v>
      </c>
      <c r="E287" s="8" t="str">
        <f>VLOOKUP(A287,Feuil1!$A$1:$F$108,5,FALSE)</f>
        <v>44-2013-05-31-01</v>
      </c>
      <c r="G287" s="8" t="str">
        <f>IF(F287=E287,"ok","FAUX")</f>
        <v>FAUX</v>
      </c>
      <c r="H287" s="7" t="str">
        <f t="array" aca="1" ref="H287" ca="1">IF(D287&lt;&gt;"LA","Non-LA",IF(NOT(ISNUMBER(MATCH(A287,Feuil1!$A$2:$A$107,0))),"Valeur Crédit Non-Trouvée",INDEX(Feuil1!$E$2:$E$107,MATCH(Compta!A287&amp;SMALL(IF(Feuil1!$A$2:$A$107=Compta!A287,Feuil1!$C$2:$C$107),MATCH(C287,SMALL(IF(Feuil1!$A$2:$A$107=Compta!A287,Feuil1!$C$2:$C$107),ROW(INDIRECT("1:"&amp;COUNTIF(Feuil1!$A$2:$A$107,Compta!A287)))),1)),Feuil1!$A$2:$A$107&amp;Feuil1!$C$2:$C$107,0))))</f>
        <v>44-2013-05-31-01</v>
      </c>
    </row>
    <row r="288" spans="1:8" hidden="1" x14ac:dyDescent="0.2">
      <c r="A288" s="17">
        <v>288.56</v>
      </c>
      <c r="B288" s="17"/>
      <c r="C288" s="12">
        <v>41428</v>
      </c>
      <c r="D288" s="27" t="s">
        <v>140</v>
      </c>
      <c r="E288" s="8" t="e">
        <f>VLOOKUP(A288,Feuil1!$A$1:$F$108,5,FALSE)</f>
        <v>#N/A</v>
      </c>
      <c r="H288" s="7" t="str">
        <f t="array" aca="1" ref="H288" ca="1">IF(D288&lt;&gt;"LA","Non-LA",IF(NOT(ISNUMBER(MATCH(A288,Feuil1!$A$2:$A$107,0))),"Valeur Crédit Non-Trouvée",INDEX(Feuil1!$E$2:$E$107,MATCH(Compta!A288&amp;SMALL(IF(Feuil1!$A$2:$A$107=Compta!A288,Feuil1!$C$2:$C$107),MATCH(C288,SMALL(IF(Feuil1!$A$2:$A$107=Compta!A288,Feuil1!$C$2:$C$107),ROW(INDIRECT("1:"&amp;COUNTIF(Feuil1!$A$2:$A$107,Compta!A288)))),1)),Feuil1!$A$2:$A$107&amp;Feuil1!$C$2:$C$107,0))))</f>
        <v>Non-LA</v>
      </c>
    </row>
    <row r="289" spans="1:8" hidden="1" x14ac:dyDescent="0.2">
      <c r="A289" s="17">
        <v>360.23</v>
      </c>
      <c r="B289" s="17"/>
      <c r="C289" s="12">
        <v>41428</v>
      </c>
      <c r="D289" s="27" t="s">
        <v>140</v>
      </c>
      <c r="E289" s="8" t="str">
        <f>VLOOKUP(A289,Feuil1!$A$1:$F$108,5,FALSE)</f>
        <v>44-2013-05-31-02</v>
      </c>
      <c r="H289" s="7" t="str">
        <f t="array" aca="1" ref="H289" ca="1">IF(D289&lt;&gt;"LA","Non-LA",IF(NOT(ISNUMBER(MATCH(A289,Feuil1!$A$2:$A$107,0))),"Valeur Crédit Non-Trouvée",INDEX(Feuil1!$E$2:$E$107,MATCH(Compta!A289&amp;SMALL(IF(Feuil1!$A$2:$A$107=Compta!A289,Feuil1!$C$2:$C$107),MATCH(C289,SMALL(IF(Feuil1!$A$2:$A$107=Compta!A289,Feuil1!$C$2:$C$107),ROW(INDIRECT("1:"&amp;COUNTIF(Feuil1!$A$2:$A$107,Compta!A289)))),1)),Feuil1!$A$2:$A$107&amp;Feuil1!$C$2:$C$107,0))))</f>
        <v>Non-LA</v>
      </c>
    </row>
    <row r="290" spans="1:8" hidden="1" x14ac:dyDescent="0.2">
      <c r="A290" s="17">
        <v>124.05</v>
      </c>
      <c r="B290" s="17"/>
      <c r="C290" s="12">
        <v>41428</v>
      </c>
      <c r="D290" s="27" t="s">
        <v>140</v>
      </c>
      <c r="E290" s="8" t="e">
        <f>VLOOKUP(A290,Feuil1!$A$1:$F$108,5,FALSE)</f>
        <v>#N/A</v>
      </c>
      <c r="H290" s="7" t="str">
        <f t="array" aca="1" ref="H290" ca="1">IF(D290&lt;&gt;"LA","Non-LA",IF(NOT(ISNUMBER(MATCH(A290,Feuil1!$A$2:$A$107,0))),"Valeur Crédit Non-Trouvée",INDEX(Feuil1!$E$2:$E$107,MATCH(Compta!A290&amp;SMALL(IF(Feuil1!$A$2:$A$107=Compta!A290,Feuil1!$C$2:$C$107),MATCH(C290,SMALL(IF(Feuil1!$A$2:$A$107=Compta!A290,Feuil1!$C$2:$C$107),ROW(INDIRECT("1:"&amp;COUNTIF(Feuil1!$A$2:$A$107,Compta!A290)))),1)),Feuil1!$A$2:$A$107&amp;Feuil1!$C$2:$C$107,0))))</f>
        <v>Non-LA</v>
      </c>
    </row>
    <row r="291" spans="1:8" hidden="1" x14ac:dyDescent="0.2">
      <c r="A291" s="17">
        <v>354.96</v>
      </c>
      <c r="B291" s="17"/>
      <c r="C291" s="12">
        <v>41430</v>
      </c>
      <c r="D291" s="27" t="s">
        <v>140</v>
      </c>
      <c r="E291" s="8" t="e">
        <f>VLOOKUP(A291,Feuil1!$A$1:$F$108,5,FALSE)</f>
        <v>#N/A</v>
      </c>
      <c r="H291" s="7" t="str">
        <f t="array" aca="1" ref="H291" ca="1">IF(D291&lt;&gt;"LA","Non-LA",IF(NOT(ISNUMBER(MATCH(A291,Feuil1!$A$2:$A$107,0))),"Valeur Crédit Non-Trouvée",INDEX(Feuil1!$E$2:$E$107,MATCH(Compta!A291&amp;SMALL(IF(Feuil1!$A$2:$A$107=Compta!A291,Feuil1!$C$2:$C$107),MATCH(C291,SMALL(IF(Feuil1!$A$2:$A$107=Compta!A291,Feuil1!$C$2:$C$107),ROW(INDIRECT("1:"&amp;COUNTIF(Feuil1!$A$2:$A$107,Compta!A291)))),1)),Feuil1!$A$2:$A$107&amp;Feuil1!$C$2:$C$107,0))))</f>
        <v>Non-LA</v>
      </c>
    </row>
    <row r="292" spans="1:8" hidden="1" x14ac:dyDescent="0.2">
      <c r="A292" s="17">
        <v>322.52999999999997</v>
      </c>
      <c r="B292" s="17"/>
      <c r="C292" s="12">
        <v>41430</v>
      </c>
      <c r="D292" s="27" t="s">
        <v>140</v>
      </c>
      <c r="E292" s="8" t="e">
        <f>VLOOKUP(A292,Feuil1!$A$1:$F$108,5,FALSE)</f>
        <v>#N/A</v>
      </c>
      <c r="H292" s="7" t="str">
        <f t="array" aca="1" ref="H292" ca="1">IF(D292&lt;&gt;"LA","Non-LA",IF(NOT(ISNUMBER(MATCH(A292,Feuil1!$A$2:$A$107,0))),"Valeur Crédit Non-Trouvée",INDEX(Feuil1!$E$2:$E$107,MATCH(Compta!A292&amp;SMALL(IF(Feuil1!$A$2:$A$107=Compta!A292,Feuil1!$C$2:$C$107),MATCH(C292,SMALL(IF(Feuil1!$A$2:$A$107=Compta!A292,Feuil1!$C$2:$C$107),ROW(INDIRECT("1:"&amp;COUNTIF(Feuil1!$A$2:$A$107,Compta!A292)))),1)),Feuil1!$A$2:$A$107&amp;Feuil1!$C$2:$C$107,0))))</f>
        <v>Non-LA</v>
      </c>
    </row>
    <row r="293" spans="1:8" hidden="1" x14ac:dyDescent="0.2">
      <c r="A293" s="20">
        <v>308.8</v>
      </c>
      <c r="B293" s="20"/>
      <c r="C293" s="11">
        <v>41430</v>
      </c>
      <c r="D293" s="30" t="s">
        <v>105</v>
      </c>
      <c r="E293" s="8" t="e">
        <f>VLOOKUP(A293,Feuil1!$A$1:$F$108,5,FALSE)</f>
        <v>#N/A</v>
      </c>
      <c r="H293" s="7" t="str">
        <f t="array" aca="1" ref="H293" ca="1">IF(D293&lt;&gt;"LA","Non-LA",IF(NOT(ISNUMBER(MATCH(A293,Feuil1!$A$2:$A$107,0))),"Valeur Crédit Non-Trouvée",INDEX(Feuil1!$E$2:$E$107,MATCH(Compta!A293&amp;SMALL(IF(Feuil1!$A$2:$A$107=Compta!A293,Feuil1!$C$2:$C$107),MATCH(C293,SMALL(IF(Feuil1!$A$2:$A$107=Compta!A293,Feuil1!$C$2:$C$107),ROW(INDIRECT("1:"&amp;COUNTIF(Feuil1!$A$2:$A$107,Compta!A293)))),1)),Feuil1!$A$2:$A$107&amp;Feuil1!$C$2:$C$107,0))))</f>
        <v>Non-LA</v>
      </c>
    </row>
    <row r="294" spans="1:8" hidden="1" x14ac:dyDescent="0.2">
      <c r="A294" s="20">
        <v>165.75</v>
      </c>
      <c r="B294" s="20"/>
      <c r="C294" s="11">
        <v>41430</v>
      </c>
      <c r="D294" s="30" t="s">
        <v>105</v>
      </c>
      <c r="E294" s="8" t="str">
        <f>VLOOKUP(A294,Feuil1!$A$1:$F$108,5,FALSE)</f>
        <v>44-2013-06-04-01</v>
      </c>
      <c r="H294" s="7" t="str">
        <f t="array" aca="1" ref="H294" ca="1">IF(D294&lt;&gt;"LA","Non-LA",IF(NOT(ISNUMBER(MATCH(A294,Feuil1!$A$2:$A$107,0))),"Valeur Crédit Non-Trouvée",INDEX(Feuil1!$E$2:$E$107,MATCH(Compta!A294&amp;SMALL(IF(Feuil1!$A$2:$A$107=Compta!A294,Feuil1!$C$2:$C$107),MATCH(C294,SMALL(IF(Feuil1!$A$2:$A$107=Compta!A294,Feuil1!$C$2:$C$107),ROW(INDIRECT("1:"&amp;COUNTIF(Feuil1!$A$2:$A$107,Compta!A294)))),1)),Feuil1!$A$2:$A$107&amp;Feuil1!$C$2:$C$107,0))))</f>
        <v>Non-LA</v>
      </c>
    </row>
    <row r="295" spans="1:8" hidden="1" x14ac:dyDescent="0.2">
      <c r="A295" s="17">
        <v>110.84</v>
      </c>
      <c r="B295" s="17"/>
      <c r="C295" s="12">
        <v>41431</v>
      </c>
      <c r="D295" s="27" t="s">
        <v>140</v>
      </c>
      <c r="E295" s="8" t="str">
        <f>VLOOKUP(A295,Feuil1!$A$1:$F$108,5,FALSE)</f>
        <v>44-2013-06-05-01</v>
      </c>
      <c r="H295" s="7" t="str">
        <f t="array" aca="1" ref="H295" ca="1">IF(D295&lt;&gt;"LA","Non-LA",IF(NOT(ISNUMBER(MATCH(A295,Feuil1!$A$2:$A$107,0))),"Valeur Crédit Non-Trouvée",INDEX(Feuil1!$E$2:$E$107,MATCH(Compta!A295&amp;SMALL(IF(Feuil1!$A$2:$A$107=Compta!A295,Feuil1!$C$2:$C$107),MATCH(C295,SMALL(IF(Feuil1!$A$2:$A$107=Compta!A295,Feuil1!$C$2:$C$107),ROW(INDIRECT("1:"&amp;COUNTIF(Feuil1!$A$2:$A$107,Compta!A295)))),1)),Feuil1!$A$2:$A$107&amp;Feuil1!$C$2:$C$107,0))))</f>
        <v>Non-LA</v>
      </c>
    </row>
    <row r="296" spans="1:8" hidden="1" x14ac:dyDescent="0.2">
      <c r="A296" s="18">
        <v>355.32</v>
      </c>
      <c r="B296" s="18"/>
      <c r="C296" s="10">
        <v>41431</v>
      </c>
      <c r="D296" s="28" t="s">
        <v>146</v>
      </c>
      <c r="E296" s="8" t="str">
        <f>VLOOKUP(A296,Feuil1!$A$1:$F$108,5,FALSE)</f>
        <v>44-2013-06-13-01</v>
      </c>
      <c r="H296" s="7" t="str">
        <f t="array" aca="1" ref="H296" ca="1">IF(D296&lt;&gt;"LA","Non-LA",IF(NOT(ISNUMBER(MATCH(A296,Feuil1!$A$2:$A$107,0))),"Valeur Crédit Non-Trouvée",INDEX(Feuil1!$E$2:$E$107,MATCH(Compta!A296&amp;SMALL(IF(Feuil1!$A$2:$A$107=Compta!A296,Feuil1!$C$2:$C$107),MATCH(C296,SMALL(IF(Feuil1!$A$2:$A$107=Compta!A296,Feuil1!$C$2:$C$107),ROW(INDIRECT("1:"&amp;COUNTIF(Feuil1!$A$2:$A$107,Compta!A296)))),1)),Feuil1!$A$2:$A$107&amp;Feuil1!$C$2:$C$107,0))))</f>
        <v>Non-LA</v>
      </c>
    </row>
    <row r="297" spans="1:8" hidden="1" x14ac:dyDescent="0.2">
      <c r="A297" s="20">
        <v>331.5</v>
      </c>
      <c r="B297" s="20"/>
      <c r="C297" s="11">
        <v>41431</v>
      </c>
      <c r="D297" s="30" t="s">
        <v>105</v>
      </c>
      <c r="E297" s="8" t="e">
        <f>VLOOKUP(A297,Feuil1!$A$1:$F$108,5,FALSE)</f>
        <v>#N/A</v>
      </c>
      <c r="H297" s="7" t="str">
        <f t="array" aca="1" ref="H297" ca="1">IF(D297&lt;&gt;"LA","Non-LA",IF(NOT(ISNUMBER(MATCH(A297,Feuil1!$A$2:$A$107,0))),"Valeur Crédit Non-Trouvée",INDEX(Feuil1!$E$2:$E$107,MATCH(Compta!A297&amp;SMALL(IF(Feuil1!$A$2:$A$107=Compta!A297,Feuil1!$C$2:$C$107),MATCH(C297,SMALL(IF(Feuil1!$A$2:$A$107=Compta!A297,Feuil1!$C$2:$C$107),ROW(INDIRECT("1:"&amp;COUNTIF(Feuil1!$A$2:$A$107,Compta!A297)))),1)),Feuil1!$A$2:$A$107&amp;Feuil1!$C$2:$C$107,0))))</f>
        <v>Non-LA</v>
      </c>
    </row>
    <row r="298" spans="1:8" x14ac:dyDescent="0.2">
      <c r="A298" s="15">
        <v>441</v>
      </c>
      <c r="B298" s="15"/>
      <c r="C298" s="7">
        <v>41432</v>
      </c>
      <c r="D298" s="25" t="s">
        <v>138</v>
      </c>
      <c r="E298" s="8" t="str">
        <f>VLOOKUP(A298,Feuil1!$A$1:$F$108,5,FALSE)</f>
        <v>44-2013-06-06-01</v>
      </c>
      <c r="G298" s="8" t="str">
        <f>IF(F298=E298,"ok","FAUX")</f>
        <v>FAUX</v>
      </c>
      <c r="H298" s="7" t="str">
        <f t="array" aca="1" ref="H298" ca="1">IF(D298&lt;&gt;"LA","Non-LA",IF(NOT(ISNUMBER(MATCH(A298,Feuil1!$A$2:$A$107,0))),"Valeur Crédit Non-Trouvée",INDEX(Feuil1!$E$2:$E$107,MATCH(Compta!A298&amp;SMALL(IF(Feuil1!$A$2:$A$107=Compta!A298,Feuil1!$C$2:$C$107),MATCH(C298,SMALL(IF(Feuil1!$A$2:$A$107=Compta!A298,Feuil1!$C$2:$C$107),ROW(INDIRECT("1:"&amp;COUNTIF(Feuil1!$A$2:$A$107,Compta!A298)))),1)),Feuil1!$A$2:$A$107&amp;Feuil1!$C$2:$C$107,0))))</f>
        <v>44-2013-06-06-01</v>
      </c>
    </row>
    <row r="299" spans="1:8" hidden="1" x14ac:dyDescent="0.2">
      <c r="A299" s="16">
        <v>427.65</v>
      </c>
      <c r="B299" s="16"/>
      <c r="C299" s="6">
        <v>41432</v>
      </c>
      <c r="D299" s="26" t="s">
        <v>139</v>
      </c>
      <c r="E299" s="8" t="e">
        <f>VLOOKUP(A299,Feuil1!$A$1:$F$108,5,FALSE)</f>
        <v>#N/A</v>
      </c>
      <c r="H299" s="7" t="str">
        <f t="array" aca="1" ref="H299" ca="1">IF(D299&lt;&gt;"LA","Non-LA",IF(NOT(ISNUMBER(MATCH(A299,Feuil1!$A$2:$A$107,0))),"Valeur Crédit Non-Trouvée",INDEX(Feuil1!$E$2:$E$107,MATCH(Compta!A299&amp;SMALL(IF(Feuil1!$A$2:$A$107=Compta!A299,Feuil1!$C$2:$C$107),MATCH(C299,SMALL(IF(Feuil1!$A$2:$A$107=Compta!A299,Feuil1!$C$2:$C$107),ROW(INDIRECT("1:"&amp;COUNTIF(Feuil1!$A$2:$A$107,Compta!A299)))),1)),Feuil1!$A$2:$A$107&amp;Feuil1!$C$2:$C$107,0))))</f>
        <v>Non-LA</v>
      </c>
    </row>
    <row r="300" spans="1:8" hidden="1" x14ac:dyDescent="0.2">
      <c r="A300" s="16">
        <v>489.28</v>
      </c>
      <c r="B300" s="16"/>
      <c r="C300" s="6">
        <v>41432</v>
      </c>
      <c r="D300" s="26" t="s">
        <v>139</v>
      </c>
      <c r="E300" s="8" t="e">
        <f>VLOOKUP(A300,Feuil1!$A$1:$F$108,5,FALSE)</f>
        <v>#N/A</v>
      </c>
      <c r="H300" s="7" t="str">
        <f t="array" aca="1" ref="H300" ca="1">IF(D300&lt;&gt;"LA","Non-LA",IF(NOT(ISNUMBER(MATCH(A300,Feuil1!$A$2:$A$107,0))),"Valeur Crédit Non-Trouvée",INDEX(Feuil1!$E$2:$E$107,MATCH(Compta!A300&amp;SMALL(IF(Feuil1!$A$2:$A$107=Compta!A300,Feuil1!$C$2:$C$107),MATCH(C300,SMALL(IF(Feuil1!$A$2:$A$107=Compta!A300,Feuil1!$C$2:$C$107),ROW(INDIRECT("1:"&amp;COUNTIF(Feuil1!$A$2:$A$107,Compta!A300)))),1)),Feuil1!$A$2:$A$107&amp;Feuil1!$C$2:$C$107,0))))</f>
        <v>Non-LA</v>
      </c>
    </row>
    <row r="301" spans="1:8" hidden="1" x14ac:dyDescent="0.2">
      <c r="A301" s="16">
        <v>28.51</v>
      </c>
      <c r="B301" s="16"/>
      <c r="C301" s="6">
        <v>41435</v>
      </c>
      <c r="D301" s="26" t="s">
        <v>139</v>
      </c>
      <c r="E301" s="8" t="e">
        <f>VLOOKUP(A301,Feuil1!$A$1:$F$108,5,FALSE)</f>
        <v>#N/A</v>
      </c>
      <c r="H301" s="7" t="str">
        <f t="array" aca="1" ref="H301" ca="1">IF(D301&lt;&gt;"LA","Non-LA",IF(NOT(ISNUMBER(MATCH(A301,Feuil1!$A$2:$A$107,0))),"Valeur Crédit Non-Trouvée",INDEX(Feuil1!$E$2:$E$107,MATCH(Compta!A301&amp;SMALL(IF(Feuil1!$A$2:$A$107=Compta!A301,Feuil1!$C$2:$C$107),MATCH(C301,SMALL(IF(Feuil1!$A$2:$A$107=Compta!A301,Feuil1!$C$2:$C$107),ROW(INDIRECT("1:"&amp;COUNTIF(Feuil1!$A$2:$A$107,Compta!A301)))),1)),Feuil1!$A$2:$A$107&amp;Feuil1!$C$2:$C$107,0))))</f>
        <v>Non-LA</v>
      </c>
    </row>
    <row r="302" spans="1:8" hidden="1" x14ac:dyDescent="0.2">
      <c r="A302" s="16">
        <v>143.24</v>
      </c>
      <c r="B302" s="16"/>
      <c r="C302" s="6">
        <v>41435</v>
      </c>
      <c r="D302" s="26" t="s">
        <v>139</v>
      </c>
      <c r="E302" s="8" t="e">
        <f>VLOOKUP(A302,Feuil1!$A$1:$F$108,5,FALSE)</f>
        <v>#N/A</v>
      </c>
      <c r="H302" s="7" t="str">
        <f t="array" aca="1" ref="H302" ca="1">IF(D302&lt;&gt;"LA","Non-LA",IF(NOT(ISNUMBER(MATCH(A302,Feuil1!$A$2:$A$107,0))),"Valeur Crédit Non-Trouvée",INDEX(Feuil1!$E$2:$E$107,MATCH(Compta!A302&amp;SMALL(IF(Feuil1!$A$2:$A$107=Compta!A302,Feuil1!$C$2:$C$107),MATCH(C302,SMALL(IF(Feuil1!$A$2:$A$107=Compta!A302,Feuil1!$C$2:$C$107),ROW(INDIRECT("1:"&amp;COUNTIF(Feuil1!$A$2:$A$107,Compta!A302)))),1)),Feuil1!$A$2:$A$107&amp;Feuil1!$C$2:$C$107,0))))</f>
        <v>Non-LA</v>
      </c>
    </row>
    <row r="303" spans="1:8" hidden="1" x14ac:dyDescent="0.2">
      <c r="A303" s="18">
        <v>118.44</v>
      </c>
      <c r="B303" s="18"/>
      <c r="C303" s="10">
        <v>41435</v>
      </c>
      <c r="D303" s="28" t="s">
        <v>146</v>
      </c>
      <c r="E303" s="8" t="str">
        <f>VLOOKUP(A303,Feuil1!$A$1:$F$108,5,FALSE)</f>
        <v>44-2013-04-24-01</v>
      </c>
      <c r="H303" s="7" t="str">
        <f t="array" aca="1" ref="H303" ca="1">IF(D303&lt;&gt;"LA","Non-LA",IF(NOT(ISNUMBER(MATCH(A303,Feuil1!$A$2:$A$107,0))),"Valeur Crédit Non-Trouvée",INDEX(Feuil1!$E$2:$E$107,MATCH(Compta!A303&amp;SMALL(IF(Feuil1!$A$2:$A$107=Compta!A303,Feuil1!$C$2:$C$107),MATCH(C303,SMALL(IF(Feuil1!$A$2:$A$107=Compta!A303,Feuil1!$C$2:$C$107),ROW(INDIRECT("1:"&amp;COUNTIF(Feuil1!$A$2:$A$107,Compta!A303)))),1)),Feuil1!$A$2:$A$107&amp;Feuil1!$C$2:$C$107,0))))</f>
        <v>Non-LA</v>
      </c>
    </row>
    <row r="304" spans="1:8" hidden="1" x14ac:dyDescent="0.2">
      <c r="A304" s="19">
        <v>466.76</v>
      </c>
      <c r="B304" s="19"/>
      <c r="C304" s="13">
        <v>41435</v>
      </c>
      <c r="D304" s="29" t="s">
        <v>101</v>
      </c>
      <c r="E304" s="8" t="e">
        <f>VLOOKUP(A304,Feuil1!$A$1:$F$108,5,FALSE)</f>
        <v>#N/A</v>
      </c>
      <c r="H304" s="7" t="str">
        <f t="array" aca="1" ref="H304" ca="1">IF(D304&lt;&gt;"LA","Non-LA",IF(NOT(ISNUMBER(MATCH(A304,Feuil1!$A$2:$A$107,0))),"Valeur Crédit Non-Trouvée",INDEX(Feuil1!$E$2:$E$107,MATCH(Compta!A304&amp;SMALL(IF(Feuil1!$A$2:$A$107=Compta!A304,Feuil1!$C$2:$C$107),MATCH(C304,SMALL(IF(Feuil1!$A$2:$A$107=Compta!A304,Feuil1!$C$2:$C$107),ROW(INDIRECT("1:"&amp;COUNTIF(Feuil1!$A$2:$A$107,Compta!A304)))),1)),Feuil1!$A$2:$A$107&amp;Feuil1!$C$2:$C$107,0))))</f>
        <v>Non-LA</v>
      </c>
    </row>
    <row r="305" spans="1:8" hidden="1" x14ac:dyDescent="0.2">
      <c r="A305" s="20">
        <v>35.880000000000003</v>
      </c>
      <c r="B305" s="20"/>
      <c r="C305" s="11">
        <v>41435</v>
      </c>
      <c r="D305" s="30" t="s">
        <v>105</v>
      </c>
      <c r="E305" s="8" t="e">
        <f>VLOOKUP(A305,Feuil1!$A$1:$F$108,5,FALSE)</f>
        <v>#N/A</v>
      </c>
      <c r="H305" s="7" t="str">
        <f t="array" aca="1" ref="H305" ca="1">IF(D305&lt;&gt;"LA","Non-LA",IF(NOT(ISNUMBER(MATCH(A305,Feuil1!$A$2:$A$107,0))),"Valeur Crédit Non-Trouvée",INDEX(Feuil1!$E$2:$E$107,MATCH(Compta!A305&amp;SMALL(IF(Feuil1!$A$2:$A$107=Compta!A305,Feuil1!$C$2:$C$107),MATCH(C305,SMALL(IF(Feuil1!$A$2:$A$107=Compta!A305,Feuil1!$C$2:$C$107),ROW(INDIRECT("1:"&amp;COUNTIF(Feuil1!$A$2:$A$107,Compta!A305)))),1)),Feuil1!$A$2:$A$107&amp;Feuil1!$C$2:$C$107,0))))</f>
        <v>Non-LA</v>
      </c>
    </row>
    <row r="306" spans="1:8" hidden="1" x14ac:dyDescent="0.2">
      <c r="A306" s="17">
        <v>25.79</v>
      </c>
      <c r="B306" s="17"/>
      <c r="C306" s="12">
        <v>41436</v>
      </c>
      <c r="D306" s="27" t="s">
        <v>140</v>
      </c>
      <c r="E306" s="8" t="e">
        <f>VLOOKUP(A306,Feuil1!$A$1:$F$108,5,FALSE)</f>
        <v>#N/A</v>
      </c>
      <c r="H306" s="7" t="str">
        <f t="array" aca="1" ref="H306" ca="1">IF(D306&lt;&gt;"LA","Non-LA",IF(NOT(ISNUMBER(MATCH(A306,Feuil1!$A$2:$A$107,0))),"Valeur Crédit Non-Trouvée",INDEX(Feuil1!$E$2:$E$107,MATCH(Compta!A306&amp;SMALL(IF(Feuil1!$A$2:$A$107=Compta!A306,Feuil1!$C$2:$C$107),MATCH(C306,SMALL(IF(Feuil1!$A$2:$A$107=Compta!A306,Feuil1!$C$2:$C$107),ROW(INDIRECT("1:"&amp;COUNTIF(Feuil1!$A$2:$A$107,Compta!A306)))),1)),Feuil1!$A$2:$A$107&amp;Feuil1!$C$2:$C$107,0))))</f>
        <v>Non-LA</v>
      </c>
    </row>
    <row r="307" spans="1:8" hidden="1" x14ac:dyDescent="0.2">
      <c r="A307" s="17">
        <v>438.9</v>
      </c>
      <c r="B307" s="17"/>
      <c r="C307" s="12">
        <v>41436</v>
      </c>
      <c r="D307" s="27" t="s">
        <v>140</v>
      </c>
      <c r="E307" s="8" t="e">
        <f>VLOOKUP(A307,Feuil1!$A$1:$F$108,5,FALSE)</f>
        <v>#N/A</v>
      </c>
      <c r="H307" s="7" t="str">
        <f t="array" aca="1" ref="H307" ca="1">IF(D307&lt;&gt;"LA","Non-LA",IF(NOT(ISNUMBER(MATCH(A307,Feuil1!$A$2:$A$107,0))),"Valeur Crédit Non-Trouvée",INDEX(Feuil1!$E$2:$E$107,MATCH(Compta!A307&amp;SMALL(IF(Feuil1!$A$2:$A$107=Compta!A307,Feuil1!$C$2:$C$107),MATCH(C307,SMALL(IF(Feuil1!$A$2:$A$107=Compta!A307,Feuil1!$C$2:$C$107),ROW(INDIRECT("1:"&amp;COUNTIF(Feuil1!$A$2:$A$107,Compta!A307)))),1)),Feuil1!$A$2:$A$107&amp;Feuil1!$C$2:$C$107,0))))</f>
        <v>Non-LA</v>
      </c>
    </row>
    <row r="308" spans="1:8" hidden="1" x14ac:dyDescent="0.2">
      <c r="A308" s="17">
        <v>3326.25</v>
      </c>
      <c r="B308" s="17"/>
      <c r="C308" s="12">
        <v>41436</v>
      </c>
      <c r="D308" s="27" t="s">
        <v>140</v>
      </c>
      <c r="E308" s="8" t="e">
        <f>VLOOKUP(A308,Feuil1!$A$1:$F$108,5,FALSE)</f>
        <v>#N/A</v>
      </c>
      <c r="H308" s="7" t="str">
        <f t="array" aca="1" ref="H308" ca="1">IF(D308&lt;&gt;"LA","Non-LA",IF(NOT(ISNUMBER(MATCH(A308,Feuil1!$A$2:$A$107,0))),"Valeur Crédit Non-Trouvée",INDEX(Feuil1!$E$2:$E$107,MATCH(Compta!A308&amp;SMALL(IF(Feuil1!$A$2:$A$107=Compta!A308,Feuil1!$C$2:$C$107),MATCH(C308,SMALL(IF(Feuil1!$A$2:$A$107=Compta!A308,Feuil1!$C$2:$C$107),ROW(INDIRECT("1:"&amp;COUNTIF(Feuil1!$A$2:$A$107,Compta!A308)))),1)),Feuil1!$A$2:$A$107&amp;Feuil1!$C$2:$C$107,0))))</f>
        <v>Non-LA</v>
      </c>
    </row>
    <row r="309" spans="1:8" hidden="1" x14ac:dyDescent="0.2">
      <c r="A309" s="17">
        <v>29.35</v>
      </c>
      <c r="B309" s="17"/>
      <c r="C309" s="12">
        <v>41436</v>
      </c>
      <c r="D309" s="27" t="s">
        <v>140</v>
      </c>
      <c r="E309" s="8" t="e">
        <f>VLOOKUP(A309,Feuil1!$A$1:$F$108,5,FALSE)</f>
        <v>#N/A</v>
      </c>
      <c r="H309" s="7" t="str">
        <f t="array" aca="1" ref="H309" ca="1">IF(D309&lt;&gt;"LA","Non-LA",IF(NOT(ISNUMBER(MATCH(A309,Feuil1!$A$2:$A$107,0))),"Valeur Crédit Non-Trouvée",INDEX(Feuil1!$E$2:$E$107,MATCH(Compta!A309&amp;SMALL(IF(Feuil1!$A$2:$A$107=Compta!A309,Feuil1!$C$2:$C$107),MATCH(C309,SMALL(IF(Feuil1!$A$2:$A$107=Compta!A309,Feuil1!$C$2:$C$107),ROW(INDIRECT("1:"&amp;COUNTIF(Feuil1!$A$2:$A$107,Compta!A309)))),1)),Feuil1!$A$2:$A$107&amp;Feuil1!$C$2:$C$107,0))))</f>
        <v>Non-LA</v>
      </c>
    </row>
    <row r="310" spans="1:8" hidden="1" x14ac:dyDescent="0.2">
      <c r="A310" s="20">
        <v>512.20000000000005</v>
      </c>
      <c r="B310" s="20"/>
      <c r="C310" s="11">
        <v>41436</v>
      </c>
      <c r="D310" s="30" t="s">
        <v>105</v>
      </c>
      <c r="E310" s="8" t="e">
        <f>VLOOKUP(A310,Feuil1!$A$1:$F$108,5,FALSE)</f>
        <v>#N/A</v>
      </c>
      <c r="H310" s="7" t="str">
        <f t="array" aca="1" ref="H310" ca="1">IF(D310&lt;&gt;"LA","Non-LA",IF(NOT(ISNUMBER(MATCH(A310,Feuil1!$A$2:$A$107,0))),"Valeur Crédit Non-Trouvée",INDEX(Feuil1!$E$2:$E$107,MATCH(Compta!A310&amp;SMALL(IF(Feuil1!$A$2:$A$107=Compta!A310,Feuil1!$C$2:$C$107),MATCH(C310,SMALL(IF(Feuil1!$A$2:$A$107=Compta!A310,Feuil1!$C$2:$C$107),ROW(INDIRECT("1:"&amp;COUNTIF(Feuil1!$A$2:$A$107,Compta!A310)))),1)),Feuil1!$A$2:$A$107&amp;Feuil1!$C$2:$C$107,0))))</f>
        <v>Non-LA</v>
      </c>
    </row>
    <row r="311" spans="1:8" x14ac:dyDescent="0.2">
      <c r="A311" s="15">
        <v>39.479999999999997</v>
      </c>
      <c r="B311" s="15"/>
      <c r="C311" s="7">
        <v>41437</v>
      </c>
      <c r="D311" s="25" t="s">
        <v>138</v>
      </c>
      <c r="E311" s="8" t="str">
        <f>VLOOKUP(A311,Feuil1!$A$1:$F$108,5,FALSE)</f>
        <v>44-2013-06-11-01</v>
      </c>
      <c r="G311" s="8" t="str">
        <f>IF(F311=E311,"ok","FAUX")</f>
        <v>FAUX</v>
      </c>
      <c r="H311" s="7" t="str">
        <f t="array" aca="1" ref="H311" ca="1">IF(D311&lt;&gt;"LA","Non-LA",IF(NOT(ISNUMBER(MATCH(A311,Feuil1!$A$2:$A$107,0))),"Valeur Crédit Non-Trouvée",INDEX(Feuil1!$E$2:$E$107,MATCH(Compta!A311&amp;SMALL(IF(Feuil1!$A$2:$A$107=Compta!A311,Feuil1!$C$2:$C$107),MATCH(C311,SMALL(IF(Feuil1!$A$2:$A$107=Compta!A311,Feuil1!$C$2:$C$107),ROW(INDIRECT("1:"&amp;COUNTIF(Feuil1!$A$2:$A$107,Compta!A311)))),1)),Feuil1!$A$2:$A$107&amp;Feuil1!$C$2:$C$107,0))))</f>
        <v>44-2013-06-11-01</v>
      </c>
    </row>
    <row r="312" spans="1:8" x14ac:dyDescent="0.2">
      <c r="A312" s="15">
        <v>446.18</v>
      </c>
      <c r="B312" s="15"/>
      <c r="C312" s="7">
        <v>41437</v>
      </c>
      <c r="D312" s="25" t="s">
        <v>138</v>
      </c>
      <c r="E312" s="8" t="e">
        <f>VLOOKUP(A312,Feuil1!$A$1:$F$108,5,FALSE)</f>
        <v>#N/A</v>
      </c>
      <c r="G312" s="8" t="e">
        <f>IF(F312=E312,"ok","FAUX")</f>
        <v>#N/A</v>
      </c>
      <c r="H312" s="7" t="str">
        <f t="array" aca="1" ref="H312" ca="1">IF(D312&lt;&gt;"LA","Non-LA",IF(NOT(ISNUMBER(MATCH(A312,Feuil1!$A$2:$A$107,0))),"Valeur Crédit Non-Trouvée",INDEX(Feuil1!$E$2:$E$107,MATCH(Compta!A312&amp;SMALL(IF(Feuil1!$A$2:$A$107=Compta!A312,Feuil1!$C$2:$C$107),MATCH(C312,SMALL(IF(Feuil1!$A$2:$A$107=Compta!A312,Feuil1!$C$2:$C$107),ROW(INDIRECT("1:"&amp;COUNTIF(Feuil1!$A$2:$A$107,Compta!A312)))),1)),Feuil1!$A$2:$A$107&amp;Feuil1!$C$2:$C$107,0))))</f>
        <v>Valeur Crédit Non-Trouvée</v>
      </c>
    </row>
    <row r="313" spans="1:8" hidden="1" x14ac:dyDescent="0.2">
      <c r="A313" s="16">
        <v>292.86</v>
      </c>
      <c r="B313" s="16"/>
      <c r="C313" s="6">
        <v>41437</v>
      </c>
      <c r="D313" s="26" t="s">
        <v>139</v>
      </c>
      <c r="E313" s="8" t="e">
        <f>VLOOKUP(A313,Feuil1!$A$1:$F$108,5,FALSE)</f>
        <v>#N/A</v>
      </c>
      <c r="H313" s="7" t="str">
        <f t="array" aca="1" ref="H313" ca="1">IF(D313&lt;&gt;"LA","Non-LA",IF(NOT(ISNUMBER(MATCH(A313,Feuil1!$A$2:$A$107,0))),"Valeur Crédit Non-Trouvée",INDEX(Feuil1!$E$2:$E$107,MATCH(Compta!A313&amp;SMALL(IF(Feuil1!$A$2:$A$107=Compta!A313,Feuil1!$C$2:$C$107),MATCH(C313,SMALL(IF(Feuil1!$A$2:$A$107=Compta!A313,Feuil1!$C$2:$C$107),ROW(INDIRECT("1:"&amp;COUNTIF(Feuil1!$A$2:$A$107,Compta!A313)))),1)),Feuil1!$A$2:$A$107&amp;Feuil1!$C$2:$C$107,0))))</f>
        <v>Non-LA</v>
      </c>
    </row>
    <row r="314" spans="1:8" hidden="1" x14ac:dyDescent="0.2">
      <c r="A314" s="18">
        <v>157.91999999999999</v>
      </c>
      <c r="B314" s="18"/>
      <c r="C314" s="10">
        <v>41437</v>
      </c>
      <c r="D314" s="28" t="s">
        <v>146</v>
      </c>
      <c r="E314" s="8" t="e">
        <f>VLOOKUP(A314,Feuil1!$A$1:$F$108,5,FALSE)</f>
        <v>#N/A</v>
      </c>
      <c r="H314" s="7" t="str">
        <f t="array" aca="1" ref="H314" ca="1">IF(D314&lt;&gt;"LA","Non-LA",IF(NOT(ISNUMBER(MATCH(A314,Feuil1!$A$2:$A$107,0))),"Valeur Crédit Non-Trouvée",INDEX(Feuil1!$E$2:$E$107,MATCH(Compta!A314&amp;SMALL(IF(Feuil1!$A$2:$A$107=Compta!A314,Feuil1!$C$2:$C$107),MATCH(C314,SMALL(IF(Feuil1!$A$2:$A$107=Compta!A314,Feuil1!$C$2:$C$107),ROW(INDIRECT("1:"&amp;COUNTIF(Feuil1!$A$2:$A$107,Compta!A314)))),1)),Feuil1!$A$2:$A$107&amp;Feuil1!$C$2:$C$107,0))))</f>
        <v>Non-LA</v>
      </c>
    </row>
    <row r="315" spans="1:8" x14ac:dyDescent="0.2">
      <c r="A315" s="15">
        <v>236.88</v>
      </c>
      <c r="B315" s="15"/>
      <c r="C315" s="7">
        <v>41438</v>
      </c>
      <c r="D315" s="25" t="s">
        <v>138</v>
      </c>
      <c r="E315" s="8" t="str">
        <f>VLOOKUP(A315,Feuil1!$A$1:$F$108,5,FALSE)</f>
        <v>44-2013-06-12-02</v>
      </c>
      <c r="G315" s="8" t="str">
        <f>IF(F315=E315,"ok","FAUX")</f>
        <v>FAUX</v>
      </c>
      <c r="H315" s="7" t="str">
        <f t="array" aca="1" ref="H315" ca="1">IF(D315&lt;&gt;"LA","Non-LA",IF(NOT(ISNUMBER(MATCH(A315,Feuil1!$A$2:$A$107,0))),"Valeur Crédit Non-Trouvée",INDEX(Feuil1!$E$2:$E$107,MATCH(Compta!A315&amp;SMALL(IF(Feuil1!$A$2:$A$107=Compta!A315,Feuil1!$C$2:$C$107),MATCH(C315,SMALL(IF(Feuil1!$A$2:$A$107=Compta!A315,Feuil1!$C$2:$C$107),ROW(INDIRECT("1:"&amp;COUNTIF(Feuil1!$A$2:$A$107,Compta!A315)))),1)),Feuil1!$A$2:$A$107&amp;Feuil1!$C$2:$C$107,0))))</f>
        <v>44-2013-06-12-02</v>
      </c>
    </row>
    <row r="316" spans="1:8" x14ac:dyDescent="0.2">
      <c r="A316" s="15">
        <v>552.72</v>
      </c>
      <c r="B316" s="15"/>
      <c r="C316" s="7">
        <v>41438</v>
      </c>
      <c r="D316" s="25" t="s">
        <v>138</v>
      </c>
      <c r="E316" s="8" t="str">
        <f>VLOOKUP(A316,Feuil1!$A$1:$F$108,5,FALSE)</f>
        <v>44-2013-05-07-01</v>
      </c>
      <c r="G316" s="8" t="str">
        <f>IF(F316=E316,"ok","FAUX")</f>
        <v>FAUX</v>
      </c>
      <c r="H316" s="7" t="str">
        <f t="array" aca="1" ref="H316" ca="1">IF(D316&lt;&gt;"LA","Non-LA",IF(NOT(ISNUMBER(MATCH(A316,Feuil1!$A$2:$A$107,0))),"Valeur Crédit Non-Trouvée",INDEX(Feuil1!$E$2:$E$107,MATCH(Compta!A316&amp;SMALL(IF(Feuil1!$A$2:$A$107=Compta!A316,Feuil1!$C$2:$C$107),MATCH(C316,SMALL(IF(Feuil1!$A$2:$A$107=Compta!A316,Feuil1!$C$2:$C$107),ROW(INDIRECT("1:"&amp;COUNTIF(Feuil1!$A$2:$A$107,Compta!A316)))),1)),Feuil1!$A$2:$A$107&amp;Feuil1!$C$2:$C$107,0))))</f>
        <v>44-2013-06-12-01</v>
      </c>
    </row>
    <row r="317" spans="1:8" hidden="1" x14ac:dyDescent="0.2">
      <c r="A317" s="17">
        <v>672.84</v>
      </c>
      <c r="B317" s="17"/>
      <c r="C317" s="12">
        <v>41438</v>
      </c>
      <c r="D317" s="27" t="s">
        <v>140</v>
      </c>
      <c r="E317" s="8" t="e">
        <f>VLOOKUP(A317,Feuil1!$A$1:$F$108,5,FALSE)</f>
        <v>#N/A</v>
      </c>
      <c r="H317" s="7" t="str">
        <f t="array" aca="1" ref="H317" ca="1">IF(D317&lt;&gt;"LA","Non-LA",IF(NOT(ISNUMBER(MATCH(A317,Feuil1!$A$2:$A$107,0))),"Valeur Crédit Non-Trouvée",INDEX(Feuil1!$E$2:$E$107,MATCH(Compta!A317&amp;SMALL(IF(Feuil1!$A$2:$A$107=Compta!A317,Feuil1!$C$2:$C$107),MATCH(C317,SMALL(IF(Feuil1!$A$2:$A$107=Compta!A317,Feuil1!$C$2:$C$107),ROW(INDIRECT("1:"&amp;COUNTIF(Feuil1!$A$2:$A$107,Compta!A317)))),1)),Feuil1!$A$2:$A$107&amp;Feuil1!$C$2:$C$107,0))))</f>
        <v>Non-LA</v>
      </c>
    </row>
    <row r="318" spans="1:8" x14ac:dyDescent="0.2">
      <c r="A318" s="15">
        <v>355.32</v>
      </c>
      <c r="B318" s="15"/>
      <c r="C318" s="7">
        <v>41439</v>
      </c>
      <c r="D318" s="25" t="s">
        <v>138</v>
      </c>
      <c r="E318" s="8" t="str">
        <f>VLOOKUP(A318,Feuil1!$A$1:$F$108,5,FALSE)</f>
        <v>44-2013-06-13-01</v>
      </c>
      <c r="G318" s="8" t="str">
        <f>IF(F318=E318,"ok","FAUX")</f>
        <v>FAUX</v>
      </c>
      <c r="H318" s="7" t="str">
        <f t="array" aca="1" ref="H318" ca="1">IF(D318&lt;&gt;"LA","Non-LA",IF(NOT(ISNUMBER(MATCH(A318,Feuil1!$A$2:$A$107,0))),"Valeur Crédit Non-Trouvée",INDEX(Feuil1!$E$2:$E$107,MATCH(Compta!A318&amp;SMALL(IF(Feuil1!$A$2:$A$107=Compta!A318,Feuil1!$C$2:$C$107),MATCH(C318,SMALL(IF(Feuil1!$A$2:$A$107=Compta!A318,Feuil1!$C$2:$C$107),ROW(INDIRECT("1:"&amp;COUNTIF(Feuil1!$A$2:$A$107,Compta!A318)))),1)),Feuil1!$A$2:$A$107&amp;Feuil1!$C$2:$C$107,0))))</f>
        <v>44-2013-06-13-01</v>
      </c>
    </row>
    <row r="319" spans="1:8" x14ac:dyDescent="0.2">
      <c r="A319" s="15">
        <v>1045.3800000000001</v>
      </c>
      <c r="B319" s="15"/>
      <c r="C319" s="7">
        <v>41442</v>
      </c>
      <c r="D319" s="25" t="s">
        <v>138</v>
      </c>
      <c r="E319" s="8" t="str">
        <f>VLOOKUP(A319,Feuil1!$A$1:$F$108,5,FALSE)</f>
        <v>44-2013-05-31-01</v>
      </c>
      <c r="G319" s="8" t="str">
        <f>IF(F319=E319,"ok","FAUX")</f>
        <v>FAUX</v>
      </c>
      <c r="H319" s="7" t="str">
        <f t="array" aca="1" ref="H319" ca="1">IF(D319&lt;&gt;"LA","Non-LA",IF(NOT(ISNUMBER(MATCH(A319,Feuil1!$A$2:$A$107,0))),"Valeur Crédit Non-Trouvée",INDEX(Feuil1!$E$2:$E$107,MATCH(Compta!A319&amp;SMALL(IF(Feuil1!$A$2:$A$107=Compta!A319,Feuil1!$C$2:$C$107),MATCH(C319,SMALL(IF(Feuil1!$A$2:$A$107=Compta!A319,Feuil1!$C$2:$C$107),ROW(INDIRECT("1:"&amp;COUNTIF(Feuil1!$A$2:$A$107,Compta!A319)))),1)),Feuil1!$A$2:$A$107&amp;Feuil1!$C$2:$C$107,0))))</f>
        <v>44-2013-06-14-01</v>
      </c>
    </row>
    <row r="320" spans="1:8" hidden="1" x14ac:dyDescent="0.2">
      <c r="A320" s="16">
        <v>444.24</v>
      </c>
      <c r="B320" s="16"/>
      <c r="C320" s="6">
        <v>41442</v>
      </c>
      <c r="D320" s="26" t="s">
        <v>139</v>
      </c>
      <c r="E320" s="8" t="e">
        <f>VLOOKUP(A320,Feuil1!$A$1:$F$108,5,FALSE)</f>
        <v>#N/A</v>
      </c>
      <c r="H320" s="7" t="str">
        <f t="array" aca="1" ref="H320" ca="1">IF(D320&lt;&gt;"LA","Non-LA",IF(NOT(ISNUMBER(MATCH(A320,Feuil1!$A$2:$A$107,0))),"Valeur Crédit Non-Trouvée",INDEX(Feuil1!$E$2:$E$107,MATCH(Compta!A320&amp;SMALL(IF(Feuil1!$A$2:$A$107=Compta!A320,Feuil1!$C$2:$C$107),MATCH(C320,SMALL(IF(Feuil1!$A$2:$A$107=Compta!A320,Feuil1!$C$2:$C$107),ROW(INDIRECT("1:"&amp;COUNTIF(Feuil1!$A$2:$A$107,Compta!A320)))),1)),Feuil1!$A$2:$A$107&amp;Feuil1!$C$2:$C$107,0))))</f>
        <v>Non-LA</v>
      </c>
    </row>
    <row r="321" spans="1:8" hidden="1" x14ac:dyDescent="0.2">
      <c r="A321" s="17">
        <v>1804.32</v>
      </c>
      <c r="B321" s="17"/>
      <c r="C321" s="12">
        <v>41442</v>
      </c>
      <c r="D321" s="27" t="s">
        <v>140</v>
      </c>
      <c r="E321" s="8" t="e">
        <f>VLOOKUP(A321,Feuil1!$A$1:$F$108,5,FALSE)</f>
        <v>#N/A</v>
      </c>
      <c r="H321" s="7" t="str">
        <f t="array" aca="1" ref="H321" ca="1">IF(D321&lt;&gt;"LA","Non-LA",IF(NOT(ISNUMBER(MATCH(A321,Feuil1!$A$2:$A$107,0))),"Valeur Crédit Non-Trouvée",INDEX(Feuil1!$E$2:$E$107,MATCH(Compta!A321&amp;SMALL(IF(Feuil1!$A$2:$A$107=Compta!A321,Feuil1!$C$2:$C$107),MATCH(C321,SMALL(IF(Feuil1!$A$2:$A$107=Compta!A321,Feuil1!$C$2:$C$107),ROW(INDIRECT("1:"&amp;COUNTIF(Feuil1!$A$2:$A$107,Compta!A321)))),1)),Feuil1!$A$2:$A$107&amp;Feuil1!$C$2:$C$107,0))))</f>
        <v>Non-LA</v>
      </c>
    </row>
    <row r="322" spans="1:8" hidden="1" x14ac:dyDescent="0.2">
      <c r="A322" s="17">
        <v>619.20000000000005</v>
      </c>
      <c r="B322" s="17"/>
      <c r="C322" s="12">
        <v>41442</v>
      </c>
      <c r="D322" s="27" t="s">
        <v>140</v>
      </c>
      <c r="E322" s="8" t="e">
        <f>VLOOKUP(A322,Feuil1!$A$1:$F$108,5,FALSE)</f>
        <v>#N/A</v>
      </c>
      <c r="H322" s="7" t="str">
        <f t="array" aca="1" ref="H322" ca="1">IF(D322&lt;&gt;"LA","Non-LA",IF(NOT(ISNUMBER(MATCH(A322,Feuil1!$A$2:$A$107,0))),"Valeur Crédit Non-Trouvée",INDEX(Feuil1!$E$2:$E$107,MATCH(Compta!A322&amp;SMALL(IF(Feuil1!$A$2:$A$107=Compta!A322,Feuil1!$C$2:$C$107),MATCH(C322,SMALL(IF(Feuil1!$A$2:$A$107=Compta!A322,Feuil1!$C$2:$C$107),ROW(INDIRECT("1:"&amp;COUNTIF(Feuil1!$A$2:$A$107,Compta!A322)))),1)),Feuil1!$A$2:$A$107&amp;Feuil1!$C$2:$C$107,0))))</f>
        <v>Non-LA</v>
      </c>
    </row>
    <row r="323" spans="1:8" hidden="1" x14ac:dyDescent="0.2">
      <c r="A323" s="20">
        <v>236.4</v>
      </c>
      <c r="B323" s="20"/>
      <c r="C323" s="11">
        <v>41442</v>
      </c>
      <c r="D323" s="30" t="s">
        <v>105</v>
      </c>
      <c r="E323" s="8" t="e">
        <f>VLOOKUP(A323,Feuil1!$A$1:$F$108,5,FALSE)</f>
        <v>#N/A</v>
      </c>
      <c r="H323" s="7" t="str">
        <f t="array" aca="1" ref="H323" ca="1">IF(D323&lt;&gt;"LA","Non-LA",IF(NOT(ISNUMBER(MATCH(A323,Feuil1!$A$2:$A$107,0))),"Valeur Crédit Non-Trouvée",INDEX(Feuil1!$E$2:$E$107,MATCH(Compta!A323&amp;SMALL(IF(Feuil1!$A$2:$A$107=Compta!A323,Feuil1!$C$2:$C$107),MATCH(C323,SMALL(IF(Feuil1!$A$2:$A$107=Compta!A323,Feuil1!$C$2:$C$107),ROW(INDIRECT("1:"&amp;COUNTIF(Feuil1!$A$2:$A$107,Compta!A323)))),1)),Feuil1!$A$2:$A$107&amp;Feuil1!$C$2:$C$107,0))))</f>
        <v>Non-LA</v>
      </c>
    </row>
    <row r="324" spans="1:8" x14ac:dyDescent="0.2">
      <c r="A324" s="15">
        <v>197.4</v>
      </c>
      <c r="B324" s="15"/>
      <c r="C324" s="7">
        <v>41443</v>
      </c>
      <c r="D324" s="25" t="s">
        <v>138</v>
      </c>
      <c r="E324" s="8" t="str">
        <f>VLOOKUP(A324,Feuil1!$A$1:$F$108,5,FALSE)</f>
        <v>44-2013-06-17-03</v>
      </c>
      <c r="G324" s="8" t="str">
        <f>IF(F324=E324,"ok","FAUX")</f>
        <v>FAUX</v>
      </c>
      <c r="H324" s="7" t="str">
        <f t="array" aca="1" ref="H324" ca="1">IF(D324&lt;&gt;"LA","Non-LA",IF(NOT(ISNUMBER(MATCH(A324,Feuil1!$A$2:$A$107,0))),"Valeur Crédit Non-Trouvée",INDEX(Feuil1!$E$2:$E$107,MATCH(Compta!A324&amp;SMALL(IF(Feuil1!$A$2:$A$107=Compta!A324,Feuil1!$C$2:$C$107),MATCH(C324,SMALL(IF(Feuil1!$A$2:$A$107=Compta!A324,Feuil1!$C$2:$C$107),ROW(INDIRECT("1:"&amp;COUNTIF(Feuil1!$A$2:$A$107,Compta!A324)))),1)),Feuil1!$A$2:$A$107&amp;Feuil1!$C$2:$C$107,0))))</f>
        <v>44-2013-06-17-03</v>
      </c>
    </row>
    <row r="325" spans="1:8" x14ac:dyDescent="0.2">
      <c r="A325" s="15">
        <v>181.98</v>
      </c>
      <c r="B325" s="15"/>
      <c r="C325" s="7">
        <v>41443</v>
      </c>
      <c r="D325" s="25" t="s">
        <v>138</v>
      </c>
      <c r="E325" s="8" t="str">
        <f>VLOOKUP(A325,Feuil1!$A$1:$F$108,5,FALSE)</f>
        <v>44-2013-06-17-01</v>
      </c>
      <c r="G325" s="8" t="str">
        <f>IF(F325=E325,"ok","FAUX")</f>
        <v>FAUX</v>
      </c>
      <c r="H325" s="7" t="str">
        <f t="array" aca="1" ref="H325" ca="1">IF(D325&lt;&gt;"LA","Non-LA",IF(NOT(ISNUMBER(MATCH(A325,Feuil1!$A$2:$A$107,0))),"Valeur Crédit Non-Trouvée",INDEX(Feuil1!$E$2:$E$107,MATCH(Compta!A325&amp;SMALL(IF(Feuil1!$A$2:$A$107=Compta!A325,Feuil1!$C$2:$C$107),MATCH(C325,SMALL(IF(Feuil1!$A$2:$A$107=Compta!A325,Feuil1!$C$2:$C$107),ROW(INDIRECT("1:"&amp;COUNTIF(Feuil1!$A$2:$A$107,Compta!A325)))),1)),Feuil1!$A$2:$A$107&amp;Feuil1!$C$2:$C$107,0))))</f>
        <v>44-2013-06-17-01</v>
      </c>
    </row>
    <row r="326" spans="1:8" x14ac:dyDescent="0.2">
      <c r="A326" s="15">
        <v>252</v>
      </c>
      <c r="B326" s="15"/>
      <c r="C326" s="7">
        <v>41443</v>
      </c>
      <c r="D326" s="25" t="s">
        <v>138</v>
      </c>
      <c r="E326" s="8" t="str">
        <f>VLOOKUP(A326,Feuil1!$A$1:$F$108,5,FALSE)</f>
        <v>44-2013-06-17-02</v>
      </c>
      <c r="G326" s="8" t="str">
        <f>IF(F326=E326,"ok","FAUX")</f>
        <v>FAUX</v>
      </c>
      <c r="H326" s="7" t="str">
        <f t="array" aca="1" ref="H326" ca="1">IF(D326&lt;&gt;"LA","Non-LA",IF(NOT(ISNUMBER(MATCH(A326,Feuil1!$A$2:$A$107,0))),"Valeur Crédit Non-Trouvée",INDEX(Feuil1!$E$2:$E$107,MATCH(Compta!A326&amp;SMALL(IF(Feuil1!$A$2:$A$107=Compta!A326,Feuil1!$C$2:$C$107),MATCH(C326,SMALL(IF(Feuil1!$A$2:$A$107=Compta!A326,Feuil1!$C$2:$C$107),ROW(INDIRECT("1:"&amp;COUNTIF(Feuil1!$A$2:$A$107,Compta!A326)))),1)),Feuil1!$A$2:$A$107&amp;Feuil1!$C$2:$C$107,0))))</f>
        <v>44-2013-06-17-02</v>
      </c>
    </row>
    <row r="327" spans="1:8" hidden="1" x14ac:dyDescent="0.2">
      <c r="A327" s="17">
        <v>66.06</v>
      </c>
      <c r="B327" s="17"/>
      <c r="C327" s="12">
        <v>41443</v>
      </c>
      <c r="D327" s="27" t="s">
        <v>140</v>
      </c>
      <c r="E327" s="8" t="e">
        <f>VLOOKUP(A327,Feuil1!$A$1:$F$108,5,FALSE)</f>
        <v>#N/A</v>
      </c>
      <c r="H327" s="7" t="str">
        <f t="array" aca="1" ref="H327" ca="1">IF(D327&lt;&gt;"LA","Non-LA",IF(NOT(ISNUMBER(MATCH(A327,Feuil1!$A$2:$A$107,0))),"Valeur Crédit Non-Trouvée",INDEX(Feuil1!$E$2:$E$107,MATCH(Compta!A327&amp;SMALL(IF(Feuil1!$A$2:$A$107=Compta!A327,Feuil1!$C$2:$C$107),MATCH(C327,SMALL(IF(Feuil1!$A$2:$A$107=Compta!A327,Feuil1!$C$2:$C$107),ROW(INDIRECT("1:"&amp;COUNTIF(Feuil1!$A$2:$A$107,Compta!A327)))),1)),Feuil1!$A$2:$A$107&amp;Feuil1!$C$2:$C$107,0))))</f>
        <v>Non-LA</v>
      </c>
    </row>
    <row r="328" spans="1:8" hidden="1" x14ac:dyDescent="0.2">
      <c r="A328" s="20">
        <v>540.4</v>
      </c>
      <c r="B328" s="20"/>
      <c r="C328" s="11">
        <v>41443</v>
      </c>
      <c r="D328" s="30" t="s">
        <v>105</v>
      </c>
      <c r="E328" s="8" t="e">
        <f>VLOOKUP(A328,Feuil1!$A$1:$F$108,5,FALSE)</f>
        <v>#N/A</v>
      </c>
      <c r="H328" s="7" t="str">
        <f t="array" aca="1" ref="H328" ca="1">IF(D328&lt;&gt;"LA","Non-LA",IF(NOT(ISNUMBER(MATCH(A328,Feuil1!$A$2:$A$107,0))),"Valeur Crédit Non-Trouvée",INDEX(Feuil1!$E$2:$E$107,MATCH(Compta!A328&amp;SMALL(IF(Feuil1!$A$2:$A$107=Compta!A328,Feuil1!$C$2:$C$107),MATCH(C328,SMALL(IF(Feuil1!$A$2:$A$107=Compta!A328,Feuil1!$C$2:$C$107),ROW(INDIRECT("1:"&amp;COUNTIF(Feuil1!$A$2:$A$107,Compta!A328)))),1)),Feuil1!$A$2:$A$107&amp;Feuil1!$C$2:$C$107,0))))</f>
        <v>Non-LA</v>
      </c>
    </row>
  </sheetData>
  <autoFilter ref="A1:H328">
    <filterColumn colId="3">
      <filters>
        <filter val="LA"/>
      </filters>
    </filterColumn>
  </autoFilter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Compta</vt:lpstr>
      <vt:lpstr>listecredit</vt:lpstr>
    </vt:vector>
  </TitlesOfParts>
  <Company>GILA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GUERENDEL Julie</dc:creator>
  <cp:lastModifiedBy>Jos</cp:lastModifiedBy>
  <dcterms:created xsi:type="dcterms:W3CDTF">2013-07-05T07:26:54Z</dcterms:created>
  <dcterms:modified xsi:type="dcterms:W3CDTF">2013-07-08T13:21:18Z</dcterms:modified>
</cp:coreProperties>
</file>