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45" windowWidth="18915" windowHeight="12045" tabRatio="813" activeTab="6"/>
  </bookViews>
  <sheets>
    <sheet name="Carqueiranne" sheetId="4" r:id="rId1"/>
    <sheet name="Pradet" sheetId="9" r:id="rId2"/>
    <sheet name="Saint Mandrier" sheetId="11" r:id="rId3"/>
    <sheet name="Six Fours" sheetId="12" r:id="rId4"/>
    <sheet name="Toulon" sheetId="3" r:id="rId5"/>
    <sheet name="Valette" sheetId="14" r:id="rId6"/>
    <sheet name="synthèse" sheetId="17" r:id="rId7"/>
  </sheets>
  <definedNames>
    <definedName name="_xlnm._FilterDatabase" localSheetId="4" hidden="1">Toulon!$A$1:$A$11</definedName>
    <definedName name="ville">#REF!</definedName>
  </definedNames>
  <calcPr calcId="145621"/>
</workbook>
</file>

<file path=xl/calcChain.xml><?xml version="1.0" encoding="utf-8"?>
<calcChain xmlns="http://schemas.openxmlformats.org/spreadsheetml/2006/main">
  <c r="D4" i="17" l="1"/>
  <c r="E5" i="17"/>
  <c r="G3" i="17"/>
  <c r="D5" i="17"/>
  <c r="E3" i="17"/>
  <c r="E4" i="17"/>
  <c r="D3" i="17"/>
  <c r="C3" i="17"/>
  <c r="F3" i="17"/>
  <c r="G4" i="17"/>
  <c r="B3" i="17"/>
  <c r="B4" i="17"/>
  <c r="C4" i="17"/>
  <c r="F4" i="17"/>
  <c r="D11" i="4" l="1"/>
  <c r="E2" i="4" l="1"/>
  <c r="E4" i="4"/>
  <c r="E6" i="4"/>
  <c r="E8" i="4"/>
  <c r="E3" i="4"/>
  <c r="E5" i="4"/>
  <c r="E7" i="4"/>
  <c r="E10" i="4"/>
  <c r="E9" i="4"/>
  <c r="B5" i="17"/>
  <c r="E11" i="4" l="1"/>
  <c r="D11" i="14" l="1"/>
  <c r="D11" i="12"/>
  <c r="D11" i="11"/>
  <c r="D11" i="9"/>
  <c r="E4" i="14" l="1"/>
  <c r="E6" i="14"/>
  <c r="E8" i="14"/>
  <c r="E10" i="14"/>
  <c r="E3" i="14"/>
  <c r="E5" i="14"/>
  <c r="E7" i="14"/>
  <c r="E9" i="14"/>
  <c r="E2" i="14"/>
  <c r="E4" i="11"/>
  <c r="E6" i="11"/>
  <c r="E8" i="11"/>
  <c r="E10" i="11"/>
  <c r="E3" i="11"/>
  <c r="E5" i="11"/>
  <c r="E7" i="11"/>
  <c r="E9" i="11"/>
  <c r="E2" i="11"/>
  <c r="E4" i="9"/>
  <c r="E6" i="9"/>
  <c r="E8" i="9"/>
  <c r="E10" i="9"/>
  <c r="E3" i="9"/>
  <c r="E5" i="9"/>
  <c r="E7" i="9"/>
  <c r="E9" i="9"/>
  <c r="E2" i="9"/>
  <c r="E4" i="12"/>
  <c r="E6" i="12"/>
  <c r="E8" i="12"/>
  <c r="E10" i="12"/>
  <c r="E2" i="12"/>
  <c r="E3" i="12"/>
  <c r="E5" i="12"/>
  <c r="E7" i="12"/>
  <c r="E9" i="12"/>
  <c r="D11" i="3"/>
  <c r="C5" i="17"/>
  <c r="G5" i="17"/>
  <c r="E11" i="14" l="1"/>
  <c r="E2" i="3"/>
  <c r="E4" i="3"/>
  <c r="E6" i="3"/>
  <c r="E8" i="3"/>
  <c r="E10" i="3"/>
  <c r="E3" i="3"/>
  <c r="E5" i="3"/>
  <c r="E7" i="3"/>
  <c r="E9" i="3"/>
  <c r="E11" i="11"/>
  <c r="E11" i="12"/>
  <c r="E11" i="9"/>
  <c r="F5" i="17"/>
  <c r="E11" i="3" l="1"/>
</calcChain>
</file>

<file path=xl/comments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  <r>
          <rPr>
            <b/>
            <sz val="7"/>
            <color indexed="81"/>
            <rFont val="Tahoma"/>
            <family val="2"/>
          </rPr>
          <t>Prêt PLS CDC Foncier (55 631)
Prêt PLS CDC Construction (108 191)</t>
        </r>
      </text>
    </comment>
  </commentList>
</comments>
</file>

<file path=xl/comments2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
Prêt 1%</t>
        </r>
      </text>
    </comment>
  </commentList>
</comments>
</file>

<file path=xl/comments3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38 216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4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5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50 573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6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sharedStrings.xml><?xml version="1.0" encoding="utf-8"?>
<sst xmlns="http://schemas.openxmlformats.org/spreadsheetml/2006/main" count="125" uniqueCount="42">
  <si>
    <t>Etat</t>
  </si>
  <si>
    <t>Commune</t>
  </si>
  <si>
    <t>Département</t>
  </si>
  <si>
    <t>EPCI</t>
  </si>
  <si>
    <t>CDC</t>
  </si>
  <si>
    <t>Nbr de logement</t>
  </si>
  <si>
    <t>Régions</t>
  </si>
  <si>
    <t>Autres Prêts</t>
  </si>
  <si>
    <t>Financeurs</t>
  </si>
  <si>
    <t>Montant du financement</t>
  </si>
  <si>
    <t>Part du financement</t>
  </si>
  <si>
    <t>Total de l'opération</t>
  </si>
  <si>
    <t>Autres subventions</t>
  </si>
  <si>
    <t>Financement interne</t>
  </si>
  <si>
    <t>Utiliser bouton           macro ici</t>
  </si>
  <si>
    <t>Carqueiranne</t>
  </si>
  <si>
    <t>Pradet</t>
  </si>
  <si>
    <t>Six Fours</t>
  </si>
  <si>
    <t>Toulon</t>
  </si>
  <si>
    <t>Valette</t>
  </si>
  <si>
    <t xml:space="preserve">TABLEAU RECAPITULATIF DU FINANCEMENT DE CHAQUE ACTEURS EN FONCTION DU BAILLEUR ET DE LA VILLE </t>
  </si>
  <si>
    <r>
      <t xml:space="preserve">Nom du bailleur </t>
    </r>
    <r>
      <rPr>
        <b/>
        <sz val="12"/>
        <rFont val="Calibri"/>
        <family val="2"/>
        <scheme val="minor"/>
      </rPr>
      <t>et de l'opération</t>
    </r>
  </si>
  <si>
    <r>
      <t xml:space="preserve">Nom du bailleur </t>
    </r>
    <r>
      <rPr>
        <b/>
        <sz val="13"/>
        <rFont val="Calibri"/>
        <family val="2"/>
        <scheme val="minor"/>
      </rPr>
      <t>et de l'opération</t>
    </r>
  </si>
  <si>
    <r>
      <t>Nom du bailleur</t>
    </r>
    <r>
      <rPr>
        <b/>
        <sz val="12"/>
        <rFont val="Calibri"/>
        <family val="2"/>
        <scheme val="minor"/>
      </rPr>
      <t xml:space="preserve"> et de l'opération</t>
    </r>
  </si>
  <si>
    <r>
      <t xml:space="preserve">Nom du bailleur </t>
    </r>
    <r>
      <rPr>
        <b/>
        <sz val="11"/>
        <rFont val="Calibri"/>
        <family val="2"/>
        <scheme val="minor"/>
      </rPr>
      <t>et de l'opération</t>
    </r>
  </si>
  <si>
    <t>Nom du bailleur</t>
  </si>
  <si>
    <t>Saint Mandrier</t>
  </si>
  <si>
    <r>
      <rPr>
        <b/>
        <sz val="12"/>
        <color theme="3"/>
        <rFont val="Calibri"/>
        <family val="2"/>
        <scheme val="minor"/>
      </rPr>
      <t>Nom du bailleur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et de l'opération</t>
    </r>
  </si>
  <si>
    <t>t</t>
  </si>
  <si>
    <t>j</t>
  </si>
  <si>
    <t>XXX</t>
  </si>
  <si>
    <t>q</t>
  </si>
  <si>
    <t>s</t>
  </si>
  <si>
    <t>xxx</t>
  </si>
  <si>
    <t>f</t>
  </si>
  <si>
    <t>uu</t>
  </si>
  <si>
    <t>gg</t>
  </si>
  <si>
    <t>uuk</t>
  </si>
  <si>
    <t>mp</t>
  </si>
  <si>
    <t>dd</t>
  </si>
  <si>
    <t>bb</t>
  </si>
  <si>
    <t>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</si>
</sst>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2"/>
      <color theme="1"/>
      <name val="Arial Black"/>
      <family val="2"/>
    </font>
    <font>
      <b/>
      <sz val="7"/>
      <color indexed="81"/>
      <name val="Tahoma"/>
      <family val="2"/>
    </font>
    <font>
      <b/>
      <sz val="11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rgb="FFFF0000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7" applyNumberFormat="0" applyFill="0" applyAlignment="0" applyProtection="0"/>
    <xf numFmtId="0" fontId="6" fillId="0" borderId="15" applyNumberFormat="0" applyFill="0" applyAlignment="0" applyProtection="0"/>
  </cellStyleXfs>
  <cellXfs count="65">
    <xf numFmtId="0" fontId="0" fillId="0" borderId="0" xfId="0"/>
    <xf numFmtId="3" fontId="0" fillId="0" borderId="0" xfId="0" applyNumberFormat="1" applyAlignment="1">
      <alignment horizontal="center"/>
    </xf>
    <xf numFmtId="10" fontId="0" fillId="0" borderId="0" xfId="0" applyNumberFormat="1"/>
    <xf numFmtId="0" fontId="0" fillId="0" borderId="0" xfId="0" applyBorder="1"/>
    <xf numFmtId="3" fontId="0" fillId="0" borderId="8" xfId="0" applyNumberForma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5" fillId="0" borderId="0" xfId="0" applyFont="1"/>
    <xf numFmtId="3" fontId="4" fillId="0" borderId="8" xfId="2" applyNumberFormat="1" applyFont="1" applyBorder="1" applyAlignment="1">
      <alignment horizontal="center" vertical="center" wrapText="1"/>
    </xf>
    <xf numFmtId="0" fontId="6" fillId="0" borderId="8" xfId="3" applyBorder="1" applyAlignment="1">
      <alignment horizontal="center" vertical="center"/>
    </xf>
    <xf numFmtId="3" fontId="6" fillId="0" borderId="8" xfId="3" applyNumberFormat="1" applyBorder="1" applyAlignment="1">
      <alignment horizontal="center" vertical="center" wrapText="1"/>
    </xf>
    <xf numFmtId="10" fontId="6" fillId="0" borderId="8" xfId="3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0" fillId="0" borderId="25" xfId="0" applyNumberForma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8" xfId="3" applyBorder="1" applyAlignment="1">
      <alignment horizontal="center" vertical="center" wrapText="1"/>
    </xf>
    <xf numFmtId="0" fontId="17" fillId="0" borderId="0" xfId="0" applyFont="1"/>
    <xf numFmtId="0" fontId="12" fillId="0" borderId="8" xfId="2" applyFont="1" applyBorder="1" applyAlignment="1">
      <alignment horizontal="center" vertical="center" wrapText="1"/>
    </xf>
    <xf numFmtId="3" fontId="21" fillId="0" borderId="24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9" fillId="0" borderId="19" xfId="0" applyNumberFormat="1" applyFont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15" fillId="0" borderId="0" xfId="0" applyNumberFormat="1" applyFont="1" applyAlignment="1">
      <alignment horizontal="center" vertical="center" wrapText="1"/>
    </xf>
    <xf numFmtId="9" fontId="15" fillId="0" borderId="23" xfId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9" fontId="15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 wrapText="1"/>
    </xf>
  </cellXfs>
  <cellStyles count="4">
    <cellStyle name="Normal" xfId="0" builtinId="0"/>
    <cellStyle name="Pourcentage" xfId="1" builtinId="5"/>
    <cellStyle name="Titre 1" xfId="2" builtinId="16"/>
    <cellStyle name="Titre 2" xfId="3" builtinId="17"/>
  </cellStyles>
  <dxfs count="33">
    <dxf>
      <font>
        <color theme="3" tint="-0.24994659260841701"/>
      </font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007E39"/>
      </font>
    </dxf>
    <dxf>
      <font>
        <color rgb="FFFF0000"/>
      </font>
    </dxf>
    <dxf>
      <font>
        <color rgb="FF007E39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FF0000"/>
      </font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outline="0">
        <left style="medium">
          <color indexed="64"/>
        </left>
      </border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  <color rgb="FF007E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4" name="Rectangle 3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5" totalsRowShown="0" headerRowDxfId="32" dataDxfId="31" tableBorderDxfId="30">
  <tableColumns count="7">
    <tableColumn id="1" name="EPCI" dataDxfId="29"/>
    <tableColumn id="2" name="Carqueiranne" dataDxfId="28"/>
    <tableColumn id="7" name="Pradet" dataDxfId="27"/>
    <tableColumn id="9" name="Saint Mandrier" dataDxfId="26"/>
    <tableColumn id="11" name="Six Fours" dataDxfId="25"/>
    <tableColumn id="12" name="Toulon" dataDxfId="24"/>
    <tableColumn id="13" name="Valette" dataDxfId="2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showZeros="0" workbookViewId="0">
      <selection activeCell="C20" sqref="C20"/>
    </sheetView>
  </sheetViews>
  <sheetFormatPr baseColWidth="10" defaultRowHeight="15" x14ac:dyDescent="0.25"/>
  <cols>
    <col min="1" max="1" width="24.42578125" customWidth="1"/>
    <col min="2" max="6" width="21" customWidth="1"/>
  </cols>
  <sheetData>
    <row r="1" spans="1:7" ht="34.5" customHeight="1" x14ac:dyDescent="0.25">
      <c r="A1" s="32" t="s">
        <v>21</v>
      </c>
      <c r="B1" s="16" t="s">
        <v>5</v>
      </c>
      <c r="C1" s="16" t="s">
        <v>8</v>
      </c>
      <c r="D1" s="19" t="s">
        <v>9</v>
      </c>
      <c r="E1" s="17" t="s">
        <v>10</v>
      </c>
      <c r="F1" s="18"/>
    </row>
    <row r="2" spans="1:7" ht="33" customHeight="1" x14ac:dyDescent="0.25">
      <c r="A2" s="51" t="s">
        <v>34</v>
      </c>
      <c r="B2" s="47" t="s">
        <v>33</v>
      </c>
      <c r="C2" s="13" t="s">
        <v>0</v>
      </c>
      <c r="D2" s="14"/>
      <c r="E2" s="15">
        <f>D2/$D$11</f>
        <v>0</v>
      </c>
    </row>
    <row r="3" spans="1:7" ht="33" customHeight="1" x14ac:dyDescent="0.25">
      <c r="A3" s="52"/>
      <c r="B3" s="48"/>
      <c r="C3" s="6" t="s">
        <v>1</v>
      </c>
      <c r="D3" s="4">
        <v>14</v>
      </c>
      <c r="E3" s="15">
        <f t="shared" ref="E3:E10" si="0">D3/$D$11</f>
        <v>0.19718309859154928</v>
      </c>
    </row>
    <row r="4" spans="1:7" ht="33" customHeight="1" x14ac:dyDescent="0.25">
      <c r="A4" s="52"/>
      <c r="B4" s="48"/>
      <c r="C4" s="6" t="s">
        <v>2</v>
      </c>
      <c r="D4" s="4">
        <v>12</v>
      </c>
      <c r="E4" s="15">
        <f t="shared" si="0"/>
        <v>0.16901408450704225</v>
      </c>
    </row>
    <row r="5" spans="1:7" ht="33" customHeight="1" x14ac:dyDescent="0.25">
      <c r="A5" s="52"/>
      <c r="B5" s="48"/>
      <c r="C5" s="6" t="s">
        <v>6</v>
      </c>
      <c r="D5" s="4"/>
      <c r="E5" s="15">
        <f t="shared" si="0"/>
        <v>0</v>
      </c>
    </row>
    <row r="6" spans="1:7" ht="33" customHeight="1" thickBot="1" x14ac:dyDescent="0.3">
      <c r="A6" s="52"/>
      <c r="B6" s="48"/>
      <c r="C6" s="6" t="s">
        <v>3</v>
      </c>
      <c r="D6" s="4">
        <v>17</v>
      </c>
      <c r="E6" s="15">
        <f t="shared" si="0"/>
        <v>0.23943661971830985</v>
      </c>
      <c r="G6" s="33"/>
    </row>
    <row r="7" spans="1:7" ht="33" customHeight="1" thickTop="1" x14ac:dyDescent="0.25">
      <c r="A7" s="53" t="s">
        <v>35</v>
      </c>
      <c r="B7" s="48"/>
      <c r="C7" s="6" t="s">
        <v>12</v>
      </c>
      <c r="D7" s="4"/>
      <c r="E7" s="15">
        <f t="shared" si="0"/>
        <v>0</v>
      </c>
    </row>
    <row r="8" spans="1:7" ht="33" customHeight="1" x14ac:dyDescent="0.25">
      <c r="A8" s="54"/>
      <c r="B8" s="48"/>
      <c r="C8" s="6" t="s">
        <v>4</v>
      </c>
      <c r="D8" s="4"/>
      <c r="E8" s="15">
        <f t="shared" si="0"/>
        <v>0</v>
      </c>
    </row>
    <row r="9" spans="1:7" ht="33" customHeight="1" x14ac:dyDescent="0.25">
      <c r="A9" s="54"/>
      <c r="B9" s="48"/>
      <c r="C9" s="6" t="s">
        <v>7</v>
      </c>
      <c r="D9" s="4">
        <v>15</v>
      </c>
      <c r="E9" s="15">
        <f t="shared" si="0"/>
        <v>0.21126760563380281</v>
      </c>
    </row>
    <row r="10" spans="1:7" ht="33" customHeight="1" thickBot="1" x14ac:dyDescent="0.3">
      <c r="A10" s="54"/>
      <c r="B10" s="48"/>
      <c r="C10" s="7" t="s">
        <v>13</v>
      </c>
      <c r="D10" s="8">
        <v>13</v>
      </c>
      <c r="E10" s="15">
        <f t="shared" si="0"/>
        <v>0.18309859154929578</v>
      </c>
    </row>
    <row r="11" spans="1:7" ht="33" customHeight="1" thickBot="1" x14ac:dyDescent="0.3">
      <c r="A11" s="55"/>
      <c r="B11" s="49"/>
      <c r="C11" s="27" t="s">
        <v>11</v>
      </c>
      <c r="D11" s="28">
        <f>D2+D3+D4+D5+D6+D7+D8+D9+D10</f>
        <v>71</v>
      </c>
      <c r="E11" s="26">
        <f>E2+E3+E4+E5+E6+E7+E8+E9+E10</f>
        <v>1</v>
      </c>
      <c r="F11" s="23" t="s">
        <v>14</v>
      </c>
    </row>
    <row r="12" spans="1:7" x14ac:dyDescent="0.25">
      <c r="A12" s="3"/>
    </row>
  </sheetData>
  <mergeCells count="3">
    <mergeCell ref="B2:B11"/>
    <mergeCell ref="A2:A6"/>
    <mergeCell ref="A7:A11"/>
  </mergeCells>
  <conditionalFormatting sqref="E2:E10">
    <cfRule type="cellIs" dxfId="22" priority="1" operator="lessThanOrEqual">
      <formula>0.1</formula>
    </cfRule>
    <cfRule type="cellIs" dxfId="21" priority="2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1" evalError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31"/>
  <sheetViews>
    <sheetView showZeros="0" workbookViewId="0">
      <pane ySplit="1" topLeftCell="A2" activePane="bottomLeft" state="frozen"/>
      <selection pane="bottomLeft" activeCell="C15" sqref="C15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8" customFormat="1" ht="33" customHeight="1" x14ac:dyDescent="0.25">
      <c r="A1" s="32" t="s">
        <v>23</v>
      </c>
      <c r="B1" s="16" t="s">
        <v>5</v>
      </c>
      <c r="C1" s="16" t="s">
        <v>8</v>
      </c>
      <c r="D1" s="19" t="s">
        <v>9</v>
      </c>
      <c r="E1" s="17" t="s">
        <v>10</v>
      </c>
    </row>
    <row r="2" spans="1:6" ht="33" customHeight="1" x14ac:dyDescent="0.25">
      <c r="A2" s="51" t="s">
        <v>36</v>
      </c>
      <c r="B2" s="47" t="s">
        <v>33</v>
      </c>
      <c r="C2" s="13" t="s">
        <v>0</v>
      </c>
      <c r="D2" s="14">
        <v>1</v>
      </c>
      <c r="E2" s="15">
        <f>D2/$D$11</f>
        <v>1.6129032258064516E-2</v>
      </c>
    </row>
    <row r="3" spans="1:6" ht="33" customHeight="1" x14ac:dyDescent="0.25">
      <c r="A3" s="57"/>
      <c r="B3" s="48"/>
      <c r="C3" s="6" t="s">
        <v>1</v>
      </c>
      <c r="D3" s="4">
        <v>4</v>
      </c>
      <c r="E3" s="15">
        <f t="shared" ref="E3:E10" si="0">D3/$D$11</f>
        <v>6.4516129032258063E-2</v>
      </c>
    </row>
    <row r="4" spans="1:6" ht="33" customHeight="1" x14ac:dyDescent="0.25">
      <c r="A4" s="57"/>
      <c r="B4" s="48"/>
      <c r="C4" s="6" t="s">
        <v>2</v>
      </c>
      <c r="D4" s="4">
        <v>7</v>
      </c>
      <c r="E4" s="15">
        <f t="shared" si="0"/>
        <v>0.11290322580645161</v>
      </c>
    </row>
    <row r="5" spans="1:6" ht="33" customHeight="1" x14ac:dyDescent="0.25">
      <c r="A5" s="57"/>
      <c r="B5" s="48"/>
      <c r="C5" s="6" t="s">
        <v>6</v>
      </c>
      <c r="D5" s="4"/>
      <c r="E5" s="15">
        <f t="shared" si="0"/>
        <v>0</v>
      </c>
    </row>
    <row r="6" spans="1:6" ht="33" customHeight="1" thickBot="1" x14ac:dyDescent="0.3">
      <c r="A6" s="58"/>
      <c r="B6" s="48"/>
      <c r="C6" s="6" t="s">
        <v>3</v>
      </c>
      <c r="D6" s="4">
        <v>9</v>
      </c>
      <c r="E6" s="15">
        <f t="shared" si="0"/>
        <v>0.14516129032258066</v>
      </c>
    </row>
    <row r="7" spans="1:6" ht="33" customHeight="1" thickTop="1" x14ac:dyDescent="0.25">
      <c r="A7" s="54" t="s">
        <v>37</v>
      </c>
      <c r="B7" s="48"/>
      <c r="C7" s="6" t="s">
        <v>12</v>
      </c>
      <c r="D7" s="4"/>
      <c r="E7" s="15">
        <f t="shared" si="0"/>
        <v>0</v>
      </c>
    </row>
    <row r="8" spans="1:6" ht="33" customHeight="1" x14ac:dyDescent="0.25">
      <c r="A8" s="54"/>
      <c r="B8" s="48"/>
      <c r="C8" s="6" t="s">
        <v>4</v>
      </c>
      <c r="D8" s="4">
        <v>5</v>
      </c>
      <c r="E8" s="15">
        <f t="shared" si="0"/>
        <v>8.0645161290322578E-2</v>
      </c>
    </row>
    <row r="9" spans="1:6" ht="33" customHeight="1" x14ac:dyDescent="0.25">
      <c r="A9" s="54"/>
      <c r="B9" s="48"/>
      <c r="C9" s="6" t="s">
        <v>7</v>
      </c>
      <c r="D9" s="4">
        <v>14</v>
      </c>
      <c r="E9" s="15">
        <f t="shared" si="0"/>
        <v>0.22580645161290322</v>
      </c>
    </row>
    <row r="10" spans="1:6" ht="33" customHeight="1" thickBot="1" x14ac:dyDescent="0.3">
      <c r="A10" s="54"/>
      <c r="B10" s="48"/>
      <c r="C10" s="7" t="s">
        <v>13</v>
      </c>
      <c r="D10" s="8">
        <v>22</v>
      </c>
      <c r="E10" s="15">
        <f t="shared" si="0"/>
        <v>0.35483870967741937</v>
      </c>
    </row>
    <row r="11" spans="1:6" ht="33" customHeight="1" thickBot="1" x14ac:dyDescent="0.3">
      <c r="A11" s="56"/>
      <c r="B11" s="50"/>
      <c r="C11" s="10" t="s">
        <v>11</v>
      </c>
      <c r="D11" s="12">
        <f>D2+D3+D4+D5+D6+D7+D8+D9+D10</f>
        <v>62</v>
      </c>
      <c r="E11" s="11">
        <f>E2+E3+E4+E5+E6+E7+E8+E9+E10</f>
        <v>1</v>
      </c>
      <c r="F11" s="23" t="s">
        <v>14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/>
    <row r="22" spans="1:5" x14ac:dyDescent="0.25">
      <c r="D22"/>
      <c r="E22"/>
    </row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</sheetData>
  <mergeCells count="3">
    <mergeCell ref="B2:B11"/>
    <mergeCell ref="A2:A6"/>
    <mergeCell ref="A7:A11"/>
  </mergeCells>
  <conditionalFormatting sqref="E2:E10">
    <cfRule type="cellIs" dxfId="20" priority="1" operator="lessThanOrEqual">
      <formula>0.1</formula>
    </cfRule>
    <cfRule type="cellIs" dxfId="19" priority="3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0 E11" evalError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32"/>
  <sheetViews>
    <sheetView showZeros="0" workbookViewId="0">
      <pane ySplit="1" topLeftCell="A2" activePane="bottomLeft" state="frozen"/>
      <selection pane="bottomLeft" activeCell="B14" sqref="B14"/>
    </sheetView>
  </sheetViews>
  <sheetFormatPr baseColWidth="10" defaultRowHeight="15" x14ac:dyDescent="0.25"/>
  <cols>
    <col min="1" max="1" width="18.42578125" customWidth="1"/>
    <col min="2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8" customFormat="1" ht="33" customHeight="1" x14ac:dyDescent="0.25">
      <c r="A1" s="46" t="s">
        <v>27</v>
      </c>
      <c r="B1" s="16" t="s">
        <v>5</v>
      </c>
      <c r="C1" s="16" t="s">
        <v>8</v>
      </c>
      <c r="D1" s="19" t="s">
        <v>9</v>
      </c>
      <c r="E1" s="17" t="s">
        <v>10</v>
      </c>
    </row>
    <row r="2" spans="1:6" ht="33" customHeight="1" x14ac:dyDescent="0.25">
      <c r="A2" s="59" t="s">
        <v>31</v>
      </c>
      <c r="B2" s="47" t="s">
        <v>33</v>
      </c>
      <c r="C2" s="13" t="s">
        <v>0</v>
      </c>
      <c r="D2" s="14">
        <v>471</v>
      </c>
      <c r="E2" s="15">
        <f>D2/$D$11</f>
        <v>0.18764940239043826</v>
      </c>
    </row>
    <row r="3" spans="1:6" ht="33" customHeight="1" x14ac:dyDescent="0.25">
      <c r="A3" s="59"/>
      <c r="B3" s="48"/>
      <c r="C3" s="6" t="s">
        <v>1</v>
      </c>
      <c r="D3" s="4"/>
      <c r="E3" s="15">
        <f t="shared" ref="E3:E10" si="0">D3/$D$11</f>
        <v>0</v>
      </c>
    </row>
    <row r="4" spans="1:6" ht="33" customHeight="1" x14ac:dyDescent="0.25">
      <c r="A4" s="59"/>
      <c r="B4" s="48"/>
      <c r="C4" s="6" t="s">
        <v>2</v>
      </c>
      <c r="D4" s="4">
        <v>412</v>
      </c>
      <c r="E4" s="15">
        <f t="shared" si="0"/>
        <v>0.1641434262948207</v>
      </c>
    </row>
    <row r="5" spans="1:6" ht="33" customHeight="1" x14ac:dyDescent="0.25">
      <c r="A5" s="59"/>
      <c r="B5" s="48"/>
      <c r="C5" s="6" t="s">
        <v>6</v>
      </c>
      <c r="D5" s="4"/>
      <c r="E5" s="15">
        <f t="shared" si="0"/>
        <v>0</v>
      </c>
    </row>
    <row r="6" spans="1:6" ht="33" customHeight="1" thickBot="1" x14ac:dyDescent="0.3">
      <c r="A6" s="60"/>
      <c r="B6" s="48"/>
      <c r="C6" s="6" t="s">
        <v>3</v>
      </c>
      <c r="D6" s="4">
        <v>741</v>
      </c>
      <c r="E6" s="15">
        <f t="shared" si="0"/>
        <v>0.29521912350597612</v>
      </c>
    </row>
    <row r="7" spans="1:6" ht="33" customHeight="1" thickTop="1" x14ac:dyDescent="0.25">
      <c r="A7" s="61" t="s">
        <v>32</v>
      </c>
      <c r="B7" s="48"/>
      <c r="C7" s="6" t="s">
        <v>12</v>
      </c>
      <c r="D7" s="4"/>
      <c r="E7" s="15">
        <f t="shared" si="0"/>
        <v>0</v>
      </c>
    </row>
    <row r="8" spans="1:6" ht="33" customHeight="1" x14ac:dyDescent="0.25">
      <c r="A8" s="62"/>
      <c r="B8" s="48"/>
      <c r="C8" s="6" t="s">
        <v>4</v>
      </c>
      <c r="D8" s="4">
        <v>444</v>
      </c>
      <c r="E8" s="15">
        <f t="shared" si="0"/>
        <v>0.17689243027888446</v>
      </c>
    </row>
    <row r="9" spans="1:6" ht="33" customHeight="1" x14ac:dyDescent="0.25">
      <c r="A9" s="62"/>
      <c r="B9" s="48"/>
      <c r="C9" s="6" t="s">
        <v>7</v>
      </c>
      <c r="D9" s="4"/>
      <c r="E9" s="15">
        <f t="shared" si="0"/>
        <v>0</v>
      </c>
    </row>
    <row r="10" spans="1:6" ht="33" customHeight="1" thickBot="1" x14ac:dyDescent="0.3">
      <c r="A10" s="62"/>
      <c r="B10" s="48"/>
      <c r="C10" s="7" t="s">
        <v>13</v>
      </c>
      <c r="D10" s="8">
        <v>442</v>
      </c>
      <c r="E10" s="15">
        <f t="shared" si="0"/>
        <v>0.17609561752988048</v>
      </c>
    </row>
    <row r="11" spans="1:6" ht="33" customHeight="1" thickBot="1" x14ac:dyDescent="0.3">
      <c r="A11" s="63"/>
      <c r="B11" s="50"/>
      <c r="C11" s="10" t="s">
        <v>11</v>
      </c>
      <c r="D11" s="12">
        <f>D2+D3+D4+D5+D6+D7+D8+D9+D10</f>
        <v>2510</v>
      </c>
      <c r="E11" s="11">
        <f>E2+E3+E4+E5+E6+E7+E8+E9+E10</f>
        <v>1</v>
      </c>
      <c r="F11" s="23" t="s">
        <v>14</v>
      </c>
    </row>
    <row r="12" spans="1:6" ht="33" customHeight="1" thickTop="1" x14ac:dyDescent="0.25">
      <c r="B12" s="3"/>
    </row>
    <row r="13" spans="1:6" ht="33" customHeight="1" x14ac:dyDescent="0.25">
      <c r="B13" s="3"/>
    </row>
    <row r="14" spans="1:6" ht="33" customHeight="1" x14ac:dyDescent="0.25">
      <c r="B14" s="3"/>
    </row>
    <row r="15" spans="1:6" ht="33" customHeight="1" x14ac:dyDescent="0.25">
      <c r="B15" s="3"/>
    </row>
    <row r="16" spans="1:6" ht="33" customHeight="1" x14ac:dyDescent="0.25">
      <c r="B16" s="3"/>
    </row>
    <row r="17" spans="2:5" ht="33" customHeight="1" x14ac:dyDescent="0.25">
      <c r="B17" s="3"/>
    </row>
    <row r="18" spans="2:5" ht="33" customHeight="1" x14ac:dyDescent="0.25">
      <c r="B18" s="3"/>
    </row>
    <row r="19" spans="2:5" ht="33" customHeight="1" x14ac:dyDescent="0.25">
      <c r="B19" s="3"/>
    </row>
    <row r="20" spans="2:5" ht="33" customHeight="1" x14ac:dyDescent="0.25">
      <c r="B20" s="3"/>
    </row>
    <row r="21" spans="2:5" ht="33" customHeight="1" x14ac:dyDescent="0.25">
      <c r="B21" s="3"/>
    </row>
    <row r="22" spans="2:5" ht="33" customHeight="1" x14ac:dyDescent="0.25"/>
    <row r="23" spans="2:5" x14ac:dyDescent="0.25">
      <c r="D23"/>
      <c r="E23"/>
    </row>
    <row r="24" spans="2:5" x14ac:dyDescent="0.25">
      <c r="D24"/>
      <c r="E24"/>
    </row>
    <row r="25" spans="2:5" x14ac:dyDescent="0.25">
      <c r="D25"/>
      <c r="E25"/>
    </row>
    <row r="26" spans="2:5" x14ac:dyDescent="0.25">
      <c r="D26"/>
      <c r="E26"/>
    </row>
    <row r="27" spans="2:5" x14ac:dyDescent="0.25">
      <c r="D27"/>
      <c r="E27"/>
    </row>
    <row r="28" spans="2:5" x14ac:dyDescent="0.25">
      <c r="D28"/>
      <c r="E28"/>
    </row>
    <row r="29" spans="2:5" x14ac:dyDescent="0.25">
      <c r="D29"/>
      <c r="E29"/>
    </row>
    <row r="30" spans="2:5" x14ac:dyDescent="0.25">
      <c r="D30"/>
      <c r="E30"/>
    </row>
    <row r="31" spans="2:5" x14ac:dyDescent="0.25">
      <c r="D31"/>
      <c r="E31"/>
    </row>
    <row r="32" spans="2:5" x14ac:dyDescent="0.25">
      <c r="D32"/>
      <c r="E32"/>
    </row>
  </sheetData>
  <mergeCells count="3">
    <mergeCell ref="B2:B11"/>
    <mergeCell ref="A2:A6"/>
    <mergeCell ref="A7:A11"/>
  </mergeCells>
  <conditionalFormatting sqref="E2:E10">
    <cfRule type="cellIs" dxfId="18" priority="1" operator="lessThanOrEqual">
      <formula>0.1</formula>
    </cfRule>
    <cfRule type="cellIs" dxfId="17" priority="2" operator="greaterThan">
      <formula>0.1</formula>
    </cfRule>
  </conditionalFormatting>
  <pageMargins left="0.7" right="0.7" top="0.75" bottom="0.75" header="0.3" footer="0.3"/>
  <ignoredErrors>
    <ignoredError sqref="E2:E10 E11" evalError="1"/>
  </ignoredErrors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11"/>
  <sheetViews>
    <sheetView showZeros="0" workbookViewId="0">
      <pane ySplit="1" topLeftCell="A2" activePane="bottomLeft" state="frozen"/>
      <selection pane="bottomLeft" activeCell="G5" sqref="G5"/>
    </sheetView>
  </sheetViews>
  <sheetFormatPr baseColWidth="10" defaultRowHeight="15" x14ac:dyDescent="0.25"/>
  <cols>
    <col min="1" max="3" width="21" customWidth="1"/>
    <col min="4" max="4" width="21" style="1" customWidth="1"/>
    <col min="5" max="5" width="22.140625" style="2" bestFit="1" customWidth="1"/>
    <col min="6" max="6" width="22.85546875" bestFit="1" customWidth="1"/>
  </cols>
  <sheetData>
    <row r="1" spans="1:6" s="18" customFormat="1" ht="33" customHeight="1" x14ac:dyDescent="0.25">
      <c r="A1" s="34" t="s">
        <v>22</v>
      </c>
      <c r="B1" s="20" t="s">
        <v>5</v>
      </c>
      <c r="C1" s="20" t="s">
        <v>8</v>
      </c>
      <c r="D1" s="21" t="s">
        <v>9</v>
      </c>
      <c r="E1" s="22" t="s">
        <v>10</v>
      </c>
    </row>
    <row r="2" spans="1:6" ht="33" customHeight="1" x14ac:dyDescent="0.25">
      <c r="A2" s="51" t="s">
        <v>28</v>
      </c>
      <c r="B2" s="47" t="s">
        <v>30</v>
      </c>
      <c r="C2" s="13" t="s">
        <v>0</v>
      </c>
      <c r="D2" s="14"/>
      <c r="E2" s="15">
        <f>D2/$D$11</f>
        <v>0</v>
      </c>
    </row>
    <row r="3" spans="1:6" ht="33" customHeight="1" x14ac:dyDescent="0.25">
      <c r="A3" s="57"/>
      <c r="B3" s="48"/>
      <c r="C3" s="6" t="s">
        <v>1</v>
      </c>
      <c r="D3" s="4">
        <v>4223</v>
      </c>
      <c r="E3" s="15">
        <f t="shared" ref="E3:E10" si="0">D3/$D$11</f>
        <v>0.84207377866400801</v>
      </c>
    </row>
    <row r="4" spans="1:6" ht="33" customHeight="1" x14ac:dyDescent="0.25">
      <c r="A4" s="57"/>
      <c r="B4" s="48"/>
      <c r="C4" s="6" t="s">
        <v>2</v>
      </c>
      <c r="D4" s="4"/>
      <c r="E4" s="15">
        <f t="shared" si="0"/>
        <v>0</v>
      </c>
    </row>
    <row r="5" spans="1:6" ht="33" customHeight="1" x14ac:dyDescent="0.25">
      <c r="A5" s="57"/>
      <c r="B5" s="48"/>
      <c r="C5" s="6" t="s">
        <v>6</v>
      </c>
      <c r="D5" s="4"/>
      <c r="E5" s="15">
        <f t="shared" si="0"/>
        <v>0</v>
      </c>
    </row>
    <row r="6" spans="1:6" ht="33" customHeight="1" thickBot="1" x14ac:dyDescent="0.3">
      <c r="A6" s="58"/>
      <c r="B6" s="48"/>
      <c r="C6" s="6" t="s">
        <v>3</v>
      </c>
      <c r="D6" s="4"/>
      <c r="E6" s="15">
        <f t="shared" si="0"/>
        <v>0</v>
      </c>
    </row>
    <row r="7" spans="1:6" ht="33" customHeight="1" thickTop="1" x14ac:dyDescent="0.25">
      <c r="A7" s="54" t="s">
        <v>29</v>
      </c>
      <c r="B7" s="48"/>
      <c r="C7" s="6" t="s">
        <v>12</v>
      </c>
      <c r="D7" s="4"/>
      <c r="E7" s="15">
        <f t="shared" si="0"/>
        <v>0</v>
      </c>
    </row>
    <row r="8" spans="1:6" ht="33" customHeight="1" x14ac:dyDescent="0.25">
      <c r="A8" s="54"/>
      <c r="B8" s="48"/>
      <c r="C8" s="6" t="s">
        <v>4</v>
      </c>
      <c r="D8" s="4">
        <v>14</v>
      </c>
      <c r="E8" s="15">
        <f t="shared" si="0"/>
        <v>2.7916251246261218E-3</v>
      </c>
    </row>
    <row r="9" spans="1:6" ht="33" customHeight="1" x14ac:dyDescent="0.25">
      <c r="A9" s="54"/>
      <c r="B9" s="48"/>
      <c r="C9" s="6" t="s">
        <v>7</v>
      </c>
      <c r="D9" s="4"/>
      <c r="E9" s="15">
        <f t="shared" si="0"/>
        <v>0</v>
      </c>
    </row>
    <row r="10" spans="1:6" ht="33" customHeight="1" thickBot="1" x14ac:dyDescent="0.3">
      <c r="A10" s="54"/>
      <c r="B10" s="48"/>
      <c r="C10" s="7" t="s">
        <v>13</v>
      </c>
      <c r="D10" s="8">
        <v>778</v>
      </c>
      <c r="E10" s="15">
        <f t="shared" si="0"/>
        <v>0.15513459621136591</v>
      </c>
    </row>
    <row r="11" spans="1:6" ht="33" customHeight="1" thickBot="1" x14ac:dyDescent="0.3">
      <c r="A11" s="55"/>
      <c r="B11" s="49"/>
      <c r="C11" s="27" t="s">
        <v>11</v>
      </c>
      <c r="D11" s="28">
        <f>D2+D3+D4+D5+D6+D7+D8+D9+D10</f>
        <v>5015</v>
      </c>
      <c r="E11" s="26">
        <f>E2+E3+E4+E5+E6+E7+E8+E9+E10</f>
        <v>1</v>
      </c>
      <c r="F11" s="23" t="s">
        <v>14</v>
      </c>
    </row>
  </sheetData>
  <mergeCells count="3">
    <mergeCell ref="B2:B11"/>
    <mergeCell ref="A2:A6"/>
    <mergeCell ref="A7:A11"/>
  </mergeCells>
  <conditionalFormatting sqref="E2:E10">
    <cfRule type="cellIs" dxfId="16" priority="1" operator="lessThanOrEqual">
      <formula>0.1</formula>
    </cfRule>
    <cfRule type="cellIs" dxfId="15" priority="2" operator="greaterThan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1"/>
  <sheetViews>
    <sheetView showZeros="0" workbookViewId="0">
      <pane ySplit="1" topLeftCell="A2" activePane="bottomLeft" state="frozen"/>
      <selection pane="bottomLeft" activeCell="D13" sqref="D13"/>
    </sheetView>
  </sheetViews>
  <sheetFormatPr baseColWidth="10" defaultRowHeight="33" customHeight="1" x14ac:dyDescent="0.35"/>
  <cols>
    <col min="1" max="1" width="21" style="35" customWidth="1"/>
    <col min="2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8" customFormat="1" ht="33" customHeight="1" x14ac:dyDescent="0.25">
      <c r="A1" s="36" t="s">
        <v>24</v>
      </c>
      <c r="B1" s="16" t="s">
        <v>5</v>
      </c>
      <c r="C1" s="16" t="s">
        <v>8</v>
      </c>
      <c r="D1" s="19" t="s">
        <v>9</v>
      </c>
      <c r="E1" s="17" t="s">
        <v>10</v>
      </c>
    </row>
    <row r="2" spans="1:6" ht="33" customHeight="1" x14ac:dyDescent="0.25">
      <c r="A2" s="51" t="s">
        <v>38</v>
      </c>
      <c r="B2" s="47" t="s">
        <v>33</v>
      </c>
      <c r="C2" s="13" t="s">
        <v>0</v>
      </c>
      <c r="D2" s="14">
        <v>74</v>
      </c>
      <c r="E2" s="15">
        <f>D2/$D$11</f>
        <v>0.32456140350877194</v>
      </c>
    </row>
    <row r="3" spans="1:6" ht="33" customHeight="1" x14ac:dyDescent="0.25">
      <c r="A3" s="57"/>
      <c r="B3" s="48"/>
      <c r="C3" s="6" t="s">
        <v>1</v>
      </c>
      <c r="D3" s="4"/>
      <c r="E3" s="5">
        <f t="shared" ref="E3:E10" si="0">D3/$D$11</f>
        <v>0</v>
      </c>
    </row>
    <row r="4" spans="1:6" ht="33" customHeight="1" x14ac:dyDescent="0.25">
      <c r="A4" s="57"/>
      <c r="B4" s="48"/>
      <c r="C4" s="6" t="s">
        <v>2</v>
      </c>
      <c r="D4" s="4">
        <v>12</v>
      </c>
      <c r="E4" s="5">
        <f t="shared" si="0"/>
        <v>5.2631578947368418E-2</v>
      </c>
    </row>
    <row r="5" spans="1:6" ht="33" customHeight="1" x14ac:dyDescent="0.25">
      <c r="A5" s="57"/>
      <c r="B5" s="48"/>
      <c r="C5" s="6" t="s">
        <v>6</v>
      </c>
      <c r="D5" s="4"/>
      <c r="E5" s="5">
        <f t="shared" si="0"/>
        <v>0</v>
      </c>
    </row>
    <row r="6" spans="1:6" ht="33" customHeight="1" thickBot="1" x14ac:dyDescent="0.3">
      <c r="A6" s="58"/>
      <c r="B6" s="48"/>
      <c r="C6" s="6" t="s">
        <v>3</v>
      </c>
      <c r="D6" s="4">
        <v>12</v>
      </c>
      <c r="E6" s="5">
        <f t="shared" si="0"/>
        <v>5.2631578947368418E-2</v>
      </c>
    </row>
    <row r="7" spans="1:6" ht="33" customHeight="1" thickTop="1" x14ac:dyDescent="0.25">
      <c r="A7" s="54" t="s">
        <v>39</v>
      </c>
      <c r="B7" s="48"/>
      <c r="C7" s="6" t="s">
        <v>12</v>
      </c>
      <c r="D7" s="4"/>
      <c r="E7" s="5">
        <f t="shared" si="0"/>
        <v>0</v>
      </c>
    </row>
    <row r="8" spans="1:6" ht="33" customHeight="1" x14ac:dyDescent="0.25">
      <c r="A8" s="54"/>
      <c r="B8" s="48"/>
      <c r="C8" s="6" t="s">
        <v>4</v>
      </c>
      <c r="D8" s="4">
        <v>45</v>
      </c>
      <c r="E8" s="5">
        <f t="shared" si="0"/>
        <v>0.19736842105263158</v>
      </c>
    </row>
    <row r="9" spans="1:6" ht="33" customHeight="1" x14ac:dyDescent="0.25">
      <c r="A9" s="54"/>
      <c r="B9" s="48"/>
      <c r="C9" s="6" t="s">
        <v>7</v>
      </c>
      <c r="D9" s="4"/>
      <c r="E9" s="5">
        <f t="shared" si="0"/>
        <v>0</v>
      </c>
    </row>
    <row r="10" spans="1:6" ht="33" customHeight="1" thickBot="1" x14ac:dyDescent="0.3">
      <c r="A10" s="54"/>
      <c r="B10" s="48"/>
      <c r="C10" s="7" t="s">
        <v>13</v>
      </c>
      <c r="D10" s="8">
        <v>85</v>
      </c>
      <c r="E10" s="9">
        <f t="shared" si="0"/>
        <v>0.37280701754385964</v>
      </c>
    </row>
    <row r="11" spans="1:6" ht="33" customHeight="1" thickBot="1" x14ac:dyDescent="0.3">
      <c r="A11" s="55"/>
      <c r="B11" s="49"/>
      <c r="C11" s="24" t="s">
        <v>11</v>
      </c>
      <c r="D11" s="25">
        <f>D2+D3+D4+D5+D6+D7+D8+D9+D10</f>
        <v>228</v>
      </c>
      <c r="E11" s="26">
        <f>E2+E3+E4+E5+E6+E7+E8+E9+E10</f>
        <v>1</v>
      </c>
      <c r="F11" s="23" t="s">
        <v>14</v>
      </c>
    </row>
  </sheetData>
  <mergeCells count="3">
    <mergeCell ref="B2:B11"/>
    <mergeCell ref="A2:A6"/>
    <mergeCell ref="A7:A11"/>
  </mergeCells>
  <conditionalFormatting sqref="E2:E10">
    <cfRule type="cellIs" dxfId="14" priority="1" operator="greaterThan">
      <formula>0.1</formula>
    </cfRule>
    <cfRule type="cellIs" dxfId="13" priority="2" operator="lessThanOrEqual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F32"/>
  <sheetViews>
    <sheetView showZeros="0" workbookViewId="0">
      <pane ySplit="1" topLeftCell="A2" activePane="bottomLeft" state="frozen"/>
      <selection pane="bottomLeft" activeCell="G7" sqref="G7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8" customFormat="1" ht="33" customHeight="1" x14ac:dyDescent="0.25">
      <c r="A1" s="32" t="s">
        <v>21</v>
      </c>
      <c r="B1" s="16" t="s">
        <v>5</v>
      </c>
      <c r="C1" s="16" t="s">
        <v>8</v>
      </c>
      <c r="D1" s="19" t="s">
        <v>9</v>
      </c>
      <c r="E1" s="17" t="s">
        <v>10</v>
      </c>
    </row>
    <row r="2" spans="1:6" ht="33" customHeight="1" x14ac:dyDescent="0.25">
      <c r="A2" s="51" t="s">
        <v>40</v>
      </c>
      <c r="B2" s="47" t="s">
        <v>33</v>
      </c>
      <c r="C2" s="13" t="s">
        <v>0</v>
      </c>
      <c r="D2" s="14">
        <v>1</v>
      </c>
      <c r="E2" s="15">
        <f>D2/$D$11</f>
        <v>0.04</v>
      </c>
    </row>
    <row r="3" spans="1:6" ht="33" customHeight="1" x14ac:dyDescent="0.25">
      <c r="A3" s="57"/>
      <c r="B3" s="48"/>
      <c r="C3" s="6" t="s">
        <v>1</v>
      </c>
      <c r="D3" s="4">
        <v>2</v>
      </c>
      <c r="E3" s="15">
        <f t="shared" ref="E3:E10" si="0">D3/$D$11</f>
        <v>0.08</v>
      </c>
    </row>
    <row r="4" spans="1:6" ht="33" customHeight="1" x14ac:dyDescent="0.25">
      <c r="A4" s="57"/>
      <c r="B4" s="48"/>
      <c r="C4" s="6" t="s">
        <v>2</v>
      </c>
      <c r="D4" s="4">
        <v>3</v>
      </c>
      <c r="E4" s="15">
        <f t="shared" si="0"/>
        <v>0.12</v>
      </c>
    </row>
    <row r="5" spans="1:6" ht="33" customHeight="1" x14ac:dyDescent="0.25">
      <c r="A5" s="57"/>
      <c r="B5" s="48"/>
      <c r="C5" s="6" t="s">
        <v>6</v>
      </c>
      <c r="D5" s="4"/>
      <c r="E5" s="15">
        <f t="shared" si="0"/>
        <v>0</v>
      </c>
    </row>
    <row r="6" spans="1:6" ht="33" customHeight="1" thickBot="1" x14ac:dyDescent="0.3">
      <c r="A6" s="58"/>
      <c r="B6" s="48"/>
      <c r="C6" s="6" t="s">
        <v>3</v>
      </c>
      <c r="D6" s="4">
        <v>4</v>
      </c>
      <c r="E6" s="15">
        <f t="shared" si="0"/>
        <v>0.16</v>
      </c>
    </row>
    <row r="7" spans="1:6" ht="33" customHeight="1" thickTop="1" x14ac:dyDescent="0.25">
      <c r="A7" s="54" t="s">
        <v>41</v>
      </c>
      <c r="B7" s="48"/>
      <c r="C7" s="6" t="s">
        <v>12</v>
      </c>
      <c r="D7" s="4"/>
      <c r="E7" s="15">
        <f t="shared" si="0"/>
        <v>0</v>
      </c>
    </row>
    <row r="8" spans="1:6" ht="33" customHeight="1" x14ac:dyDescent="0.25">
      <c r="A8" s="54"/>
      <c r="B8" s="48"/>
      <c r="C8" s="6" t="s">
        <v>4</v>
      </c>
      <c r="D8" s="4">
        <v>7</v>
      </c>
      <c r="E8" s="15">
        <f t="shared" si="0"/>
        <v>0.28000000000000003</v>
      </c>
    </row>
    <row r="9" spans="1:6" ht="33" customHeight="1" x14ac:dyDescent="0.25">
      <c r="A9" s="54"/>
      <c r="B9" s="48"/>
      <c r="C9" s="6" t="s">
        <v>7</v>
      </c>
      <c r="D9" s="4"/>
      <c r="E9" s="15">
        <f t="shared" si="0"/>
        <v>0</v>
      </c>
    </row>
    <row r="10" spans="1:6" ht="33" customHeight="1" thickBot="1" x14ac:dyDescent="0.3">
      <c r="A10" s="54"/>
      <c r="B10" s="48"/>
      <c r="C10" s="7" t="s">
        <v>13</v>
      </c>
      <c r="D10" s="8">
        <v>8</v>
      </c>
      <c r="E10" s="15">
        <f t="shared" si="0"/>
        <v>0.32</v>
      </c>
    </row>
    <row r="11" spans="1:6" ht="33" customHeight="1" thickBot="1" x14ac:dyDescent="0.3">
      <c r="A11" s="56"/>
      <c r="B11" s="50"/>
      <c r="C11" s="10" t="s">
        <v>11</v>
      </c>
      <c r="D11" s="12">
        <f>D2+D3+D4+D5+D6+D7+D8+D9+D10</f>
        <v>25</v>
      </c>
      <c r="E11" s="11">
        <f>E2+E3+E4+E5+E6+E7+E8+E9+E10</f>
        <v>1</v>
      </c>
      <c r="F11" s="23" t="s">
        <v>14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</sheetData>
  <mergeCells count="3">
    <mergeCell ref="B2:B11"/>
    <mergeCell ref="A2:A6"/>
    <mergeCell ref="A7:A11"/>
  </mergeCells>
  <conditionalFormatting sqref="E2:E10">
    <cfRule type="cellIs" dxfId="12" priority="3" operator="greaterThan">
      <formula>10%</formula>
    </cfRule>
  </conditionalFormatting>
  <conditionalFormatting sqref="E2:E10">
    <cfRule type="cellIs" dxfId="11" priority="1" operator="lessThanOrEqual">
      <formula>0.1</formula>
    </cfRule>
  </conditionalFormatting>
  <pageMargins left="0.7" right="0.7" top="0.75" bottom="0.75" header="0.3" footer="0.3"/>
  <ignoredErrors>
    <ignoredError sqref="E2:E11" evalError="1"/>
  </ignoredErrors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19"/>
  <sheetViews>
    <sheetView tabSelected="1" workbookViewId="0">
      <selection activeCell="D3" sqref="D3"/>
    </sheetView>
  </sheetViews>
  <sheetFormatPr baseColWidth="10" defaultRowHeight="15" x14ac:dyDescent="0.25"/>
  <cols>
    <col min="1" max="1" width="21.42578125" style="38" customWidth="1"/>
    <col min="2" max="2" width="23.140625" style="38" customWidth="1"/>
    <col min="3" max="3" width="12.7109375" style="38" customWidth="1"/>
    <col min="4" max="4" width="16.42578125" style="38" customWidth="1"/>
    <col min="5" max="5" width="12.7109375" style="38" customWidth="1"/>
    <col min="6" max="6" width="14.42578125" style="38" customWidth="1"/>
    <col min="7" max="7" width="12.7109375" style="38" customWidth="1"/>
    <col min="8" max="16384" width="11.42578125" style="38"/>
  </cols>
  <sheetData>
    <row r="1" spans="1:8" ht="38.25" customHeight="1" thickBot="1" x14ac:dyDescent="0.3">
      <c r="A1" s="64" t="s">
        <v>20</v>
      </c>
      <c r="B1" s="64"/>
      <c r="C1" s="64"/>
      <c r="D1" s="64"/>
      <c r="E1" s="64"/>
      <c r="F1" s="64"/>
      <c r="G1" s="64"/>
    </row>
    <row r="2" spans="1:8" ht="16.5" thickTop="1" thickBot="1" x14ac:dyDescent="0.3">
      <c r="A2" s="39" t="s">
        <v>3</v>
      </c>
      <c r="B2" s="30" t="s">
        <v>15</v>
      </c>
      <c r="C2" s="30" t="s">
        <v>16</v>
      </c>
      <c r="D2" s="30" t="s">
        <v>26</v>
      </c>
      <c r="E2" s="30" t="s">
        <v>17</v>
      </c>
      <c r="F2" s="30" t="s">
        <v>18</v>
      </c>
      <c r="G2" s="40" t="s">
        <v>19</v>
      </c>
    </row>
    <row r="3" spans="1:8" s="41" customFormat="1" ht="30" customHeight="1" thickTop="1" x14ac:dyDescent="0.25">
      <c r="A3" s="37" t="s">
        <v>25</v>
      </c>
      <c r="B3" s="41" t="str">
        <f ca="1">INDIRECT(B$2&amp;"!A2")</f>
        <v>f</v>
      </c>
      <c r="C3" s="41" t="str">
        <f t="shared" ref="C3:G3" ca="1" si="0">INDIRECT(C$2&amp;"!A2")</f>
        <v>gg</v>
      </c>
      <c r="D3" s="41" t="e">
        <f t="shared" ca="1" si="0"/>
        <v>#REF!</v>
      </c>
      <c r="E3" s="41" t="e">
        <f t="shared" ca="1" si="0"/>
        <v>#REF!</v>
      </c>
      <c r="F3" s="41" t="str">
        <f t="shared" ca="1" si="0"/>
        <v>mp</v>
      </c>
      <c r="G3" s="41" t="str">
        <f t="shared" ca="1" si="0"/>
        <v>bb</v>
      </c>
      <c r="H3" s="44"/>
    </row>
    <row r="4" spans="1:8" ht="30" customHeight="1" x14ac:dyDescent="0.25">
      <c r="A4" s="31" t="s">
        <v>9</v>
      </c>
      <c r="B4" s="42">
        <f ca="1">IFERROR(INDEX(INDIRECT(B$2&amp;"!D2:D10"),MATCH($A$2,INDIRECT(B2&amp;"!C2:C10"),0),0),"")</f>
        <v>17</v>
      </c>
      <c r="C4" s="42">
        <f t="shared" ref="C4:G4" ca="1" si="1">IFERROR(INDEX(INDIRECT(C$2&amp;"!D2:D10"),MATCH($A$2,INDIRECT(C2&amp;"!C2:C10"),0),0),"")</f>
        <v>9</v>
      </c>
      <c r="D4" s="42" t="str">
        <f ca="1">IFERROR(INDEX(INDIRECT(D$2&amp;"!D2:D10"),MATCH($A$2,INDIRECT(D2&amp;"!C2:C10"),0),0),"")</f>
        <v/>
      </c>
      <c r="E4" s="42" t="str">
        <f t="shared" ca="1" si="1"/>
        <v/>
      </c>
      <c r="F4" s="42">
        <f t="shared" ca="1" si="1"/>
        <v>12</v>
      </c>
      <c r="G4" s="42">
        <f t="shared" ca="1" si="1"/>
        <v>4</v>
      </c>
      <c r="H4" s="29"/>
    </row>
    <row r="5" spans="1:8" ht="30" customHeight="1" collapsed="1" x14ac:dyDescent="0.25">
      <c r="A5" s="29" t="s">
        <v>10</v>
      </c>
      <c r="B5" s="43">
        <f ca="1">IFERROR(INDEX(INDIRECT(B$2&amp;"!E2:E10"),MATCH($A$2,INDIRECT(B$2&amp;"!C2:C10"),0),0),"")</f>
        <v>0.23943661971830985</v>
      </c>
      <c r="C5" s="45">
        <f t="shared" ref="C5:G5" ca="1" si="2">IFERROR(INDEX(INDIRECT(C$2&amp;"!E2:E10"),MATCH($A$2,INDIRECT(C$2&amp;"!C2:C10"),0),0),"")</f>
        <v>0.14516129032258066</v>
      </c>
      <c r="D5" s="45" t="str">
        <f t="shared" ca="1" si="2"/>
        <v/>
      </c>
      <c r="E5" s="45" t="str">
        <f t="shared" ca="1" si="2"/>
        <v/>
      </c>
      <c r="F5" s="45">
        <f t="shared" ca="1" si="2"/>
        <v>5.2631578947368418E-2</v>
      </c>
      <c r="G5" s="45">
        <f t="shared" ca="1" si="2"/>
        <v>0.16</v>
      </c>
    </row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.75" customHeight="1" x14ac:dyDescent="0.25"/>
    <row r="12" spans="1:8" ht="30.75" customHeight="1" x14ac:dyDescent="0.25"/>
    <row r="13" spans="1:8" ht="30.75" customHeight="1" x14ac:dyDescent="0.25"/>
    <row r="14" spans="1:8" ht="30.75" customHeight="1" x14ac:dyDescent="0.25"/>
    <row r="15" spans="1:8" ht="30.75" customHeight="1" x14ac:dyDescent="0.25"/>
    <row r="16" spans="1:8" ht="30.75" customHeight="1" x14ac:dyDescent="0.25"/>
    <row r="17" ht="30.75" customHeight="1" x14ac:dyDescent="0.25"/>
    <row r="18" ht="30.75" customHeight="1" x14ac:dyDescent="0.25"/>
    <row r="19" ht="30.75" customHeight="1" x14ac:dyDescent="0.25"/>
  </sheetData>
  <sortState ref="A3:M13">
    <sortCondition ref="A3"/>
  </sortState>
  <mergeCells count="1">
    <mergeCell ref="A1:G1"/>
  </mergeCells>
  <conditionalFormatting sqref="B3:G5">
    <cfRule type="cellIs" dxfId="10" priority="55" operator="equal">
      <formula>0</formula>
    </cfRule>
  </conditionalFormatting>
  <conditionalFormatting sqref="B3:G5">
    <cfRule type="cellIs" dxfId="7" priority="45" operator="equal">
      <formula>0</formula>
    </cfRule>
  </conditionalFormatting>
  <conditionalFormatting sqref="B3:G5">
    <cfRule type="cellIs" dxfId="0" priority="28" operator="equal">
      <formula>""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Toulon!$C$2:$C$9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Carqueiranne</vt:lpstr>
      <vt:lpstr>Pradet</vt:lpstr>
      <vt:lpstr>Saint Mandrier</vt:lpstr>
      <vt:lpstr>Six Fours</vt:lpstr>
      <vt:lpstr>Toulon</vt:lpstr>
      <vt:lpstr>Valette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AGOSTINO Romain</cp:lastModifiedBy>
  <dcterms:created xsi:type="dcterms:W3CDTF">2013-05-22T14:37:42Z</dcterms:created>
  <dcterms:modified xsi:type="dcterms:W3CDTF">2013-05-30T15:06:03Z</dcterms:modified>
</cp:coreProperties>
</file>