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tabRatio="782" activeTab="2"/>
  </bookViews>
  <sheets>
    <sheet name="D200607" sheetId="1" r:id="rId1"/>
    <sheet name="Tutelles" sheetId="14" r:id="rId2"/>
    <sheet name="Resultat" sheetId="2" r:id="rId3"/>
  </sheets>
  <calcPr calcId="125725"/>
</workbook>
</file>

<file path=xl/calcChain.xml><?xml version="1.0" encoding="utf-8"?>
<calcChain xmlns="http://schemas.openxmlformats.org/spreadsheetml/2006/main">
  <c r="G3" i="14"/>
  <c r="F3"/>
  <c r="E3"/>
  <c r="D3"/>
  <c r="D4" s="1"/>
  <c r="M22" i="2"/>
  <c r="L22"/>
  <c r="K22"/>
  <c r="J22"/>
  <c r="I22"/>
  <c r="H22"/>
  <c r="G22"/>
  <c r="F22"/>
  <c r="E22"/>
  <c r="D22"/>
  <c r="C22"/>
  <c r="M2" l="1"/>
  <c r="E1" l="1"/>
  <c r="C5"/>
  <c r="J5"/>
  <c r="F5"/>
  <c r="L14"/>
  <c r="H14"/>
  <c r="D14"/>
  <c r="K13"/>
  <c r="G13"/>
  <c r="C13"/>
  <c r="J12"/>
  <c r="F12"/>
  <c r="M11"/>
  <c r="I11"/>
  <c r="E11"/>
  <c r="L10"/>
  <c r="H10"/>
  <c r="D10"/>
  <c r="K9"/>
  <c r="G9"/>
  <c r="C9"/>
  <c r="J8"/>
  <c r="F8"/>
  <c r="M7"/>
  <c r="I7"/>
  <c r="E7"/>
  <c r="L6"/>
  <c r="H6"/>
  <c r="D6"/>
  <c r="K5"/>
  <c r="G5"/>
  <c r="M14"/>
  <c r="I14"/>
  <c r="E14"/>
  <c r="L13"/>
  <c r="H13"/>
  <c r="D13"/>
  <c r="K12"/>
  <c r="G12"/>
  <c r="C12"/>
  <c r="J11"/>
  <c r="F11"/>
  <c r="M10"/>
  <c r="I10"/>
  <c r="E10"/>
  <c r="L9"/>
  <c r="H9"/>
  <c r="D9"/>
  <c r="K8"/>
  <c r="G8"/>
  <c r="C8"/>
  <c r="J7"/>
  <c r="F7"/>
  <c r="M6"/>
  <c r="I6"/>
  <c r="E6"/>
  <c r="L5"/>
  <c r="H5"/>
  <c r="D5"/>
  <c r="J14"/>
  <c r="F14"/>
  <c r="M13"/>
  <c r="I13"/>
  <c r="E13"/>
  <c r="L12"/>
  <c r="H12"/>
  <c r="D12"/>
  <c r="K11"/>
  <c r="G11"/>
  <c r="C11"/>
  <c r="J10"/>
  <c r="F10"/>
  <c r="M9"/>
  <c r="I9"/>
  <c r="E9"/>
  <c r="L8"/>
  <c r="H8"/>
  <c r="D8"/>
  <c r="K7"/>
  <c r="G7"/>
  <c r="C7"/>
  <c r="J6"/>
  <c r="F6"/>
  <c r="M5"/>
  <c r="I5"/>
  <c r="E5"/>
  <c r="K14"/>
  <c r="G14"/>
  <c r="C14"/>
  <c r="J13"/>
  <c r="F13"/>
  <c r="M12"/>
  <c r="I12"/>
  <c r="E12"/>
  <c r="L11"/>
  <c r="H11"/>
  <c r="D11"/>
  <c r="K10"/>
  <c r="G10"/>
  <c r="C10"/>
  <c r="J9"/>
  <c r="F9"/>
  <c r="M8"/>
  <c r="I8"/>
  <c r="E8"/>
  <c r="L7"/>
  <c r="H7"/>
  <c r="D7"/>
  <c r="K6"/>
  <c r="G6"/>
  <c r="C6"/>
  <c r="F2" l="1"/>
  <c r="J17"/>
  <c r="F17"/>
  <c r="K15"/>
  <c r="G15"/>
  <c r="C15"/>
  <c r="K17"/>
  <c r="G17"/>
  <c r="L15"/>
  <c r="H15"/>
  <c r="H17"/>
  <c r="D17"/>
  <c r="I15"/>
  <c r="E15"/>
  <c r="M17"/>
  <c r="I17"/>
  <c r="J15"/>
  <c r="C17"/>
  <c r="D15"/>
  <c r="L17"/>
  <c r="M15"/>
  <c r="E17"/>
  <c r="F15"/>
  <c r="M106" i="1"/>
  <c r="L106"/>
  <c r="K106"/>
  <c r="J106"/>
  <c r="I106"/>
  <c r="H106"/>
  <c r="G106"/>
  <c r="F106"/>
  <c r="E106"/>
  <c r="D106"/>
  <c r="C106"/>
  <c r="B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L2"/>
  <c r="F19" i="2" l="1"/>
  <c r="L19"/>
  <c r="G19"/>
  <c r="D19"/>
  <c r="H19"/>
  <c r="I19"/>
  <c r="M19"/>
  <c r="J19"/>
  <c r="C19"/>
  <c r="K19"/>
  <c r="E19"/>
  <c r="E20" l="1"/>
  <c r="H20"/>
  <c r="G20"/>
  <c r="D20"/>
  <c r="I20"/>
  <c r="K20"/>
  <c r="M1"/>
  <c r="J20"/>
  <c r="M20"/>
  <c r="F20"/>
  <c r="L20"/>
</calcChain>
</file>

<file path=xl/sharedStrings.xml><?xml version="1.0" encoding="utf-8"?>
<sst xmlns="http://schemas.openxmlformats.org/spreadsheetml/2006/main" count="367" uniqueCount="151">
  <si>
    <t>2006.2007</t>
  </si>
  <si>
    <t>PS</t>
  </si>
  <si>
    <t>MS</t>
  </si>
  <si>
    <t>GS</t>
  </si>
  <si>
    <t>CP</t>
  </si>
  <si>
    <t>CE1</t>
  </si>
  <si>
    <t>CE2</t>
  </si>
  <si>
    <t>CM1</t>
  </si>
  <si>
    <t>CM2</t>
  </si>
  <si>
    <t>EFFECTIFS SCOLAIRES  1D</t>
  </si>
  <si>
    <t>Evolution de l'effectif sur 10 ans</t>
  </si>
  <si>
    <t xml:space="preserve">Evolution du nombre de classe </t>
  </si>
  <si>
    <t>2007.2008</t>
  </si>
  <si>
    <t>2008.2009</t>
  </si>
  <si>
    <t>2009.2010</t>
  </si>
  <si>
    <t>2010.2011</t>
  </si>
  <si>
    <t>2011.2012</t>
  </si>
  <si>
    <t>2012.2013</t>
  </si>
  <si>
    <t>2013.2014</t>
  </si>
  <si>
    <t>2014.2015</t>
  </si>
  <si>
    <t>2015.2016</t>
  </si>
  <si>
    <t>2016.2017</t>
  </si>
  <si>
    <t>Total MAT</t>
  </si>
  <si>
    <t>Nbre de classe</t>
  </si>
  <si>
    <t>Total PRIM</t>
  </si>
  <si>
    <t>TOTAL EFFECTIF</t>
  </si>
  <si>
    <t>Evolution</t>
  </si>
  <si>
    <t>Total classe</t>
  </si>
  <si>
    <t>Moy / Classe</t>
  </si>
  <si>
    <t>1D adapt</t>
  </si>
  <si>
    <t>1D clis</t>
  </si>
  <si>
    <t>SAVAS-ECOLE CATHOLIQUE</t>
  </si>
  <si>
    <t>ALBA</t>
  </si>
  <si>
    <t>ANDANCE</t>
  </si>
  <si>
    <t>ANNONAY- MONTALIVET</t>
  </si>
  <si>
    <t>ANNONAY- ST JOSEPH</t>
  </si>
  <si>
    <t>ARCENS</t>
  </si>
  <si>
    <t>ARDOIX</t>
  </si>
  <si>
    <t>ARLEBOSC</t>
  </si>
  <si>
    <t>AUBENAS ST NICOLAS</t>
  </si>
  <si>
    <t>AUBENAS- IMMACULEE CONCEPTION</t>
  </si>
  <si>
    <t>AUBENAS SAINT REGIS</t>
  </si>
  <si>
    <t>BOUCIEU LE ROISAINT JOSEPH</t>
  </si>
  <si>
    <t>BOURG SAINT ANDEOL ST MICHEL</t>
  </si>
  <si>
    <t>BURZET</t>
  </si>
  <si>
    <t>CHARMES SAINTE COLOMBE</t>
  </si>
  <si>
    <t>CHOMERAC</t>
  </si>
  <si>
    <t>COLOMBIER LE JEUNE</t>
  </si>
  <si>
    <t>CORNAS ST JOSEPH</t>
  </si>
  <si>
    <t>COUCOURON MARIE RIVIER</t>
  </si>
  <si>
    <t>CRUAS DES ROCHES</t>
  </si>
  <si>
    <t>DAVEZIEUX</t>
  </si>
  <si>
    <t>ETABLES JEAN-BAPTISTE CHABANEL</t>
  </si>
  <si>
    <t>GILHOC</t>
  </si>
  <si>
    <t>GLUN</t>
  </si>
  <si>
    <t>GUILHERAND</t>
  </si>
  <si>
    <t>LA VOULTE JEANNE D'ARC</t>
  </si>
  <si>
    <t>LA VOULTE MARIE DOMINIQUE</t>
  </si>
  <si>
    <t>LABEGUDE SAINT REGIS</t>
  </si>
  <si>
    <t>LABLACHERE</t>
  </si>
  <si>
    <t>LAC D'ISSARLES</t>
  </si>
  <si>
    <t>LALEVADE</t>
  </si>
  <si>
    <t>LAMASTRE</t>
  </si>
  <si>
    <t>LAURAC</t>
  </si>
  <si>
    <t>LE BEAGE</t>
  </si>
  <si>
    <t>LE CHEYLARD ST FRANCOIS-REGIS</t>
  </si>
  <si>
    <t>LE POUZINLOUIS ROYER</t>
  </si>
  <si>
    <t>LE TEIL LA VIOLETTE</t>
  </si>
  <si>
    <t>LE TEIL MELAS</t>
  </si>
  <si>
    <t>LE TEIL SAINT LOUIS</t>
  </si>
  <si>
    <t>LES VANS ST JOSEPH</t>
  </si>
  <si>
    <t>MARIACLES TILLEULS</t>
  </si>
  <si>
    <t>MAUVES SACRE COEUR</t>
  </si>
  <si>
    <t>NOZIERES SAINT JOSEPH</t>
  </si>
  <si>
    <t>PEAUGRES LES TAMARIS</t>
  </si>
  <si>
    <t>PLATS DE LA TOUR</t>
  </si>
  <si>
    <t>PRIVAS  NOTRE DAME</t>
  </si>
  <si>
    <t>ROCHEPAULE</t>
  </si>
  <si>
    <t>ROIFFIEUX SAINT JOSEPH</t>
  </si>
  <si>
    <t>RUOMSSAINT JOSEPH</t>
  </si>
  <si>
    <t>SAINT ALBAN D'AY SAINT ROCH</t>
  </si>
  <si>
    <t>SAINT ANDRE EN VIVARAIS</t>
  </si>
  <si>
    <t>SAINT BARTHELEMY LE PLAIN</t>
  </si>
  <si>
    <t>SAINT CIRGUES EN MONTAGNE</t>
  </si>
  <si>
    <t>SAINT CYR</t>
  </si>
  <si>
    <t>SAINT ETIENNE DE FONTBELLON</t>
  </si>
  <si>
    <t>SAINT ETIENNE DE LUGDARES</t>
  </si>
  <si>
    <t>SAINT ETIENNE DE VALOUX</t>
  </si>
  <si>
    <t>SAINT FELICIEN</t>
  </si>
  <si>
    <t>SAINT FORTUNAT ST JOSEPH</t>
  </si>
  <si>
    <t>SAINT JEAN DE MUZOLS</t>
  </si>
  <si>
    <t>SAINT JEAN ROURE</t>
  </si>
  <si>
    <t>SAINT JEURE D'AY</t>
  </si>
  <si>
    <t>SAINT JULIEN BOUTIERES</t>
  </si>
  <si>
    <t>SAINT JUST D'ARDECHE</t>
  </si>
  <si>
    <t>SAINT LAURENT DU PAPE</t>
  </si>
  <si>
    <t>SAINT MARCEL LES ANNONAY</t>
  </si>
  <si>
    <t>SAINT MARTIAL</t>
  </si>
  <si>
    <t>SAINT MARTIN DE VALAMAS</t>
  </si>
  <si>
    <t>SAINT MONTAN</t>
  </si>
  <si>
    <t>SAINT PERAY SAINTE FAMILLE</t>
  </si>
  <si>
    <t>SAINT PIERREVILLE</t>
  </si>
  <si>
    <t>SAINT PRIX</t>
  </si>
  <si>
    <t>SAINT ROMAIN DE LERPS</t>
  </si>
  <si>
    <t>SAINT SAUVEUR DE CRUZIERES</t>
  </si>
  <si>
    <t>SAINT SYLVESTRE</t>
  </si>
  <si>
    <t>SAINT VICTOR</t>
  </si>
  <si>
    <t>SAINTE EULALIE</t>
  </si>
  <si>
    <t>SARRAS VIEUX CHATEAU</t>
  </si>
  <si>
    <t>SATILLIEU</t>
  </si>
  <si>
    <t>SERRIERES SACRE COEUR</t>
  </si>
  <si>
    <t>TALENCIEUX SAINT JOSEPH</t>
  </si>
  <si>
    <t>THUEYTS LA PRESENTATION</t>
  </si>
  <si>
    <t>TOURNON SACRE COEUR</t>
  </si>
  <si>
    <t>VALS LES BAINS SAINT MARTIN</t>
  </si>
  <si>
    <t>VANOSC SAINT JOSEPH</t>
  </si>
  <si>
    <t>VERNOUX PRES. MARIE</t>
  </si>
  <si>
    <t>VESSEAUX</t>
  </si>
  <si>
    <t>VILLENEUVE DE BERG</t>
  </si>
  <si>
    <t>VILLEVOCANCE</t>
  </si>
  <si>
    <t>VIVIERS SAINT REGIS</t>
  </si>
  <si>
    <t>VOCANCE CRAYON ENCHANTE</t>
  </si>
  <si>
    <t>VALLON PONT D'ARC ST JOSEPH</t>
  </si>
  <si>
    <t>SAINT DESIRAT N D CHATELET</t>
  </si>
  <si>
    <t>SAINT MARCEL D'ARDECHE ST RÉGIS</t>
  </si>
  <si>
    <t>TOTAL</t>
  </si>
  <si>
    <t>1D CLIS</t>
  </si>
  <si>
    <t>1D ADAPT</t>
  </si>
  <si>
    <t>PRIVAS SAINT JOSEPH</t>
  </si>
  <si>
    <t>PRIVAS SAINT LOUIS</t>
  </si>
  <si>
    <t>QUINTENAS SAINT JOSEPH</t>
  </si>
  <si>
    <t>LARGENTIERE SACRE COEUR</t>
  </si>
  <si>
    <t>SAINT AGREVE SAINT JOSEPH</t>
  </si>
  <si>
    <t>VERNOSC SAINT JOSEPH</t>
  </si>
  <si>
    <t>BOULIEU LES ANNONAY NOTRE DAME</t>
  </si>
  <si>
    <t>DAVEZIEUX LES CYCLAMENS</t>
  </si>
  <si>
    <t>ANNONAY-SAINTE CLAIRE (St Michel)</t>
  </si>
  <si>
    <t>Écoles 2006.2007</t>
  </si>
  <si>
    <t>TUTELLE</t>
  </si>
  <si>
    <t>Diocésaine</t>
  </si>
  <si>
    <t>P. De Marie</t>
  </si>
  <si>
    <t>Sacré Cœur</t>
  </si>
  <si>
    <t>LA LOUVESC SAINT JOSEPH</t>
  </si>
  <si>
    <t xml:space="preserve">SAINT AGREVE </t>
  </si>
  <si>
    <t>RUOMS SAINT JOSEPH</t>
  </si>
  <si>
    <t>St Joseph</t>
  </si>
  <si>
    <t>Nombre d'établissement par Tutelle</t>
  </si>
  <si>
    <t>Tutelle</t>
  </si>
  <si>
    <t>IMAGE 1</t>
  </si>
  <si>
    <t>IMAGE 2</t>
  </si>
  <si>
    <t>IMAGE 3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</si>
</sst>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Geneva"/>
    </font>
    <font>
      <sz val="10"/>
      <name val="Geneva"/>
    </font>
    <font>
      <sz val="10"/>
      <color theme="1" tint="0.249977111117893"/>
      <name val="Arial"/>
      <family val="2"/>
    </font>
    <font>
      <sz val="11"/>
      <color rgb="FF0070C0"/>
      <name val="Calibri"/>
      <family val="2"/>
      <scheme val="minor"/>
    </font>
    <font>
      <b/>
      <sz val="12"/>
      <color rgb="FFC4BC96"/>
      <name val="Wingdings"/>
      <charset val="2"/>
    </font>
    <font>
      <sz val="10"/>
      <name val="Arial"/>
      <family val="2"/>
    </font>
    <font>
      <b/>
      <sz val="9"/>
      <color indexed="9"/>
      <name val="Arial"/>
      <family val="2"/>
    </font>
    <font>
      <b/>
      <sz val="10"/>
      <color theme="1" tint="0.249977111117893"/>
      <name val="Arial"/>
      <family val="2"/>
    </font>
    <font>
      <b/>
      <sz val="10"/>
      <color indexed="9"/>
      <name val="Calibri"/>
      <family val="2"/>
    </font>
    <font>
      <b/>
      <sz val="10"/>
      <color theme="1"/>
      <name val="Calibri"/>
      <family val="2"/>
    </font>
    <font>
      <b/>
      <sz val="10"/>
      <color theme="1" tint="0.34998626667073579"/>
      <name val="Calibri"/>
      <family val="2"/>
    </font>
    <font>
      <sz val="11"/>
      <color theme="1" tint="0.34998626667073579"/>
      <name val="Calibri"/>
      <family val="2"/>
      <scheme val="minor"/>
    </font>
    <font>
      <b/>
      <sz val="10"/>
      <color theme="1" tint="0.499984740745262"/>
      <name val="Calibri"/>
      <family val="2"/>
    </font>
    <font>
      <sz val="11"/>
      <color theme="1" tint="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Geneva"/>
    </font>
    <font>
      <sz val="10"/>
      <color theme="1" tint="0.34998626667073579"/>
      <name val="Calibri"/>
      <family val="2"/>
    </font>
    <font>
      <b/>
      <sz val="12"/>
      <color theme="0"/>
      <name val="Calibri"/>
      <family val="2"/>
      <scheme val="minor"/>
    </font>
    <font>
      <i/>
      <sz val="11"/>
      <color theme="8" tint="0.39997558519241921"/>
      <name val="Calisto MT"/>
      <family val="1"/>
    </font>
    <font>
      <b/>
      <sz val="12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2" borderId="0" xfId="0" applyFont="1" applyFill="1" applyAlignment="1"/>
    <xf numFmtId="0" fontId="7" fillId="0" borderId="0" xfId="0" applyFont="1"/>
    <xf numFmtId="0" fontId="8" fillId="0" borderId="0" xfId="0" applyFont="1"/>
    <xf numFmtId="1" fontId="9" fillId="3" borderId="7" xfId="0" applyNumberFormat="1" applyFont="1" applyFill="1" applyBorder="1" applyAlignment="1">
      <alignment horizontal="center" vertical="center" wrapText="1"/>
    </xf>
    <xf numFmtId="1" fontId="9" fillId="4" borderId="7" xfId="0" applyNumberFormat="1" applyFont="1" applyFill="1" applyBorder="1" applyAlignment="1">
      <alignment horizontal="center" vertical="center" wrapText="1"/>
    </xf>
    <xf numFmtId="0" fontId="10" fillId="5" borderId="0" xfId="0" applyFont="1" applyFill="1"/>
    <xf numFmtId="0" fontId="11" fillId="6" borderId="8" xfId="0" applyNumberFormat="1" applyFont="1" applyFill="1" applyBorder="1"/>
    <xf numFmtId="0" fontId="12" fillId="6" borderId="8" xfId="0" applyNumberFormat="1" applyFont="1" applyFill="1" applyBorder="1"/>
    <xf numFmtId="0" fontId="14" fillId="0" borderId="0" xfId="0" applyFont="1"/>
    <xf numFmtId="0" fontId="3" fillId="5" borderId="2" xfId="0" applyFont="1" applyFill="1" applyBorder="1" applyAlignment="1">
      <alignment horizontal="center" vertical="center" wrapText="1"/>
    </xf>
    <xf numFmtId="0" fontId="2" fillId="2" borderId="6" xfId="0" applyFont="1" applyFill="1" applyBorder="1"/>
    <xf numFmtId="0" fontId="12" fillId="6" borderId="9" xfId="0" applyNumberFormat="1" applyFont="1" applyFill="1" applyBorder="1"/>
    <xf numFmtId="0" fontId="12" fillId="8" borderId="0" xfId="0" applyNumberFormat="1" applyFont="1" applyFill="1" applyBorder="1"/>
    <xf numFmtId="0" fontId="13" fillId="8" borderId="8" xfId="0" applyNumberFormat="1" applyFont="1" applyFill="1" applyBorder="1"/>
    <xf numFmtId="0" fontId="12" fillId="8" borderId="7" xfId="0" applyNumberFormat="1" applyFont="1" applyFill="1" applyBorder="1"/>
    <xf numFmtId="0" fontId="13" fillId="8" borderId="7" xfId="0" applyNumberFormat="1" applyFont="1" applyFill="1" applyBorder="1"/>
    <xf numFmtId="0" fontId="16" fillId="2" borderId="0" xfId="0" applyFont="1" applyFill="1" applyAlignment="1"/>
    <xf numFmtId="0" fontId="16" fillId="0" borderId="0" xfId="0" applyFont="1" applyBorder="1"/>
    <xf numFmtId="0" fontId="16" fillId="0" borderId="0" xfId="0" applyFont="1"/>
    <xf numFmtId="0" fontId="4" fillId="0" borderId="3" xfId="0" applyFont="1" applyBorder="1" applyAlignment="1">
      <alignment vertical="center" wrapText="1"/>
    </xf>
    <xf numFmtId="0" fontId="3" fillId="5" borderId="10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7" fillId="0" borderId="0" xfId="0" applyFont="1"/>
    <xf numFmtId="0" fontId="0" fillId="5" borderId="2" xfId="0" applyFill="1" applyBorder="1"/>
    <xf numFmtId="0" fontId="17" fillId="5" borderId="11" xfId="0" applyFont="1" applyFill="1" applyBorder="1"/>
    <xf numFmtId="0" fontId="19" fillId="5" borderId="8" xfId="0" applyNumberFormat="1" applyFont="1" applyFill="1" applyBorder="1"/>
    <xf numFmtId="0" fontId="12" fillId="7" borderId="12" xfId="0" applyNumberFormat="1" applyFont="1" applyFill="1" applyBorder="1" applyAlignment="1">
      <alignment horizontal="left"/>
    </xf>
    <xf numFmtId="0" fontId="12" fillId="7" borderId="12" xfId="0" applyNumberFormat="1" applyFont="1" applyFill="1" applyBorder="1"/>
    <xf numFmtId="0" fontId="15" fillId="8" borderId="12" xfId="0" applyNumberFormat="1" applyFont="1" applyFill="1" applyBorder="1"/>
    <xf numFmtId="0" fontId="13" fillId="8" borderId="9" xfId="0" applyNumberFormat="1" applyFont="1" applyFill="1" applyBorder="1"/>
    <xf numFmtId="0" fontId="13" fillId="10" borderId="8" xfId="0" applyNumberFormat="1" applyFont="1" applyFill="1" applyBorder="1"/>
    <xf numFmtId="164" fontId="13" fillId="10" borderId="8" xfId="0" applyNumberFormat="1" applyFont="1" applyFill="1" applyBorder="1"/>
    <xf numFmtId="0" fontId="20" fillId="9" borderId="15" xfId="0" applyFont="1" applyFill="1" applyBorder="1" applyAlignment="1">
      <alignment horizontal="center"/>
    </xf>
    <xf numFmtId="0" fontId="16" fillId="0" borderId="16" xfId="0" applyFont="1" applyBorder="1"/>
    <xf numFmtId="0" fontId="1" fillId="10" borderId="13" xfId="0" applyFont="1" applyFill="1" applyBorder="1" applyAlignment="1"/>
    <xf numFmtId="0" fontId="1" fillId="10" borderId="14" xfId="0" applyFont="1" applyFill="1" applyBorder="1" applyAlignment="1"/>
    <xf numFmtId="0" fontId="1" fillId="10" borderId="15" xfId="0" applyFont="1" applyFill="1" applyBorder="1" applyAlignment="1"/>
    <xf numFmtId="0" fontId="21" fillId="2" borderId="4" xfId="0" applyFont="1" applyFill="1" applyBorder="1"/>
    <xf numFmtId="0" fontId="22" fillId="10" borderId="16" xfId="0" applyFont="1" applyFill="1" applyBorder="1"/>
    <xf numFmtId="0" fontId="0" fillId="5" borderId="17" xfId="0" applyFont="1" applyFill="1" applyBorder="1"/>
    <xf numFmtId="0" fontId="0" fillId="5" borderId="17" xfId="0" applyFill="1" applyBorder="1" applyAlignment="1">
      <alignment horizontal="center"/>
    </xf>
    <xf numFmtId="0" fontId="24" fillId="0" borderId="2" xfId="0" applyFont="1" applyBorder="1"/>
    <xf numFmtId="0" fontId="25" fillId="0" borderId="2" xfId="0" applyFont="1" applyBorder="1"/>
    <xf numFmtId="0" fontId="25" fillId="0" borderId="0" xfId="0" applyFont="1"/>
    <xf numFmtId="0" fontId="26" fillId="0" borderId="2" xfId="0" applyFont="1" applyBorder="1" applyAlignment="1">
      <alignment vertical="center" wrapText="1"/>
    </xf>
    <xf numFmtId="0" fontId="21" fillId="2" borderId="4" xfId="0" applyFont="1" applyFill="1" applyBorder="1" applyAlignment="1">
      <alignment horizontal="right"/>
    </xf>
    <xf numFmtId="0" fontId="23" fillId="5" borderId="13" xfId="0" applyFont="1" applyFill="1" applyBorder="1" applyAlignment="1">
      <alignment horizontal="center" vertical="center"/>
    </xf>
    <xf numFmtId="0" fontId="23" fillId="5" borderId="14" xfId="0" applyFont="1" applyFill="1" applyBorder="1" applyAlignment="1">
      <alignment horizontal="center" vertical="center"/>
    </xf>
    <xf numFmtId="0" fontId="23" fillId="5" borderId="15" xfId="0" applyFont="1" applyFill="1" applyBorder="1" applyAlignment="1">
      <alignment horizontal="center" vertical="center"/>
    </xf>
    <xf numFmtId="0" fontId="23" fillId="9" borderId="5" xfId="0" applyFont="1" applyFill="1" applyBorder="1" applyAlignment="1">
      <alignment horizontal="center"/>
    </xf>
    <xf numFmtId="0" fontId="15" fillId="8" borderId="1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2C836"/>
      <color rgb="FFCEEAB0"/>
      <color rgb="FFDDFFD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19050</xdr:rowOff>
    </xdr:from>
    <xdr:to>
      <xdr:col>7</xdr:col>
      <xdr:colOff>228600</xdr:colOff>
      <xdr:row>0</xdr:row>
      <xdr:rowOff>171450</xdr:rowOff>
    </xdr:to>
    <xdr:sp macro="" textlink="">
      <xdr:nvSpPr>
        <xdr:cNvPr id="2" name="Étoile à 5 branches 1"/>
        <xdr:cNvSpPr/>
      </xdr:nvSpPr>
      <xdr:spPr>
        <a:xfrm>
          <a:off x="4953000" y="19050"/>
          <a:ext cx="161925" cy="152400"/>
        </a:xfrm>
        <a:prstGeom prst="star5">
          <a:avLst/>
        </a:prstGeom>
        <a:solidFill>
          <a:schemeClr val="bg1"/>
        </a:solidFill>
        <a:ln w="9525">
          <a:solidFill>
            <a:schemeClr val="bg1">
              <a:lumMod val="8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14</xdr:col>
      <xdr:colOff>0</xdr:colOff>
      <xdr:row>0</xdr:row>
      <xdr:rowOff>171111</xdr:rowOff>
    </xdr:from>
    <xdr:to>
      <xdr:col>15</xdr:col>
      <xdr:colOff>19049</xdr:colOff>
      <xdr:row>5</xdr:row>
      <xdr:rowOff>77901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86975" y="171111"/>
          <a:ext cx="781049" cy="6973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13</xdr:col>
      <xdr:colOff>752475</xdr:colOff>
      <xdr:row>5</xdr:row>
      <xdr:rowOff>114300</xdr:rowOff>
    </xdr:from>
    <xdr:to>
      <xdr:col>15</xdr:col>
      <xdr:colOff>28575</xdr:colOff>
      <xdr:row>10</xdr:row>
      <xdr:rowOff>57150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10800" y="914400"/>
          <a:ext cx="790575" cy="704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19050</xdr:colOff>
      <xdr:row>10</xdr:row>
      <xdr:rowOff>28575</xdr:rowOff>
    </xdr:from>
    <xdr:to>
      <xdr:col>15</xdr:col>
      <xdr:colOff>38100</xdr:colOff>
      <xdr:row>14</xdr:row>
      <xdr:rowOff>114300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39375" y="1638300"/>
          <a:ext cx="781050" cy="695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28575</xdr:colOff>
      <xdr:row>14</xdr:row>
      <xdr:rowOff>104775</xdr:rowOff>
    </xdr:from>
    <xdr:to>
      <xdr:col>15</xdr:col>
      <xdr:colOff>38100</xdr:colOff>
      <xdr:row>19</xdr:row>
      <xdr:rowOff>28575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248900" y="2362200"/>
          <a:ext cx="771525" cy="695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6"/>
  <sheetViews>
    <sheetView showGridLines="0" workbookViewId="0">
      <selection activeCell="A30" sqref="A30"/>
    </sheetView>
  </sheetViews>
  <sheetFormatPr baseColWidth="10" defaultRowHeight="15"/>
  <cols>
    <col min="1" max="1" width="43" customWidth="1"/>
    <col min="2" max="4" width="5.7109375" customWidth="1"/>
    <col min="12" max="12" width="11.42578125" style="33"/>
  </cols>
  <sheetData>
    <row r="1" spans="1:12" s="1" customFormat="1" ht="12.95" customHeight="1">
      <c r="A1" s="26" t="s">
        <v>137</v>
      </c>
      <c r="B1" s="27" t="s">
        <v>1</v>
      </c>
      <c r="C1" s="15" t="s">
        <v>2</v>
      </c>
      <c r="D1" s="15" t="s">
        <v>3</v>
      </c>
      <c r="E1" s="28" t="s">
        <v>4</v>
      </c>
      <c r="F1" s="29" t="s">
        <v>5</v>
      </c>
      <c r="G1" s="29" t="s">
        <v>6</v>
      </c>
      <c r="H1" s="29" t="s">
        <v>7</v>
      </c>
      <c r="I1" s="29" t="s">
        <v>8</v>
      </c>
      <c r="J1" s="27" t="s">
        <v>29</v>
      </c>
      <c r="K1" s="29" t="s">
        <v>30</v>
      </c>
      <c r="L1" s="31" t="s">
        <v>125</v>
      </c>
    </row>
    <row r="2" spans="1:12" s="4" customFormat="1" ht="14.1" customHeight="1">
      <c r="A2" s="25" t="s">
        <v>32</v>
      </c>
      <c r="B2" s="2">
        <v>7</v>
      </c>
      <c r="C2" s="3">
        <v>4</v>
      </c>
      <c r="D2" s="3">
        <v>7</v>
      </c>
      <c r="E2" s="2">
        <v>9</v>
      </c>
      <c r="F2" s="3">
        <v>11</v>
      </c>
      <c r="G2" s="3">
        <v>10</v>
      </c>
      <c r="H2" s="3">
        <v>9</v>
      </c>
      <c r="I2" s="3">
        <v>6</v>
      </c>
      <c r="J2" s="2"/>
      <c r="K2" s="3"/>
      <c r="L2" s="32">
        <f>SUM(B2:K2)</f>
        <v>63</v>
      </c>
    </row>
    <row r="3" spans="1:12" s="4" customFormat="1" ht="14.1" customHeight="1">
      <c r="A3" s="25" t="s">
        <v>33</v>
      </c>
      <c r="B3" s="2">
        <v>26</v>
      </c>
      <c r="C3" s="3">
        <v>6</v>
      </c>
      <c r="D3" s="3">
        <v>10</v>
      </c>
      <c r="E3" s="2">
        <v>8</v>
      </c>
      <c r="F3" s="3">
        <v>11</v>
      </c>
      <c r="G3" s="3">
        <v>8</v>
      </c>
      <c r="H3" s="3">
        <v>4</v>
      </c>
      <c r="I3" s="3">
        <v>11</v>
      </c>
      <c r="J3" s="2"/>
      <c r="K3" s="3"/>
      <c r="L3" s="32">
        <f t="shared" ref="L3:L65" si="0">SUM(B3:K3)</f>
        <v>84</v>
      </c>
    </row>
    <row r="4" spans="1:12" s="4" customFormat="1" ht="14.1" customHeight="1">
      <c r="A4" s="25" t="s">
        <v>35</v>
      </c>
      <c r="B4" s="2">
        <v>14</v>
      </c>
      <c r="C4" s="3">
        <v>7</v>
      </c>
      <c r="D4" s="3">
        <v>9</v>
      </c>
      <c r="E4" s="2">
        <v>6</v>
      </c>
      <c r="F4" s="3">
        <v>9</v>
      </c>
      <c r="G4" s="3">
        <v>7</v>
      </c>
      <c r="H4" s="3">
        <v>9</v>
      </c>
      <c r="I4" s="3">
        <v>8</v>
      </c>
      <c r="J4" s="2"/>
      <c r="K4" s="3">
        <v>11</v>
      </c>
      <c r="L4" s="32">
        <f t="shared" si="0"/>
        <v>80</v>
      </c>
    </row>
    <row r="5" spans="1:12" s="4" customFormat="1" ht="14.1" customHeight="1">
      <c r="A5" s="25" t="s">
        <v>34</v>
      </c>
      <c r="B5" s="2">
        <v>19</v>
      </c>
      <c r="C5" s="3">
        <v>13</v>
      </c>
      <c r="D5" s="3">
        <v>14</v>
      </c>
      <c r="E5" s="2">
        <v>16</v>
      </c>
      <c r="F5" s="3">
        <v>16</v>
      </c>
      <c r="G5" s="3">
        <v>19</v>
      </c>
      <c r="H5" s="3">
        <v>23</v>
      </c>
      <c r="I5" s="3">
        <v>17</v>
      </c>
      <c r="J5" s="2"/>
      <c r="K5" s="3"/>
      <c r="L5" s="32">
        <f t="shared" si="0"/>
        <v>137</v>
      </c>
    </row>
    <row r="6" spans="1:12" ht="14.1" customHeight="1">
      <c r="A6" s="25" t="s">
        <v>136</v>
      </c>
      <c r="B6" s="2">
        <v>22</v>
      </c>
      <c r="C6" s="3">
        <v>13</v>
      </c>
      <c r="D6" s="3">
        <v>13</v>
      </c>
      <c r="E6" s="2">
        <v>22</v>
      </c>
      <c r="F6" s="3">
        <v>30</v>
      </c>
      <c r="G6" s="3">
        <v>16</v>
      </c>
      <c r="H6" s="3">
        <v>16</v>
      </c>
      <c r="I6" s="3">
        <v>23</v>
      </c>
      <c r="J6" s="2"/>
      <c r="K6" s="3"/>
      <c r="L6" s="32">
        <f t="shared" si="0"/>
        <v>155</v>
      </c>
    </row>
    <row r="7" spans="1:12" ht="14.1" customHeight="1">
      <c r="A7" s="25" t="s">
        <v>36</v>
      </c>
      <c r="B7" s="2">
        <v>5</v>
      </c>
      <c r="C7" s="3"/>
      <c r="D7" s="3">
        <v>5</v>
      </c>
      <c r="E7" s="2">
        <v>2</v>
      </c>
      <c r="F7" s="3">
        <v>3</v>
      </c>
      <c r="G7" s="3">
        <v>3</v>
      </c>
      <c r="H7" s="3">
        <v>3</v>
      </c>
      <c r="I7" s="3">
        <v>7</v>
      </c>
      <c r="J7" s="2"/>
      <c r="K7" s="3"/>
      <c r="L7" s="32">
        <f t="shared" si="0"/>
        <v>28</v>
      </c>
    </row>
    <row r="8" spans="1:12" ht="14.1" customHeight="1">
      <c r="A8" s="25" t="s">
        <v>37</v>
      </c>
      <c r="B8" s="2">
        <v>20</v>
      </c>
      <c r="C8" s="3">
        <v>13</v>
      </c>
      <c r="D8" s="3">
        <v>9</v>
      </c>
      <c r="E8" s="2">
        <v>8</v>
      </c>
      <c r="F8" s="3">
        <v>12</v>
      </c>
      <c r="G8" s="3">
        <v>7</v>
      </c>
      <c r="H8" s="3">
        <v>4</v>
      </c>
      <c r="I8" s="3">
        <v>10</v>
      </c>
      <c r="J8" s="2"/>
      <c r="K8" s="3"/>
      <c r="L8" s="32">
        <f t="shared" si="0"/>
        <v>83</v>
      </c>
    </row>
    <row r="9" spans="1:12" ht="14.1" customHeight="1">
      <c r="A9" s="25" t="s">
        <v>38</v>
      </c>
      <c r="B9" s="2">
        <v>3</v>
      </c>
      <c r="C9" s="3">
        <v>2</v>
      </c>
      <c r="D9" s="3">
        <v>3</v>
      </c>
      <c r="E9" s="2">
        <v>1</v>
      </c>
      <c r="F9" s="3">
        <v>1</v>
      </c>
      <c r="G9" s="3">
        <v>3</v>
      </c>
      <c r="H9" s="3">
        <v>1</v>
      </c>
      <c r="I9" s="3">
        <v>1</v>
      </c>
      <c r="J9" s="2"/>
      <c r="K9" s="3"/>
      <c r="L9" s="32">
        <f t="shared" si="0"/>
        <v>15</v>
      </c>
    </row>
    <row r="10" spans="1:12" ht="14.1" customHeight="1">
      <c r="A10" s="25" t="s">
        <v>39</v>
      </c>
      <c r="B10" s="2">
        <v>14</v>
      </c>
      <c r="C10" s="3">
        <v>11</v>
      </c>
      <c r="D10" s="3">
        <v>5</v>
      </c>
      <c r="E10" s="2">
        <v>7</v>
      </c>
      <c r="F10" s="3">
        <v>3</v>
      </c>
      <c r="G10" s="3">
        <v>8</v>
      </c>
      <c r="H10" s="3">
        <v>4</v>
      </c>
      <c r="I10" s="3">
        <v>3</v>
      </c>
      <c r="J10" s="2"/>
      <c r="K10" s="3"/>
      <c r="L10" s="32">
        <f t="shared" si="0"/>
        <v>55</v>
      </c>
    </row>
    <row r="11" spans="1:12" ht="14.1" customHeight="1">
      <c r="A11" s="25" t="s">
        <v>40</v>
      </c>
      <c r="B11" s="2">
        <v>27</v>
      </c>
      <c r="C11" s="3">
        <v>32</v>
      </c>
      <c r="D11" s="3">
        <v>32</v>
      </c>
      <c r="E11" s="2">
        <v>26</v>
      </c>
      <c r="F11" s="3">
        <v>38</v>
      </c>
      <c r="G11" s="3">
        <v>34</v>
      </c>
      <c r="H11" s="3">
        <v>30</v>
      </c>
      <c r="I11" s="3">
        <v>30</v>
      </c>
      <c r="J11" s="2"/>
      <c r="K11" s="3"/>
      <c r="L11" s="32">
        <f t="shared" si="0"/>
        <v>249</v>
      </c>
    </row>
    <row r="12" spans="1:12" ht="14.1" customHeight="1">
      <c r="A12" s="25" t="s">
        <v>41</v>
      </c>
      <c r="B12" s="2">
        <v>33</v>
      </c>
      <c r="C12" s="3">
        <v>20</v>
      </c>
      <c r="D12" s="3">
        <v>27</v>
      </c>
      <c r="E12" s="2">
        <v>30</v>
      </c>
      <c r="F12" s="3">
        <v>35</v>
      </c>
      <c r="G12" s="3">
        <v>37</v>
      </c>
      <c r="H12" s="3">
        <v>39</v>
      </c>
      <c r="I12" s="3">
        <v>39</v>
      </c>
      <c r="J12" s="2"/>
      <c r="K12" s="3"/>
      <c r="L12" s="32">
        <f t="shared" si="0"/>
        <v>260</v>
      </c>
    </row>
    <row r="13" spans="1:12" ht="14.1" customHeight="1">
      <c r="A13" s="25" t="s">
        <v>42</v>
      </c>
      <c r="B13" s="2">
        <v>5</v>
      </c>
      <c r="C13" s="3"/>
      <c r="D13" s="3">
        <v>7</v>
      </c>
      <c r="E13" s="2">
        <v>4</v>
      </c>
      <c r="F13" s="3">
        <v>4</v>
      </c>
      <c r="G13" s="3">
        <v>4</v>
      </c>
      <c r="H13" s="3"/>
      <c r="I13" s="3">
        <v>3</v>
      </c>
      <c r="J13" s="2"/>
      <c r="K13" s="3"/>
      <c r="L13" s="32">
        <f t="shared" si="0"/>
        <v>27</v>
      </c>
    </row>
    <row r="14" spans="1:12" ht="14.1" customHeight="1">
      <c r="A14" s="25" t="s">
        <v>134</v>
      </c>
      <c r="B14" s="2">
        <v>50</v>
      </c>
      <c r="C14" s="3">
        <v>26</v>
      </c>
      <c r="D14" s="3">
        <v>32</v>
      </c>
      <c r="E14" s="2">
        <v>22</v>
      </c>
      <c r="F14" s="3">
        <v>18</v>
      </c>
      <c r="G14" s="3">
        <v>28</v>
      </c>
      <c r="H14" s="3">
        <v>26</v>
      </c>
      <c r="I14" s="3">
        <v>27</v>
      </c>
      <c r="J14" s="2"/>
      <c r="K14" s="3"/>
      <c r="L14" s="32">
        <f t="shared" si="0"/>
        <v>229</v>
      </c>
    </row>
    <row r="15" spans="1:12" ht="14.1" customHeight="1">
      <c r="A15" s="25" t="s">
        <v>43</v>
      </c>
      <c r="B15" s="2">
        <v>33</v>
      </c>
      <c r="C15" s="3">
        <v>26</v>
      </c>
      <c r="D15" s="3">
        <v>28</v>
      </c>
      <c r="E15" s="2">
        <v>22</v>
      </c>
      <c r="F15" s="3">
        <v>35</v>
      </c>
      <c r="G15" s="3">
        <v>36</v>
      </c>
      <c r="H15" s="3">
        <v>46</v>
      </c>
      <c r="I15" s="3">
        <v>36</v>
      </c>
      <c r="J15" s="2">
        <v>4</v>
      </c>
      <c r="K15" s="3"/>
      <c r="L15" s="32">
        <f t="shared" si="0"/>
        <v>266</v>
      </c>
    </row>
    <row r="16" spans="1:12" ht="14.1" customHeight="1">
      <c r="A16" s="25" t="s">
        <v>44</v>
      </c>
      <c r="B16" s="2">
        <v>3</v>
      </c>
      <c r="C16" s="3">
        <v>8</v>
      </c>
      <c r="D16" s="3"/>
      <c r="E16" s="2">
        <v>3</v>
      </c>
      <c r="F16" s="3">
        <v>2</v>
      </c>
      <c r="G16" s="3">
        <v>3</v>
      </c>
      <c r="H16" s="3">
        <v>2</v>
      </c>
      <c r="I16" s="3">
        <v>2</v>
      </c>
      <c r="J16" s="2"/>
      <c r="K16" s="3"/>
      <c r="L16" s="32">
        <f t="shared" si="0"/>
        <v>23</v>
      </c>
    </row>
    <row r="17" spans="1:12" ht="14.1" customHeight="1">
      <c r="A17" s="25" t="s">
        <v>45</v>
      </c>
      <c r="B17" s="2">
        <v>14</v>
      </c>
      <c r="C17" s="3">
        <v>19</v>
      </c>
      <c r="D17" s="3">
        <v>18</v>
      </c>
      <c r="E17" s="2">
        <v>18</v>
      </c>
      <c r="F17" s="3">
        <v>22</v>
      </c>
      <c r="G17" s="3">
        <v>13</v>
      </c>
      <c r="H17" s="3">
        <v>22</v>
      </c>
      <c r="I17" s="3">
        <v>17</v>
      </c>
      <c r="J17" s="2"/>
      <c r="K17" s="3"/>
      <c r="L17" s="32">
        <f t="shared" si="0"/>
        <v>143</v>
      </c>
    </row>
    <row r="18" spans="1:12" ht="14.1" customHeight="1">
      <c r="A18" s="25" t="s">
        <v>46</v>
      </c>
      <c r="B18" s="2">
        <v>12</v>
      </c>
      <c r="C18" s="3">
        <v>6</v>
      </c>
      <c r="D18" s="3">
        <v>13</v>
      </c>
      <c r="E18" s="2">
        <v>12</v>
      </c>
      <c r="F18" s="3">
        <v>12</v>
      </c>
      <c r="G18" s="3">
        <v>15</v>
      </c>
      <c r="H18" s="3">
        <v>11</v>
      </c>
      <c r="I18" s="3">
        <v>11</v>
      </c>
      <c r="J18" s="2"/>
      <c r="K18" s="3"/>
      <c r="L18" s="32">
        <f t="shared" si="0"/>
        <v>92</v>
      </c>
    </row>
    <row r="19" spans="1:12" ht="14.1" customHeight="1">
      <c r="A19" s="25" t="s">
        <v>47</v>
      </c>
      <c r="B19" s="2">
        <v>5</v>
      </c>
      <c r="C19" s="3">
        <v>3</v>
      </c>
      <c r="D19" s="3">
        <v>3</v>
      </c>
      <c r="E19" s="2">
        <v>5</v>
      </c>
      <c r="F19" s="3">
        <v>1</v>
      </c>
      <c r="G19" s="3">
        <v>5</v>
      </c>
      <c r="H19" s="3">
        <v>4</v>
      </c>
      <c r="I19" s="3">
        <v>3</v>
      </c>
      <c r="J19" s="2"/>
      <c r="K19" s="3"/>
      <c r="L19" s="32">
        <f t="shared" si="0"/>
        <v>29</v>
      </c>
    </row>
    <row r="20" spans="1:12" ht="14.1" customHeight="1">
      <c r="A20" s="25" t="s">
        <v>48</v>
      </c>
      <c r="B20" s="2">
        <v>14</v>
      </c>
      <c r="C20" s="3">
        <v>8</v>
      </c>
      <c r="D20" s="3">
        <v>19</v>
      </c>
      <c r="E20" s="2">
        <v>7</v>
      </c>
      <c r="F20" s="3">
        <v>9</v>
      </c>
      <c r="G20" s="3">
        <v>11</v>
      </c>
      <c r="H20" s="3">
        <v>12</v>
      </c>
      <c r="I20" s="3">
        <v>8</v>
      </c>
      <c r="J20" s="2"/>
      <c r="K20" s="3"/>
      <c r="L20" s="32">
        <f t="shared" si="0"/>
        <v>88</v>
      </c>
    </row>
    <row r="21" spans="1:12" ht="14.1" customHeight="1">
      <c r="A21" s="25" t="s">
        <v>49</v>
      </c>
      <c r="B21" s="2">
        <v>7</v>
      </c>
      <c r="C21" s="3">
        <v>5</v>
      </c>
      <c r="D21" s="3">
        <v>6</v>
      </c>
      <c r="E21" s="2">
        <v>5</v>
      </c>
      <c r="F21" s="3">
        <v>2</v>
      </c>
      <c r="G21" s="3">
        <v>4</v>
      </c>
      <c r="H21" s="3">
        <v>4</v>
      </c>
      <c r="I21" s="3">
        <v>3</v>
      </c>
      <c r="J21" s="2"/>
      <c r="K21" s="3"/>
      <c r="L21" s="32">
        <f t="shared" si="0"/>
        <v>36</v>
      </c>
    </row>
    <row r="22" spans="1:12" ht="14.1" customHeight="1">
      <c r="A22" s="25" t="s">
        <v>50</v>
      </c>
      <c r="B22" s="2">
        <v>17</v>
      </c>
      <c r="C22" s="3">
        <v>8</v>
      </c>
      <c r="D22" s="3">
        <v>8</v>
      </c>
      <c r="E22" s="2">
        <v>10</v>
      </c>
      <c r="F22" s="3">
        <v>16</v>
      </c>
      <c r="G22" s="3">
        <v>8</v>
      </c>
      <c r="H22" s="3">
        <v>18</v>
      </c>
      <c r="I22" s="3">
        <v>14</v>
      </c>
      <c r="J22" s="2"/>
      <c r="K22" s="3"/>
      <c r="L22" s="32">
        <f t="shared" si="0"/>
        <v>99</v>
      </c>
    </row>
    <row r="23" spans="1:12" ht="14.1" customHeight="1">
      <c r="A23" s="25" t="s">
        <v>51</v>
      </c>
      <c r="B23" s="2">
        <v>32</v>
      </c>
      <c r="C23" s="3">
        <v>23</v>
      </c>
      <c r="D23" s="3">
        <v>21</v>
      </c>
      <c r="E23" s="2">
        <v>27</v>
      </c>
      <c r="F23" s="3">
        <v>27</v>
      </c>
      <c r="G23" s="3">
        <v>28</v>
      </c>
      <c r="H23" s="3">
        <v>19</v>
      </c>
      <c r="I23" s="3">
        <v>22</v>
      </c>
      <c r="J23" s="2"/>
      <c r="K23" s="3"/>
      <c r="L23" s="32">
        <f t="shared" si="0"/>
        <v>199</v>
      </c>
    </row>
    <row r="24" spans="1:12" ht="14.1" customHeight="1">
      <c r="A24" s="25" t="s">
        <v>135</v>
      </c>
      <c r="B24" s="2">
        <v>7</v>
      </c>
      <c r="C24" s="3">
        <v>5</v>
      </c>
      <c r="D24" s="3">
        <v>3</v>
      </c>
      <c r="E24" s="2">
        <v>6</v>
      </c>
      <c r="F24" s="3">
        <v>5</v>
      </c>
      <c r="G24" s="3">
        <v>6</v>
      </c>
      <c r="H24" s="3">
        <v>6</v>
      </c>
      <c r="I24" s="3">
        <v>2</v>
      </c>
      <c r="J24" s="2"/>
      <c r="K24" s="3"/>
      <c r="L24" s="32">
        <f t="shared" si="0"/>
        <v>40</v>
      </c>
    </row>
    <row r="25" spans="1:12" ht="14.1" customHeight="1">
      <c r="A25" s="25" t="s">
        <v>52</v>
      </c>
      <c r="B25" s="2">
        <v>5</v>
      </c>
      <c r="C25" s="3">
        <v>3</v>
      </c>
      <c r="D25" s="3">
        <v>5</v>
      </c>
      <c r="E25" s="2">
        <v>5</v>
      </c>
      <c r="F25" s="3">
        <v>2</v>
      </c>
      <c r="G25" s="3">
        <v>5</v>
      </c>
      <c r="H25" s="3">
        <v>5</v>
      </c>
      <c r="I25" s="3">
        <v>5</v>
      </c>
      <c r="J25" s="2"/>
      <c r="K25" s="3"/>
      <c r="L25" s="32">
        <f t="shared" si="0"/>
        <v>35</v>
      </c>
    </row>
    <row r="26" spans="1:12" ht="14.1" customHeight="1">
      <c r="A26" s="25" t="s">
        <v>53</v>
      </c>
      <c r="B26" s="2">
        <v>7</v>
      </c>
      <c r="C26" s="3">
        <v>1</v>
      </c>
      <c r="D26" s="3">
        <v>4</v>
      </c>
      <c r="E26" s="2">
        <v>5</v>
      </c>
      <c r="F26" s="3">
        <v>2</v>
      </c>
      <c r="G26" s="3">
        <v>3</v>
      </c>
      <c r="H26" s="3">
        <v>3</v>
      </c>
      <c r="I26" s="3">
        <v>4</v>
      </c>
      <c r="J26" s="2"/>
      <c r="K26" s="3"/>
      <c r="L26" s="32">
        <f t="shared" si="0"/>
        <v>29</v>
      </c>
    </row>
    <row r="27" spans="1:12" ht="14.1" customHeight="1">
      <c r="A27" s="25" t="s">
        <v>54</v>
      </c>
      <c r="B27" s="2">
        <v>8</v>
      </c>
      <c r="C27" s="3">
        <v>6</v>
      </c>
      <c r="D27" s="3">
        <v>6</v>
      </c>
      <c r="E27" s="2">
        <v>3</v>
      </c>
      <c r="F27" s="3">
        <v>12</v>
      </c>
      <c r="G27" s="3">
        <v>6</v>
      </c>
      <c r="H27" s="3">
        <v>14</v>
      </c>
      <c r="I27" s="3">
        <v>7</v>
      </c>
      <c r="J27" s="2"/>
      <c r="K27" s="3"/>
      <c r="L27" s="32">
        <f t="shared" si="0"/>
        <v>62</v>
      </c>
    </row>
    <row r="28" spans="1:12" ht="14.1" customHeight="1">
      <c r="A28" s="25" t="s">
        <v>55</v>
      </c>
      <c r="B28" s="2">
        <v>30</v>
      </c>
      <c r="C28" s="3">
        <v>20</v>
      </c>
      <c r="D28" s="3">
        <v>21</v>
      </c>
      <c r="E28" s="2">
        <v>20</v>
      </c>
      <c r="F28" s="3">
        <v>25</v>
      </c>
      <c r="G28" s="3">
        <v>14</v>
      </c>
      <c r="H28" s="3">
        <v>22</v>
      </c>
      <c r="I28" s="3">
        <v>25</v>
      </c>
      <c r="J28" s="2"/>
      <c r="K28" s="3"/>
      <c r="L28" s="32">
        <f t="shared" si="0"/>
        <v>177</v>
      </c>
    </row>
    <row r="29" spans="1:12" ht="14.1" customHeight="1">
      <c r="A29" s="25" t="s">
        <v>142</v>
      </c>
      <c r="B29" s="2">
        <v>2</v>
      </c>
      <c r="C29" s="3">
        <v>2</v>
      </c>
      <c r="D29" s="3">
        <v>1</v>
      </c>
      <c r="E29" s="2">
        <v>4</v>
      </c>
      <c r="F29" s="3">
        <v>7</v>
      </c>
      <c r="G29" s="3">
        <v>2</v>
      </c>
      <c r="H29" s="3">
        <v>3</v>
      </c>
      <c r="I29" s="3">
        <v>5</v>
      </c>
      <c r="J29" s="2"/>
      <c r="K29" s="3"/>
      <c r="L29" s="32">
        <f t="shared" si="0"/>
        <v>26</v>
      </c>
    </row>
    <row r="30" spans="1:12" ht="14.1" customHeight="1">
      <c r="A30" s="25" t="s">
        <v>56</v>
      </c>
      <c r="B30" s="2">
        <v>3</v>
      </c>
      <c r="C30" s="3">
        <v>3</v>
      </c>
      <c r="D30" s="3">
        <v>6</v>
      </c>
      <c r="E30" s="2">
        <v>4</v>
      </c>
      <c r="F30" s="3">
        <v>3</v>
      </c>
      <c r="G30" s="3">
        <v>7</v>
      </c>
      <c r="H30" s="3">
        <v>5</v>
      </c>
      <c r="I30" s="3">
        <v>2</v>
      </c>
      <c r="J30" s="2"/>
      <c r="K30" s="3"/>
      <c r="L30" s="32">
        <f t="shared" si="0"/>
        <v>33</v>
      </c>
    </row>
    <row r="31" spans="1:12" ht="14.1" customHeight="1">
      <c r="A31" s="25" t="s">
        <v>57</v>
      </c>
      <c r="B31" s="2">
        <v>5</v>
      </c>
      <c r="C31" s="3">
        <v>6</v>
      </c>
      <c r="D31" s="3">
        <v>4</v>
      </c>
      <c r="E31" s="2">
        <v>7</v>
      </c>
      <c r="F31" s="3">
        <v>4</v>
      </c>
      <c r="G31" s="3"/>
      <c r="H31" s="3"/>
      <c r="I31" s="3"/>
      <c r="J31" s="2"/>
      <c r="K31" s="3"/>
      <c r="L31" s="32">
        <f t="shared" si="0"/>
        <v>26</v>
      </c>
    </row>
    <row r="32" spans="1:12" ht="14.1" customHeight="1">
      <c r="A32" s="25" t="s">
        <v>58</v>
      </c>
      <c r="B32" s="2">
        <v>10</v>
      </c>
      <c r="C32" s="3">
        <v>6</v>
      </c>
      <c r="D32" s="3">
        <v>2</v>
      </c>
      <c r="E32" s="2">
        <v>8</v>
      </c>
      <c r="F32" s="3">
        <v>7</v>
      </c>
      <c r="G32" s="3">
        <v>7</v>
      </c>
      <c r="H32" s="3">
        <v>2</v>
      </c>
      <c r="I32" s="3">
        <v>9</v>
      </c>
      <c r="J32" s="2"/>
      <c r="K32" s="3"/>
      <c r="L32" s="32">
        <f t="shared" si="0"/>
        <v>51</v>
      </c>
    </row>
    <row r="33" spans="1:12" ht="14.1" customHeight="1">
      <c r="A33" s="25" t="s">
        <v>59</v>
      </c>
      <c r="B33" s="2">
        <v>17</v>
      </c>
      <c r="C33" s="3">
        <v>10</v>
      </c>
      <c r="D33" s="3">
        <v>3</v>
      </c>
      <c r="E33" s="2">
        <v>17</v>
      </c>
      <c r="F33" s="3">
        <v>8</v>
      </c>
      <c r="G33" s="3">
        <v>7</v>
      </c>
      <c r="H33" s="3">
        <v>15</v>
      </c>
      <c r="I33" s="3">
        <v>10</v>
      </c>
      <c r="J33" s="2"/>
      <c r="K33" s="3"/>
      <c r="L33" s="32">
        <f t="shared" si="0"/>
        <v>87</v>
      </c>
    </row>
    <row r="34" spans="1:12" ht="14.1" customHeight="1">
      <c r="A34" s="25" t="s">
        <v>60</v>
      </c>
      <c r="B34" s="2">
        <v>2</v>
      </c>
      <c r="C34" s="3">
        <v>1</v>
      </c>
      <c r="D34" s="3">
        <v>5</v>
      </c>
      <c r="E34" s="2">
        <v>1</v>
      </c>
      <c r="F34" s="3">
        <v>4</v>
      </c>
      <c r="G34" s="3"/>
      <c r="H34" s="3">
        <v>1</v>
      </c>
      <c r="I34" s="3">
        <v>2</v>
      </c>
      <c r="J34" s="2"/>
      <c r="K34" s="3"/>
      <c r="L34" s="32">
        <f t="shared" si="0"/>
        <v>16</v>
      </c>
    </row>
    <row r="35" spans="1:12" ht="14.1" customHeight="1">
      <c r="A35" s="25" t="s">
        <v>61</v>
      </c>
      <c r="B35" s="2">
        <v>10</v>
      </c>
      <c r="C35" s="3">
        <v>7</v>
      </c>
      <c r="D35" s="3">
        <v>7</v>
      </c>
      <c r="E35" s="2">
        <v>8</v>
      </c>
      <c r="F35" s="3">
        <v>10</v>
      </c>
      <c r="G35" s="3">
        <v>7</v>
      </c>
      <c r="H35" s="3">
        <v>6</v>
      </c>
      <c r="I35" s="3">
        <v>7</v>
      </c>
      <c r="J35" s="2"/>
      <c r="K35" s="3"/>
      <c r="L35" s="32">
        <f t="shared" si="0"/>
        <v>62</v>
      </c>
    </row>
    <row r="36" spans="1:12" ht="14.1" customHeight="1">
      <c r="A36" s="25" t="s">
        <v>62</v>
      </c>
      <c r="B36" s="2">
        <v>20</v>
      </c>
      <c r="C36" s="3">
        <v>10</v>
      </c>
      <c r="D36" s="3">
        <v>13</v>
      </c>
      <c r="E36" s="2">
        <v>11</v>
      </c>
      <c r="F36" s="3">
        <v>11</v>
      </c>
      <c r="G36" s="3">
        <v>13</v>
      </c>
      <c r="H36" s="3">
        <v>10</v>
      </c>
      <c r="I36" s="3">
        <v>25</v>
      </c>
      <c r="J36" s="2"/>
      <c r="K36" s="3"/>
      <c r="L36" s="32">
        <f t="shared" si="0"/>
        <v>113</v>
      </c>
    </row>
    <row r="37" spans="1:12" ht="14.1" customHeight="1">
      <c r="A37" s="25" t="s">
        <v>131</v>
      </c>
      <c r="B37" s="2">
        <v>19</v>
      </c>
      <c r="C37" s="3">
        <v>11</v>
      </c>
      <c r="D37" s="3">
        <v>9</v>
      </c>
      <c r="E37" s="2">
        <v>16</v>
      </c>
      <c r="F37" s="3">
        <v>9</v>
      </c>
      <c r="G37" s="3">
        <v>17</v>
      </c>
      <c r="H37" s="3">
        <v>23</v>
      </c>
      <c r="I37" s="3">
        <v>25</v>
      </c>
      <c r="J37" s="2"/>
      <c r="K37" s="3"/>
      <c r="L37" s="32">
        <f t="shared" si="0"/>
        <v>129</v>
      </c>
    </row>
    <row r="38" spans="1:12" ht="14.1" customHeight="1">
      <c r="A38" s="25" t="s">
        <v>63</v>
      </c>
      <c r="B38" s="2">
        <v>11</v>
      </c>
      <c r="C38" s="3">
        <v>16</v>
      </c>
      <c r="D38" s="3">
        <v>9</v>
      </c>
      <c r="E38" s="2">
        <v>12</v>
      </c>
      <c r="F38" s="3">
        <v>14</v>
      </c>
      <c r="G38" s="3">
        <v>3</v>
      </c>
      <c r="H38" s="3">
        <v>12</v>
      </c>
      <c r="I38" s="3">
        <v>10</v>
      </c>
      <c r="J38" s="2"/>
      <c r="K38" s="3"/>
      <c r="L38" s="32">
        <f t="shared" si="0"/>
        <v>87</v>
      </c>
    </row>
    <row r="39" spans="1:12" ht="14.1" customHeight="1">
      <c r="A39" s="25" t="s">
        <v>64</v>
      </c>
      <c r="B39" s="2">
        <v>5</v>
      </c>
      <c r="C39" s="3">
        <v>2</v>
      </c>
      <c r="D39" s="3">
        <v>1</v>
      </c>
      <c r="E39" s="2">
        <v>1</v>
      </c>
      <c r="F39" s="3">
        <v>1</v>
      </c>
      <c r="G39" s="3">
        <v>3</v>
      </c>
      <c r="H39" s="3">
        <v>5</v>
      </c>
      <c r="I39" s="3">
        <v>1</v>
      </c>
      <c r="J39" s="2"/>
      <c r="K39" s="3"/>
      <c r="L39" s="32">
        <f t="shared" si="0"/>
        <v>19</v>
      </c>
    </row>
    <row r="40" spans="1:12" ht="14.1" customHeight="1">
      <c r="A40" s="25" t="s">
        <v>65</v>
      </c>
      <c r="B40" s="2">
        <v>36</v>
      </c>
      <c r="C40" s="3">
        <v>13</v>
      </c>
      <c r="D40" s="3">
        <v>17</v>
      </c>
      <c r="E40" s="2">
        <v>12</v>
      </c>
      <c r="F40" s="3">
        <v>24</v>
      </c>
      <c r="G40" s="3">
        <v>23</v>
      </c>
      <c r="H40" s="3">
        <v>17</v>
      </c>
      <c r="I40" s="3">
        <v>20</v>
      </c>
      <c r="J40" s="2"/>
      <c r="K40" s="3"/>
      <c r="L40" s="32">
        <f t="shared" si="0"/>
        <v>162</v>
      </c>
    </row>
    <row r="41" spans="1:12" ht="14.1" customHeight="1">
      <c r="A41" s="25" t="s">
        <v>66</v>
      </c>
      <c r="B41" s="2">
        <v>25</v>
      </c>
      <c r="C41" s="3">
        <v>7</v>
      </c>
      <c r="D41" s="3">
        <v>9</v>
      </c>
      <c r="E41" s="2">
        <v>10</v>
      </c>
      <c r="F41" s="3">
        <v>5</v>
      </c>
      <c r="G41" s="3">
        <v>15</v>
      </c>
      <c r="H41" s="3">
        <v>6</v>
      </c>
      <c r="I41" s="3">
        <v>18</v>
      </c>
      <c r="J41" s="2"/>
      <c r="K41" s="3"/>
      <c r="L41" s="32">
        <f t="shared" si="0"/>
        <v>95</v>
      </c>
    </row>
    <row r="42" spans="1:12" ht="14.1" customHeight="1">
      <c r="A42" s="25" t="s">
        <v>67</v>
      </c>
      <c r="B42" s="2">
        <v>15</v>
      </c>
      <c r="C42" s="3">
        <v>13</v>
      </c>
      <c r="D42" s="3">
        <v>4</v>
      </c>
      <c r="E42" s="2">
        <v>8</v>
      </c>
      <c r="F42" s="3">
        <v>4</v>
      </c>
      <c r="G42" s="3">
        <v>4</v>
      </c>
      <c r="H42" s="3">
        <v>3</v>
      </c>
      <c r="I42" s="3">
        <v>5</v>
      </c>
      <c r="J42" s="2"/>
      <c r="K42" s="3"/>
      <c r="L42" s="32">
        <f t="shared" si="0"/>
        <v>56</v>
      </c>
    </row>
    <row r="43" spans="1:12" ht="14.1" customHeight="1">
      <c r="A43" s="25" t="s">
        <v>68</v>
      </c>
      <c r="B43" s="2">
        <v>14</v>
      </c>
      <c r="C43" s="3">
        <v>7</v>
      </c>
      <c r="D43" s="3">
        <v>13</v>
      </c>
      <c r="E43" s="2">
        <v>11</v>
      </c>
      <c r="F43" s="3">
        <v>4</v>
      </c>
      <c r="G43" s="3">
        <v>7</v>
      </c>
      <c r="H43" s="3">
        <v>13</v>
      </c>
      <c r="I43" s="3">
        <v>6</v>
      </c>
      <c r="J43" s="2"/>
      <c r="K43" s="3"/>
      <c r="L43" s="32">
        <f t="shared" si="0"/>
        <v>75</v>
      </c>
    </row>
    <row r="44" spans="1:12" ht="14.1" customHeight="1">
      <c r="A44" s="25" t="s">
        <v>69</v>
      </c>
      <c r="B44" s="2">
        <v>19</v>
      </c>
      <c r="C44" s="3">
        <v>18</v>
      </c>
      <c r="D44" s="3">
        <v>26</v>
      </c>
      <c r="E44" s="2">
        <v>21</v>
      </c>
      <c r="F44" s="3">
        <v>24</v>
      </c>
      <c r="G44" s="3">
        <v>20</v>
      </c>
      <c r="H44" s="3">
        <v>22</v>
      </c>
      <c r="I44" s="3">
        <v>30</v>
      </c>
      <c r="J44" s="2"/>
      <c r="K44" s="3"/>
      <c r="L44" s="32">
        <f t="shared" si="0"/>
        <v>180</v>
      </c>
    </row>
    <row r="45" spans="1:12" ht="14.1" customHeight="1">
      <c r="A45" s="25" t="s">
        <v>70</v>
      </c>
      <c r="B45" s="2">
        <v>18</v>
      </c>
      <c r="C45" s="3">
        <v>15</v>
      </c>
      <c r="D45" s="3">
        <v>17</v>
      </c>
      <c r="E45" s="2">
        <v>14</v>
      </c>
      <c r="F45" s="3">
        <v>17</v>
      </c>
      <c r="G45" s="3">
        <v>19</v>
      </c>
      <c r="H45" s="3">
        <v>17</v>
      </c>
      <c r="I45" s="3">
        <v>4</v>
      </c>
      <c r="J45" s="2"/>
      <c r="K45" s="3"/>
      <c r="L45" s="32">
        <f t="shared" si="0"/>
        <v>121</v>
      </c>
    </row>
    <row r="46" spans="1:12" ht="14.1" customHeight="1">
      <c r="A46" s="25" t="s">
        <v>71</v>
      </c>
      <c r="B46" s="2">
        <v>7</v>
      </c>
      <c r="C46" s="3">
        <v>4</v>
      </c>
      <c r="D46" s="3">
        <v>6</v>
      </c>
      <c r="E46" s="2">
        <v>1</v>
      </c>
      <c r="F46" s="3">
        <v>3</v>
      </c>
      <c r="G46" s="3">
        <v>2</v>
      </c>
      <c r="H46" s="3">
        <v>4</v>
      </c>
      <c r="I46" s="3">
        <v>4</v>
      </c>
      <c r="J46" s="2"/>
      <c r="K46" s="3"/>
      <c r="L46" s="32">
        <f t="shared" si="0"/>
        <v>31</v>
      </c>
    </row>
    <row r="47" spans="1:12" ht="14.1" customHeight="1">
      <c r="A47" s="25" t="s">
        <v>72</v>
      </c>
      <c r="B47" s="2">
        <v>17</v>
      </c>
      <c r="C47" s="3">
        <v>7</v>
      </c>
      <c r="D47" s="3">
        <v>10</v>
      </c>
      <c r="E47" s="2">
        <v>8</v>
      </c>
      <c r="F47" s="3">
        <v>2</v>
      </c>
      <c r="G47" s="3">
        <v>8</v>
      </c>
      <c r="H47" s="3">
        <v>5</v>
      </c>
      <c r="I47" s="3">
        <v>7</v>
      </c>
      <c r="J47" s="2"/>
      <c r="K47" s="3"/>
      <c r="L47" s="32">
        <f t="shared" si="0"/>
        <v>64</v>
      </c>
    </row>
    <row r="48" spans="1:12" ht="14.1" customHeight="1">
      <c r="A48" s="25" t="s">
        <v>73</v>
      </c>
      <c r="B48" s="2">
        <v>2</v>
      </c>
      <c r="C48" s="3">
        <v>1</v>
      </c>
      <c r="D48" s="3">
        <v>2</v>
      </c>
      <c r="E48" s="2">
        <v>2</v>
      </c>
      <c r="F48" s="3">
        <v>2</v>
      </c>
      <c r="G48" s="3"/>
      <c r="H48" s="3">
        <v>1</v>
      </c>
      <c r="I48" s="3">
        <v>1</v>
      </c>
      <c r="J48" s="2"/>
      <c r="K48" s="3"/>
      <c r="L48" s="32">
        <f t="shared" si="0"/>
        <v>11</v>
      </c>
    </row>
    <row r="49" spans="1:12" ht="14.1" customHeight="1">
      <c r="A49" s="25" t="s">
        <v>74</v>
      </c>
      <c r="B49" s="2">
        <v>34</v>
      </c>
      <c r="C49" s="3">
        <v>23</v>
      </c>
      <c r="D49" s="3">
        <v>30</v>
      </c>
      <c r="E49" s="2">
        <v>21</v>
      </c>
      <c r="F49" s="3">
        <v>21</v>
      </c>
      <c r="G49" s="3">
        <v>25</v>
      </c>
      <c r="H49" s="3">
        <v>28</v>
      </c>
      <c r="I49" s="3">
        <v>35</v>
      </c>
      <c r="J49" s="2"/>
      <c r="K49" s="3"/>
      <c r="L49" s="32">
        <f t="shared" si="0"/>
        <v>217</v>
      </c>
    </row>
    <row r="50" spans="1:12" ht="14.1" customHeight="1">
      <c r="A50" s="25" t="s">
        <v>75</v>
      </c>
      <c r="B50" s="2">
        <v>10</v>
      </c>
      <c r="C50" s="3">
        <v>10</v>
      </c>
      <c r="D50" s="3">
        <v>2</v>
      </c>
      <c r="E50" s="2">
        <v>7</v>
      </c>
      <c r="F50" s="3">
        <v>6</v>
      </c>
      <c r="G50" s="3">
        <v>5</v>
      </c>
      <c r="H50" s="3">
        <v>4</v>
      </c>
      <c r="I50" s="3">
        <v>4</v>
      </c>
      <c r="J50" s="2"/>
      <c r="K50" s="3"/>
      <c r="L50" s="32">
        <f t="shared" si="0"/>
        <v>48</v>
      </c>
    </row>
    <row r="51" spans="1:12" ht="14.1" customHeight="1">
      <c r="A51" s="25" t="s">
        <v>76</v>
      </c>
      <c r="B51" s="2">
        <v>24</v>
      </c>
      <c r="C51" s="3">
        <v>12</v>
      </c>
      <c r="D51" s="3">
        <v>14</v>
      </c>
      <c r="E51" s="2"/>
      <c r="F51" s="3"/>
      <c r="G51" s="3"/>
      <c r="H51" s="3"/>
      <c r="I51" s="3"/>
      <c r="J51" s="2"/>
      <c r="K51" s="3"/>
      <c r="L51" s="32">
        <f t="shared" si="0"/>
        <v>50</v>
      </c>
    </row>
    <row r="52" spans="1:12" ht="14.1" customHeight="1">
      <c r="A52" s="25" t="s">
        <v>128</v>
      </c>
      <c r="B52" s="2">
        <v>35</v>
      </c>
      <c r="C52" s="3">
        <v>26</v>
      </c>
      <c r="D52" s="3">
        <v>23</v>
      </c>
      <c r="E52" s="2">
        <v>24</v>
      </c>
      <c r="F52" s="3">
        <v>24</v>
      </c>
      <c r="G52" s="3">
        <v>27</v>
      </c>
      <c r="H52" s="3">
        <v>29</v>
      </c>
      <c r="I52" s="3">
        <v>22</v>
      </c>
      <c r="J52" s="2"/>
      <c r="K52" s="3"/>
      <c r="L52" s="32">
        <f t="shared" si="0"/>
        <v>210</v>
      </c>
    </row>
    <row r="53" spans="1:12" ht="14.1" customHeight="1">
      <c r="A53" s="25" t="s">
        <v>129</v>
      </c>
      <c r="B53" s="2"/>
      <c r="C53" s="3"/>
      <c r="D53" s="3"/>
      <c r="E53" s="2">
        <v>17</v>
      </c>
      <c r="F53" s="3">
        <v>17</v>
      </c>
      <c r="G53" s="3">
        <v>19</v>
      </c>
      <c r="H53" s="3">
        <v>25</v>
      </c>
      <c r="I53" s="3">
        <v>18</v>
      </c>
      <c r="J53" s="2"/>
      <c r="K53" s="3"/>
      <c r="L53" s="32">
        <f t="shared" si="0"/>
        <v>96</v>
      </c>
    </row>
    <row r="54" spans="1:12" ht="14.1" customHeight="1">
      <c r="A54" s="25" t="s">
        <v>130</v>
      </c>
      <c r="B54" s="2">
        <v>21</v>
      </c>
      <c r="C54" s="3">
        <v>10</v>
      </c>
      <c r="D54" s="3">
        <v>8</v>
      </c>
      <c r="E54" s="2">
        <v>10</v>
      </c>
      <c r="F54" s="3">
        <v>11</v>
      </c>
      <c r="G54" s="3">
        <v>4</v>
      </c>
      <c r="H54" s="3">
        <v>10</v>
      </c>
      <c r="I54" s="3">
        <v>8</v>
      </c>
      <c r="J54" s="2"/>
      <c r="K54" s="3"/>
      <c r="L54" s="32">
        <f t="shared" si="0"/>
        <v>82</v>
      </c>
    </row>
    <row r="55" spans="1:12" ht="14.1" customHeight="1">
      <c r="A55" s="25" t="s">
        <v>77</v>
      </c>
      <c r="B55" s="2">
        <v>3</v>
      </c>
      <c r="C55" s="3">
        <v>4</v>
      </c>
      <c r="D55" s="3">
        <v>5</v>
      </c>
      <c r="E55" s="2"/>
      <c r="F55" s="3">
        <v>6</v>
      </c>
      <c r="G55" s="3">
        <v>2</v>
      </c>
      <c r="H55" s="3">
        <v>1</v>
      </c>
      <c r="I55" s="3">
        <v>6</v>
      </c>
      <c r="J55" s="2"/>
      <c r="K55" s="3"/>
      <c r="L55" s="32">
        <f t="shared" si="0"/>
        <v>27</v>
      </c>
    </row>
    <row r="56" spans="1:12" ht="14.1" customHeight="1">
      <c r="A56" s="25" t="s">
        <v>78</v>
      </c>
      <c r="B56" s="2">
        <v>27</v>
      </c>
      <c r="C56" s="3">
        <v>18</v>
      </c>
      <c r="D56" s="3">
        <v>22</v>
      </c>
      <c r="E56" s="2">
        <v>15</v>
      </c>
      <c r="F56" s="3">
        <v>20</v>
      </c>
      <c r="G56" s="3">
        <v>17</v>
      </c>
      <c r="H56" s="3">
        <v>16</v>
      </c>
      <c r="I56" s="3">
        <v>19</v>
      </c>
      <c r="J56" s="2"/>
      <c r="K56" s="3"/>
      <c r="L56" s="32">
        <f t="shared" si="0"/>
        <v>154</v>
      </c>
    </row>
    <row r="57" spans="1:12" ht="14.1" customHeight="1">
      <c r="A57" s="25" t="s">
        <v>79</v>
      </c>
      <c r="B57" s="2">
        <v>15</v>
      </c>
      <c r="C57" s="3">
        <v>12</v>
      </c>
      <c r="D57" s="3">
        <v>26</v>
      </c>
      <c r="E57" s="2">
        <v>20</v>
      </c>
      <c r="F57" s="3">
        <v>22</v>
      </c>
      <c r="G57" s="3">
        <v>23</v>
      </c>
      <c r="H57" s="3">
        <v>26</v>
      </c>
      <c r="I57" s="3">
        <v>23</v>
      </c>
      <c r="J57" s="2"/>
      <c r="K57" s="3"/>
      <c r="L57" s="32">
        <f t="shared" si="0"/>
        <v>167</v>
      </c>
    </row>
    <row r="58" spans="1:12" ht="14.1" customHeight="1">
      <c r="A58" s="25" t="s">
        <v>132</v>
      </c>
      <c r="B58" s="2">
        <v>15</v>
      </c>
      <c r="C58" s="3">
        <v>5</v>
      </c>
      <c r="D58" s="3">
        <v>14</v>
      </c>
      <c r="E58" s="2">
        <v>15</v>
      </c>
      <c r="F58" s="3">
        <v>10</v>
      </c>
      <c r="G58" s="3">
        <v>10</v>
      </c>
      <c r="H58" s="3">
        <v>7</v>
      </c>
      <c r="I58" s="3">
        <v>8</v>
      </c>
      <c r="J58" s="2"/>
      <c r="K58" s="3"/>
      <c r="L58" s="32">
        <f t="shared" si="0"/>
        <v>84</v>
      </c>
    </row>
    <row r="59" spans="1:12" ht="14.1" customHeight="1">
      <c r="A59" s="25" t="s">
        <v>80</v>
      </c>
      <c r="B59" s="2">
        <v>17</v>
      </c>
      <c r="C59" s="3">
        <v>9</v>
      </c>
      <c r="D59" s="3">
        <v>6</v>
      </c>
      <c r="E59" s="2">
        <v>5</v>
      </c>
      <c r="F59" s="3">
        <v>9</v>
      </c>
      <c r="G59" s="3">
        <v>7</v>
      </c>
      <c r="H59" s="3">
        <v>11</v>
      </c>
      <c r="I59" s="3">
        <v>8</v>
      </c>
      <c r="J59" s="2"/>
      <c r="K59" s="3"/>
      <c r="L59" s="32">
        <f t="shared" si="0"/>
        <v>72</v>
      </c>
    </row>
    <row r="60" spans="1:12" ht="14.1" customHeight="1">
      <c r="A60" s="25" t="s">
        <v>81</v>
      </c>
      <c r="B60" s="2">
        <v>3</v>
      </c>
      <c r="C60" s="3"/>
      <c r="D60" s="3">
        <v>1</v>
      </c>
      <c r="E60" s="2">
        <v>4</v>
      </c>
      <c r="F60" s="3">
        <v>1</v>
      </c>
      <c r="G60" s="3">
        <v>1</v>
      </c>
      <c r="H60" s="3">
        <v>2</v>
      </c>
      <c r="I60" s="3">
        <v>1</v>
      </c>
      <c r="J60" s="2"/>
      <c r="K60" s="3"/>
      <c r="L60" s="32">
        <f t="shared" si="0"/>
        <v>13</v>
      </c>
    </row>
    <row r="61" spans="1:12" ht="14.1" customHeight="1">
      <c r="A61" s="25" t="s">
        <v>82</v>
      </c>
      <c r="B61" s="2">
        <v>11</v>
      </c>
      <c r="C61" s="3">
        <v>6</v>
      </c>
      <c r="D61" s="3">
        <v>10</v>
      </c>
      <c r="E61" s="2">
        <v>9</v>
      </c>
      <c r="F61" s="3">
        <v>6</v>
      </c>
      <c r="G61" s="3">
        <v>5</v>
      </c>
      <c r="H61" s="3">
        <v>11</v>
      </c>
      <c r="I61" s="3">
        <v>12</v>
      </c>
      <c r="J61" s="2"/>
      <c r="K61" s="3"/>
      <c r="L61" s="32">
        <f t="shared" si="0"/>
        <v>70</v>
      </c>
    </row>
    <row r="62" spans="1:12" ht="14.1" customHeight="1">
      <c r="A62" s="25" t="s">
        <v>83</v>
      </c>
      <c r="B62" s="2">
        <v>2</v>
      </c>
      <c r="C62" s="3">
        <v>7</v>
      </c>
      <c r="D62" s="3">
        <v>2</v>
      </c>
      <c r="E62" s="2">
        <v>1</v>
      </c>
      <c r="F62" s="3">
        <v>4</v>
      </c>
      <c r="G62" s="3">
        <v>4</v>
      </c>
      <c r="H62" s="3">
        <v>4</v>
      </c>
      <c r="I62" s="3">
        <v>2</v>
      </c>
      <c r="J62" s="2"/>
      <c r="K62" s="3"/>
      <c r="L62" s="32">
        <f t="shared" si="0"/>
        <v>26</v>
      </c>
    </row>
    <row r="63" spans="1:12" ht="14.1" customHeight="1">
      <c r="A63" s="25" t="s">
        <v>84</v>
      </c>
      <c r="B63" s="2">
        <v>16</v>
      </c>
      <c r="C63" s="3">
        <v>19</v>
      </c>
      <c r="D63" s="3">
        <v>13</v>
      </c>
      <c r="E63" s="2">
        <v>15</v>
      </c>
      <c r="F63" s="3">
        <v>11</v>
      </c>
      <c r="G63" s="3">
        <v>21</v>
      </c>
      <c r="H63" s="3">
        <v>17</v>
      </c>
      <c r="I63" s="3">
        <v>11</v>
      </c>
      <c r="J63" s="2"/>
      <c r="K63" s="3"/>
      <c r="L63" s="32">
        <f t="shared" si="0"/>
        <v>123</v>
      </c>
    </row>
    <row r="64" spans="1:12" ht="14.1" customHeight="1">
      <c r="A64" s="25" t="s">
        <v>123</v>
      </c>
      <c r="B64" s="2">
        <v>1</v>
      </c>
      <c r="C64" s="3">
        <v>3</v>
      </c>
      <c r="D64" s="3">
        <v>1</v>
      </c>
      <c r="E64" s="2">
        <v>4</v>
      </c>
      <c r="F64" s="3">
        <v>2</v>
      </c>
      <c r="G64" s="3"/>
      <c r="H64" s="3">
        <v>1</v>
      </c>
      <c r="I64" s="3"/>
      <c r="J64" s="2"/>
      <c r="K64" s="3"/>
      <c r="L64" s="32">
        <f t="shared" si="0"/>
        <v>12</v>
      </c>
    </row>
    <row r="65" spans="1:12" ht="14.1" customHeight="1">
      <c r="A65" s="25" t="s">
        <v>85</v>
      </c>
      <c r="B65" s="2">
        <v>12</v>
      </c>
      <c r="C65" s="3">
        <v>9</v>
      </c>
      <c r="D65" s="3">
        <v>19</v>
      </c>
      <c r="E65" s="2">
        <v>14</v>
      </c>
      <c r="F65" s="3">
        <v>16</v>
      </c>
      <c r="G65" s="3">
        <v>12</v>
      </c>
      <c r="H65" s="3">
        <v>10</v>
      </c>
      <c r="I65" s="3">
        <v>13</v>
      </c>
      <c r="J65" s="2"/>
      <c r="K65" s="3"/>
      <c r="L65" s="32">
        <f t="shared" si="0"/>
        <v>105</v>
      </c>
    </row>
    <row r="66" spans="1:12" ht="14.1" customHeight="1">
      <c r="A66" s="25" t="s">
        <v>86</v>
      </c>
      <c r="B66" s="2"/>
      <c r="C66" s="3"/>
      <c r="D66" s="3">
        <v>6</v>
      </c>
      <c r="E66" s="2">
        <v>4</v>
      </c>
      <c r="F66" s="3">
        <v>3</v>
      </c>
      <c r="G66" s="3">
        <v>2</v>
      </c>
      <c r="H66" s="3">
        <v>8</v>
      </c>
      <c r="I66" s="3">
        <v>4</v>
      </c>
      <c r="J66" s="2"/>
      <c r="K66" s="3"/>
      <c r="L66" s="32">
        <f t="shared" ref="L66:L105" si="1">SUM(B66:K66)</f>
        <v>27</v>
      </c>
    </row>
    <row r="67" spans="1:12" ht="14.1" customHeight="1">
      <c r="A67" s="25" t="s">
        <v>87</v>
      </c>
      <c r="B67" s="2">
        <v>5</v>
      </c>
      <c r="C67" s="3">
        <v>4</v>
      </c>
      <c r="D67" s="3">
        <v>4</v>
      </c>
      <c r="E67" s="2">
        <v>5</v>
      </c>
      <c r="F67" s="3">
        <v>3</v>
      </c>
      <c r="G67" s="3">
        <v>6</v>
      </c>
      <c r="H67" s="3">
        <v>4</v>
      </c>
      <c r="I67" s="3">
        <v>4</v>
      </c>
      <c r="J67" s="2"/>
      <c r="K67" s="3"/>
      <c r="L67" s="32">
        <f t="shared" si="1"/>
        <v>35</v>
      </c>
    </row>
    <row r="68" spans="1:12" ht="14.1" customHeight="1">
      <c r="A68" s="25" t="s">
        <v>88</v>
      </c>
      <c r="B68" s="2">
        <v>24</v>
      </c>
      <c r="C68" s="3">
        <v>8</v>
      </c>
      <c r="D68" s="3">
        <v>7</v>
      </c>
      <c r="E68" s="2">
        <v>11</v>
      </c>
      <c r="F68" s="3">
        <v>11</v>
      </c>
      <c r="G68" s="3">
        <v>10</v>
      </c>
      <c r="H68" s="3">
        <v>9</v>
      </c>
      <c r="I68" s="3">
        <v>10</v>
      </c>
      <c r="J68" s="2"/>
      <c r="K68" s="3"/>
      <c r="L68" s="32">
        <f t="shared" si="1"/>
        <v>90</v>
      </c>
    </row>
    <row r="69" spans="1:12" ht="14.1" customHeight="1">
      <c r="A69" s="25" t="s">
        <v>89</v>
      </c>
      <c r="B69" s="2">
        <v>12</v>
      </c>
      <c r="C69" s="3">
        <v>10</v>
      </c>
      <c r="D69" s="3">
        <v>4</v>
      </c>
      <c r="E69" s="2">
        <v>7</v>
      </c>
      <c r="F69" s="3">
        <v>8</v>
      </c>
      <c r="G69" s="3">
        <v>8</v>
      </c>
      <c r="H69" s="3">
        <v>9</v>
      </c>
      <c r="I69" s="3">
        <v>10</v>
      </c>
      <c r="J69" s="2"/>
      <c r="K69" s="3"/>
      <c r="L69" s="32">
        <f t="shared" si="1"/>
        <v>68</v>
      </c>
    </row>
    <row r="70" spans="1:12" ht="14.1" customHeight="1">
      <c r="A70" s="25" t="s">
        <v>90</v>
      </c>
      <c r="B70" s="2">
        <v>16</v>
      </c>
      <c r="C70" s="3">
        <v>16</v>
      </c>
      <c r="D70" s="3">
        <v>12</v>
      </c>
      <c r="E70" s="2">
        <v>11</v>
      </c>
      <c r="F70" s="3">
        <v>11</v>
      </c>
      <c r="G70" s="3">
        <v>12</v>
      </c>
      <c r="H70" s="3">
        <v>14</v>
      </c>
      <c r="I70" s="3">
        <v>14</v>
      </c>
      <c r="J70" s="2"/>
      <c r="K70" s="3"/>
      <c r="L70" s="32">
        <f t="shared" si="1"/>
        <v>106</v>
      </c>
    </row>
    <row r="71" spans="1:12" ht="14.1" customHeight="1">
      <c r="A71" s="25" t="s">
        <v>91</v>
      </c>
      <c r="B71" s="2">
        <v>1</v>
      </c>
      <c r="C71" s="3">
        <v>2</v>
      </c>
      <c r="D71" s="3">
        <v>1</v>
      </c>
      <c r="E71" s="2"/>
      <c r="F71" s="3">
        <v>3</v>
      </c>
      <c r="G71" s="3">
        <v>2</v>
      </c>
      <c r="H71" s="3">
        <v>1</v>
      </c>
      <c r="I71" s="3">
        <v>2</v>
      </c>
      <c r="J71" s="2"/>
      <c r="K71" s="3"/>
      <c r="L71" s="32">
        <f t="shared" si="1"/>
        <v>12</v>
      </c>
    </row>
    <row r="72" spans="1:12" ht="14.1" customHeight="1">
      <c r="A72" s="25" t="s">
        <v>92</v>
      </c>
      <c r="B72" s="2">
        <v>6</v>
      </c>
      <c r="C72" s="3">
        <v>2</v>
      </c>
      <c r="D72" s="3">
        <v>2</v>
      </c>
      <c r="E72" s="2">
        <v>3</v>
      </c>
      <c r="F72" s="3">
        <v>3</v>
      </c>
      <c r="G72" s="3"/>
      <c r="H72" s="3">
        <v>5</v>
      </c>
      <c r="I72" s="3">
        <v>5</v>
      </c>
      <c r="J72" s="2"/>
      <c r="K72" s="3"/>
      <c r="L72" s="32">
        <f t="shared" si="1"/>
        <v>26</v>
      </c>
    </row>
    <row r="73" spans="1:12" ht="14.1" customHeight="1">
      <c r="A73" s="25" t="s">
        <v>93</v>
      </c>
      <c r="B73" s="2">
        <v>1</v>
      </c>
      <c r="C73" s="3">
        <v>2</v>
      </c>
      <c r="D73" s="3">
        <v>1</v>
      </c>
      <c r="E73" s="2"/>
      <c r="F73" s="3">
        <v>3</v>
      </c>
      <c r="G73" s="3">
        <v>1</v>
      </c>
      <c r="H73" s="3"/>
      <c r="I73" s="3">
        <v>4</v>
      </c>
      <c r="J73" s="2"/>
      <c r="K73" s="3"/>
      <c r="L73" s="32">
        <f t="shared" si="1"/>
        <v>12</v>
      </c>
    </row>
    <row r="74" spans="1:12" ht="14.1" customHeight="1">
      <c r="A74" s="25" t="s">
        <v>94</v>
      </c>
      <c r="B74" s="2">
        <v>14</v>
      </c>
      <c r="C74" s="3">
        <v>9</v>
      </c>
      <c r="D74" s="3">
        <v>10</v>
      </c>
      <c r="E74" s="2">
        <v>10</v>
      </c>
      <c r="F74" s="3">
        <v>10</v>
      </c>
      <c r="G74" s="3">
        <v>7</v>
      </c>
      <c r="H74" s="3">
        <v>12</v>
      </c>
      <c r="I74" s="3">
        <v>15</v>
      </c>
      <c r="J74" s="2"/>
      <c r="K74" s="3"/>
      <c r="L74" s="32">
        <f t="shared" si="1"/>
        <v>87</v>
      </c>
    </row>
    <row r="75" spans="1:12" ht="14.1" customHeight="1">
      <c r="A75" s="25" t="s">
        <v>95</v>
      </c>
      <c r="B75" s="2">
        <v>11</v>
      </c>
      <c r="C75" s="3">
        <v>7</v>
      </c>
      <c r="D75" s="3">
        <v>11</v>
      </c>
      <c r="E75" s="2">
        <v>11</v>
      </c>
      <c r="F75" s="3">
        <v>5</v>
      </c>
      <c r="G75" s="3">
        <v>9</v>
      </c>
      <c r="H75" s="3">
        <v>6</v>
      </c>
      <c r="I75" s="3">
        <v>11</v>
      </c>
      <c r="J75" s="2"/>
      <c r="K75" s="3"/>
      <c r="L75" s="32">
        <f t="shared" si="1"/>
        <v>71</v>
      </c>
    </row>
    <row r="76" spans="1:12" ht="14.1" customHeight="1">
      <c r="A76" s="25" t="s">
        <v>124</v>
      </c>
      <c r="B76" s="2">
        <v>18</v>
      </c>
      <c r="C76" s="3">
        <v>3</v>
      </c>
      <c r="D76" s="3">
        <v>9</v>
      </c>
      <c r="E76" s="2">
        <v>8</v>
      </c>
      <c r="F76" s="3">
        <v>5</v>
      </c>
      <c r="G76" s="3">
        <v>7</v>
      </c>
      <c r="H76" s="3">
        <v>7</v>
      </c>
      <c r="I76" s="3">
        <v>5</v>
      </c>
      <c r="J76" s="2"/>
      <c r="K76" s="3"/>
      <c r="L76" s="32">
        <f t="shared" si="1"/>
        <v>62</v>
      </c>
    </row>
    <row r="77" spans="1:12" ht="14.1" customHeight="1">
      <c r="A77" s="25" t="s">
        <v>96</v>
      </c>
      <c r="B77" s="2">
        <v>23</v>
      </c>
      <c r="C77" s="3">
        <v>20</v>
      </c>
      <c r="D77" s="3">
        <v>16</v>
      </c>
      <c r="E77" s="2">
        <v>17</v>
      </c>
      <c r="F77" s="3">
        <v>7</v>
      </c>
      <c r="G77" s="3">
        <v>11</v>
      </c>
      <c r="H77" s="3">
        <v>15</v>
      </c>
      <c r="I77" s="3">
        <v>12</v>
      </c>
      <c r="J77" s="2"/>
      <c r="K77" s="3"/>
      <c r="L77" s="32">
        <f t="shared" si="1"/>
        <v>121</v>
      </c>
    </row>
    <row r="78" spans="1:12" ht="14.1" customHeight="1">
      <c r="A78" s="25" t="s">
        <v>97</v>
      </c>
      <c r="B78" s="2"/>
      <c r="C78" s="3"/>
      <c r="D78" s="3">
        <v>2</v>
      </c>
      <c r="E78" s="2">
        <v>1</v>
      </c>
      <c r="F78" s="3"/>
      <c r="G78" s="3">
        <v>8</v>
      </c>
      <c r="H78" s="3">
        <v>3</v>
      </c>
      <c r="I78" s="3">
        <v>4</v>
      </c>
      <c r="J78" s="2"/>
      <c r="K78" s="3"/>
      <c r="L78" s="32">
        <f t="shared" si="1"/>
        <v>18</v>
      </c>
    </row>
    <row r="79" spans="1:12" ht="14.1" customHeight="1">
      <c r="A79" s="25" t="s">
        <v>98</v>
      </c>
      <c r="B79" s="2">
        <v>15</v>
      </c>
      <c r="C79" s="3">
        <v>12</v>
      </c>
      <c r="D79" s="3">
        <v>8</v>
      </c>
      <c r="E79" s="2">
        <v>11</v>
      </c>
      <c r="F79" s="3">
        <v>7</v>
      </c>
      <c r="G79" s="3">
        <v>6</v>
      </c>
      <c r="H79" s="3">
        <v>8</v>
      </c>
      <c r="I79" s="3">
        <v>9</v>
      </c>
      <c r="J79" s="2"/>
      <c r="K79" s="3"/>
      <c r="L79" s="32">
        <f t="shared" si="1"/>
        <v>76</v>
      </c>
    </row>
    <row r="80" spans="1:12" ht="14.1" customHeight="1">
      <c r="A80" s="25" t="s">
        <v>99</v>
      </c>
      <c r="B80" s="2">
        <v>5</v>
      </c>
      <c r="C80" s="3">
        <v>3</v>
      </c>
      <c r="D80" s="3">
        <v>4</v>
      </c>
      <c r="E80" s="2">
        <v>4</v>
      </c>
      <c r="F80" s="3">
        <v>3</v>
      </c>
      <c r="G80" s="3">
        <v>4</v>
      </c>
      <c r="H80" s="3">
        <v>6</v>
      </c>
      <c r="I80" s="3">
        <v>4</v>
      </c>
      <c r="J80" s="2"/>
      <c r="K80" s="3"/>
      <c r="L80" s="32">
        <f t="shared" si="1"/>
        <v>33</v>
      </c>
    </row>
    <row r="81" spans="1:12" ht="14.1" customHeight="1">
      <c r="A81" s="25" t="s">
        <v>100</v>
      </c>
      <c r="B81" s="2">
        <v>49</v>
      </c>
      <c r="C81" s="3">
        <v>39</v>
      </c>
      <c r="D81" s="3">
        <v>25</v>
      </c>
      <c r="E81" s="2">
        <v>27</v>
      </c>
      <c r="F81" s="3">
        <v>34</v>
      </c>
      <c r="G81" s="3">
        <v>32</v>
      </c>
      <c r="H81" s="3">
        <v>26</v>
      </c>
      <c r="I81" s="3">
        <v>41</v>
      </c>
      <c r="J81" s="2"/>
      <c r="K81" s="3"/>
      <c r="L81" s="32">
        <f t="shared" si="1"/>
        <v>273</v>
      </c>
    </row>
    <row r="82" spans="1:12" ht="14.1" customHeight="1">
      <c r="A82" s="25" t="s">
        <v>101</v>
      </c>
      <c r="B82" s="2">
        <v>1</v>
      </c>
      <c r="C82" s="3">
        <v>2</v>
      </c>
      <c r="D82" s="3">
        <v>1</v>
      </c>
      <c r="E82" s="2">
        <v>4</v>
      </c>
      <c r="F82" s="3">
        <v>1</v>
      </c>
      <c r="G82" s="3">
        <v>4</v>
      </c>
      <c r="H82" s="3">
        <v>1</v>
      </c>
      <c r="I82" s="3">
        <v>1</v>
      </c>
      <c r="J82" s="2"/>
      <c r="K82" s="3"/>
      <c r="L82" s="32">
        <f t="shared" si="1"/>
        <v>15</v>
      </c>
    </row>
    <row r="83" spans="1:12" ht="14.1" customHeight="1">
      <c r="A83" s="25" t="s">
        <v>102</v>
      </c>
      <c r="B83" s="2">
        <v>1</v>
      </c>
      <c r="C83" s="3">
        <v>2</v>
      </c>
      <c r="D83" s="3">
        <v>4</v>
      </c>
      <c r="E83" s="2">
        <v>6</v>
      </c>
      <c r="F83" s="3"/>
      <c r="G83" s="3">
        <v>2</v>
      </c>
      <c r="H83" s="3">
        <v>2</v>
      </c>
      <c r="I83" s="3"/>
      <c r="J83" s="2"/>
      <c r="K83" s="3"/>
      <c r="L83" s="32">
        <f t="shared" si="1"/>
        <v>17</v>
      </c>
    </row>
    <row r="84" spans="1:12" ht="14.1" customHeight="1">
      <c r="A84" s="25" t="s">
        <v>103</v>
      </c>
      <c r="B84" s="2">
        <v>11</v>
      </c>
      <c r="C84" s="3">
        <v>3</v>
      </c>
      <c r="D84" s="3">
        <v>11</v>
      </c>
      <c r="E84" s="2">
        <v>8</v>
      </c>
      <c r="F84" s="3">
        <v>4</v>
      </c>
      <c r="G84" s="3">
        <v>6</v>
      </c>
      <c r="H84" s="3">
        <v>8</v>
      </c>
      <c r="I84" s="3">
        <v>3</v>
      </c>
      <c r="J84" s="2"/>
      <c r="K84" s="3"/>
      <c r="L84" s="32">
        <f t="shared" si="1"/>
        <v>54</v>
      </c>
    </row>
    <row r="85" spans="1:12" ht="14.1" customHeight="1">
      <c r="A85" s="25" t="s">
        <v>104</v>
      </c>
      <c r="B85" s="2">
        <v>7</v>
      </c>
      <c r="C85" s="3">
        <v>4</v>
      </c>
      <c r="D85" s="3">
        <v>5</v>
      </c>
      <c r="E85" s="2">
        <v>7</v>
      </c>
      <c r="F85" s="3"/>
      <c r="G85" s="3"/>
      <c r="H85" s="3"/>
      <c r="I85" s="3"/>
      <c r="J85" s="2"/>
      <c r="K85" s="3"/>
      <c r="L85" s="32">
        <f t="shared" si="1"/>
        <v>23</v>
      </c>
    </row>
    <row r="86" spans="1:12" ht="14.1" customHeight="1">
      <c r="A86" s="25" t="s">
        <v>105</v>
      </c>
      <c r="B86" s="2">
        <v>1</v>
      </c>
      <c r="C86" s="3">
        <v>1</v>
      </c>
      <c r="D86" s="3">
        <v>1</v>
      </c>
      <c r="E86" s="2">
        <v>1</v>
      </c>
      <c r="F86" s="3"/>
      <c r="G86" s="3">
        <v>1</v>
      </c>
      <c r="H86" s="3">
        <v>1</v>
      </c>
      <c r="I86" s="3">
        <v>4</v>
      </c>
      <c r="J86" s="2"/>
      <c r="K86" s="3"/>
      <c r="L86" s="32">
        <f t="shared" si="1"/>
        <v>10</v>
      </c>
    </row>
    <row r="87" spans="1:12" ht="14.1" customHeight="1">
      <c r="A87" s="25" t="s">
        <v>106</v>
      </c>
      <c r="B87" s="2">
        <v>10</v>
      </c>
      <c r="C87" s="3">
        <v>5</v>
      </c>
      <c r="D87" s="3">
        <v>14</v>
      </c>
      <c r="E87" s="2">
        <v>11</v>
      </c>
      <c r="F87" s="3">
        <v>13</v>
      </c>
      <c r="G87" s="3">
        <v>3</v>
      </c>
      <c r="H87" s="3">
        <v>11</v>
      </c>
      <c r="I87" s="3">
        <v>9</v>
      </c>
      <c r="J87" s="2"/>
      <c r="K87" s="3"/>
      <c r="L87" s="32">
        <f t="shared" si="1"/>
        <v>76</v>
      </c>
    </row>
    <row r="88" spans="1:12" ht="14.1" customHeight="1">
      <c r="A88" s="25" t="s">
        <v>107</v>
      </c>
      <c r="B88" s="2">
        <v>8</v>
      </c>
      <c r="C88" s="3">
        <v>2</v>
      </c>
      <c r="D88" s="3">
        <v>3</v>
      </c>
      <c r="E88" s="2">
        <v>5</v>
      </c>
      <c r="F88" s="3">
        <v>4</v>
      </c>
      <c r="G88" s="3">
        <v>4</v>
      </c>
      <c r="H88" s="3">
        <v>1</v>
      </c>
      <c r="I88" s="3">
        <v>6</v>
      </c>
      <c r="J88" s="2"/>
      <c r="K88" s="3"/>
      <c r="L88" s="32">
        <f t="shared" si="1"/>
        <v>33</v>
      </c>
    </row>
    <row r="89" spans="1:12" ht="14.1" customHeight="1">
      <c r="A89" s="25" t="s">
        <v>108</v>
      </c>
      <c r="B89" s="2">
        <v>5</v>
      </c>
      <c r="C89" s="3">
        <v>5</v>
      </c>
      <c r="D89" s="3">
        <v>14</v>
      </c>
      <c r="E89" s="2">
        <v>8</v>
      </c>
      <c r="F89" s="3">
        <v>7</v>
      </c>
      <c r="G89" s="3">
        <v>12</v>
      </c>
      <c r="H89" s="3">
        <v>10</v>
      </c>
      <c r="I89" s="3">
        <v>11</v>
      </c>
      <c r="J89" s="2"/>
      <c r="K89" s="3"/>
      <c r="L89" s="32">
        <f t="shared" si="1"/>
        <v>72</v>
      </c>
    </row>
    <row r="90" spans="1:12" ht="14.1" customHeight="1">
      <c r="A90" s="25" t="s">
        <v>109</v>
      </c>
      <c r="B90" s="2">
        <v>28</v>
      </c>
      <c r="C90" s="3">
        <v>15</v>
      </c>
      <c r="D90" s="3">
        <v>14</v>
      </c>
      <c r="E90" s="2">
        <v>18</v>
      </c>
      <c r="F90" s="3">
        <v>11</v>
      </c>
      <c r="G90" s="3">
        <v>19</v>
      </c>
      <c r="H90" s="3">
        <v>16</v>
      </c>
      <c r="I90" s="3">
        <v>19</v>
      </c>
      <c r="J90" s="2"/>
      <c r="K90" s="3"/>
      <c r="L90" s="32">
        <f t="shared" si="1"/>
        <v>140</v>
      </c>
    </row>
    <row r="91" spans="1:12" ht="14.1" customHeight="1">
      <c r="A91" s="25" t="s">
        <v>31</v>
      </c>
      <c r="B91" s="2">
        <v>5</v>
      </c>
      <c r="C91" s="3">
        <v>3</v>
      </c>
      <c r="D91" s="3">
        <v>7</v>
      </c>
      <c r="E91" s="2">
        <v>2</v>
      </c>
      <c r="F91" s="3">
        <v>5</v>
      </c>
      <c r="G91" s="3">
        <v>5</v>
      </c>
      <c r="H91" s="3">
        <v>3</v>
      </c>
      <c r="I91" s="3">
        <v>5</v>
      </c>
      <c r="J91" s="2"/>
      <c r="K91" s="3"/>
      <c r="L91" s="32">
        <f t="shared" si="1"/>
        <v>35</v>
      </c>
    </row>
    <row r="92" spans="1:12" ht="14.1" customHeight="1">
      <c r="A92" s="25" t="s">
        <v>110</v>
      </c>
      <c r="B92" s="2">
        <v>14</v>
      </c>
      <c r="C92" s="3">
        <v>5</v>
      </c>
      <c r="D92" s="3">
        <v>6</v>
      </c>
      <c r="E92" s="2">
        <v>9</v>
      </c>
      <c r="F92" s="3">
        <v>8</v>
      </c>
      <c r="G92" s="3">
        <v>9</v>
      </c>
      <c r="H92" s="3">
        <v>8</v>
      </c>
      <c r="I92" s="3">
        <v>10</v>
      </c>
      <c r="J92" s="2"/>
      <c r="K92" s="3"/>
      <c r="L92" s="32">
        <f t="shared" si="1"/>
        <v>69</v>
      </c>
    </row>
    <row r="93" spans="1:12" ht="14.1" customHeight="1">
      <c r="A93" s="25" t="s">
        <v>111</v>
      </c>
      <c r="B93" s="2">
        <v>16</v>
      </c>
      <c r="C93" s="3">
        <v>5</v>
      </c>
      <c r="D93" s="3">
        <v>8</v>
      </c>
      <c r="E93" s="2">
        <v>9</v>
      </c>
      <c r="F93" s="3">
        <v>8</v>
      </c>
      <c r="G93" s="3">
        <v>2</v>
      </c>
      <c r="H93" s="3">
        <v>5</v>
      </c>
      <c r="I93" s="3">
        <v>2</v>
      </c>
      <c r="J93" s="2"/>
      <c r="K93" s="3"/>
      <c r="L93" s="32">
        <f t="shared" si="1"/>
        <v>55</v>
      </c>
    </row>
    <row r="94" spans="1:12" ht="14.1" customHeight="1">
      <c r="A94" s="25" t="s">
        <v>112</v>
      </c>
      <c r="B94" s="2">
        <v>10</v>
      </c>
      <c r="C94" s="3"/>
      <c r="D94" s="3">
        <v>3</v>
      </c>
      <c r="E94" s="2">
        <v>10</v>
      </c>
      <c r="F94" s="3">
        <v>2</v>
      </c>
      <c r="G94" s="3">
        <v>3</v>
      </c>
      <c r="H94" s="3">
        <v>3</v>
      </c>
      <c r="I94" s="3">
        <v>5</v>
      </c>
      <c r="J94" s="2"/>
      <c r="K94" s="3"/>
      <c r="L94" s="32">
        <f t="shared" si="1"/>
        <v>36</v>
      </c>
    </row>
    <row r="95" spans="1:12" ht="14.1" customHeight="1">
      <c r="A95" s="25" t="s">
        <v>113</v>
      </c>
      <c r="B95" s="2">
        <v>59</v>
      </c>
      <c r="C95" s="3">
        <v>38</v>
      </c>
      <c r="D95" s="3">
        <v>38</v>
      </c>
      <c r="E95" s="2">
        <v>41</v>
      </c>
      <c r="F95" s="3">
        <v>37</v>
      </c>
      <c r="G95" s="3">
        <v>49</v>
      </c>
      <c r="H95" s="3">
        <v>47</v>
      </c>
      <c r="I95" s="3">
        <v>47</v>
      </c>
      <c r="J95" s="2"/>
      <c r="K95" s="3"/>
      <c r="L95" s="32">
        <f t="shared" si="1"/>
        <v>356</v>
      </c>
    </row>
    <row r="96" spans="1:12" ht="14.1" customHeight="1">
      <c r="A96" s="25" t="s">
        <v>122</v>
      </c>
      <c r="B96" s="2">
        <v>8</v>
      </c>
      <c r="C96" s="3">
        <v>3</v>
      </c>
      <c r="D96" s="3">
        <v>5</v>
      </c>
      <c r="E96" s="2">
        <v>4</v>
      </c>
      <c r="F96" s="3">
        <v>2</v>
      </c>
      <c r="G96" s="3">
        <v>5</v>
      </c>
      <c r="H96" s="3">
        <v>1</v>
      </c>
      <c r="I96" s="3">
        <v>5</v>
      </c>
      <c r="J96" s="2"/>
      <c r="K96" s="3"/>
      <c r="L96" s="32">
        <f t="shared" si="1"/>
        <v>33</v>
      </c>
    </row>
    <row r="97" spans="1:13" ht="14.1" customHeight="1">
      <c r="A97" s="25" t="s">
        <v>114</v>
      </c>
      <c r="B97" s="2">
        <v>19</v>
      </c>
      <c r="C97" s="3">
        <v>12</v>
      </c>
      <c r="D97" s="3">
        <v>12</v>
      </c>
      <c r="E97" s="2">
        <v>16</v>
      </c>
      <c r="F97" s="3">
        <v>14</v>
      </c>
      <c r="G97" s="3">
        <v>15</v>
      </c>
      <c r="H97" s="3">
        <v>8</v>
      </c>
      <c r="I97" s="3">
        <v>18</v>
      </c>
      <c r="J97" s="2"/>
      <c r="K97" s="3"/>
      <c r="L97" s="32">
        <f t="shared" si="1"/>
        <v>114</v>
      </c>
    </row>
    <row r="98" spans="1:13" ht="14.1" customHeight="1">
      <c r="A98" s="25" t="s">
        <v>115</v>
      </c>
      <c r="B98" s="2">
        <v>11</v>
      </c>
      <c r="C98" s="3">
        <v>3</v>
      </c>
      <c r="D98" s="3">
        <v>9</v>
      </c>
      <c r="E98" s="2">
        <v>8</v>
      </c>
      <c r="F98" s="3">
        <v>1</v>
      </c>
      <c r="G98" s="3">
        <v>3</v>
      </c>
      <c r="H98" s="3">
        <v>3</v>
      </c>
      <c r="I98" s="3">
        <v>0</v>
      </c>
      <c r="J98" s="2"/>
      <c r="K98" s="3"/>
      <c r="L98" s="32">
        <f t="shared" si="1"/>
        <v>38</v>
      </c>
    </row>
    <row r="99" spans="1:13" ht="14.1" customHeight="1">
      <c r="A99" s="25" t="s">
        <v>133</v>
      </c>
      <c r="B99" s="2">
        <v>10</v>
      </c>
      <c r="C99" s="3">
        <v>9</v>
      </c>
      <c r="D99" s="3">
        <v>12</v>
      </c>
      <c r="E99" s="2">
        <v>9</v>
      </c>
      <c r="F99" s="3">
        <v>9</v>
      </c>
      <c r="G99" s="3">
        <v>6</v>
      </c>
      <c r="H99" s="3">
        <v>6</v>
      </c>
      <c r="I99" s="3">
        <v>4</v>
      </c>
      <c r="J99" s="2"/>
      <c r="K99" s="3"/>
      <c r="L99" s="32">
        <f t="shared" si="1"/>
        <v>65</v>
      </c>
    </row>
    <row r="100" spans="1:13" ht="14.1" customHeight="1">
      <c r="A100" s="25" t="s">
        <v>116</v>
      </c>
      <c r="B100" s="2">
        <v>14</v>
      </c>
      <c r="C100" s="3">
        <v>5</v>
      </c>
      <c r="D100" s="3">
        <v>10</v>
      </c>
      <c r="E100" s="2">
        <v>8</v>
      </c>
      <c r="F100" s="3">
        <v>12</v>
      </c>
      <c r="G100" s="3">
        <v>9</v>
      </c>
      <c r="H100" s="3">
        <v>8</v>
      </c>
      <c r="I100" s="3">
        <v>12</v>
      </c>
      <c r="J100" s="2"/>
      <c r="K100" s="3"/>
      <c r="L100" s="32">
        <f t="shared" si="1"/>
        <v>78</v>
      </c>
    </row>
    <row r="101" spans="1:13" ht="14.1" customHeight="1">
      <c r="A101" s="25" t="s">
        <v>117</v>
      </c>
      <c r="B101" s="2">
        <v>7</v>
      </c>
      <c r="C101" s="3">
        <v>4</v>
      </c>
      <c r="D101" s="3">
        <v>3</v>
      </c>
      <c r="E101" s="2">
        <v>5</v>
      </c>
      <c r="F101" s="3">
        <v>7</v>
      </c>
      <c r="G101" s="3">
        <v>5</v>
      </c>
      <c r="H101" s="3">
        <v>5</v>
      </c>
      <c r="I101" s="3">
        <v>7</v>
      </c>
      <c r="J101" s="2"/>
      <c r="K101" s="3"/>
      <c r="L101" s="32">
        <f t="shared" si="1"/>
        <v>43</v>
      </c>
    </row>
    <row r="102" spans="1:13" ht="14.1" customHeight="1">
      <c r="A102" s="25" t="s">
        <v>118</v>
      </c>
      <c r="B102" s="2">
        <v>22</v>
      </c>
      <c r="C102" s="3">
        <v>14</v>
      </c>
      <c r="D102" s="3">
        <v>12</v>
      </c>
      <c r="E102" s="2">
        <v>14</v>
      </c>
      <c r="F102" s="3">
        <v>9</v>
      </c>
      <c r="G102" s="3">
        <v>9</v>
      </c>
      <c r="H102" s="3">
        <v>8</v>
      </c>
      <c r="I102" s="3">
        <v>11</v>
      </c>
      <c r="J102" s="2"/>
      <c r="K102" s="3"/>
      <c r="L102" s="32">
        <f t="shared" si="1"/>
        <v>99</v>
      </c>
    </row>
    <row r="103" spans="1:13" ht="14.1" customHeight="1">
      <c r="A103" s="25" t="s">
        <v>119</v>
      </c>
      <c r="B103" s="2">
        <v>10</v>
      </c>
      <c r="C103" s="3">
        <v>10</v>
      </c>
      <c r="D103" s="3">
        <v>9</v>
      </c>
      <c r="E103" s="2">
        <v>9</v>
      </c>
      <c r="F103" s="3">
        <v>6</v>
      </c>
      <c r="G103" s="3">
        <v>6</v>
      </c>
      <c r="H103" s="3">
        <v>5</v>
      </c>
      <c r="I103" s="3">
        <v>7</v>
      </c>
      <c r="J103" s="2"/>
      <c r="K103" s="3"/>
      <c r="L103" s="32">
        <f t="shared" si="1"/>
        <v>62</v>
      </c>
    </row>
    <row r="104" spans="1:13" ht="14.1" customHeight="1">
      <c r="A104" s="25" t="s">
        <v>120</v>
      </c>
      <c r="B104" s="2">
        <v>31</v>
      </c>
      <c r="C104" s="3">
        <v>18</v>
      </c>
      <c r="D104" s="3">
        <v>26</v>
      </c>
      <c r="E104" s="2">
        <v>27</v>
      </c>
      <c r="F104" s="3">
        <v>22</v>
      </c>
      <c r="G104" s="3">
        <v>21</v>
      </c>
      <c r="H104" s="3">
        <v>19</v>
      </c>
      <c r="I104" s="3">
        <v>26</v>
      </c>
      <c r="J104" s="2"/>
      <c r="K104" s="3"/>
      <c r="L104" s="32">
        <f t="shared" si="1"/>
        <v>190</v>
      </c>
    </row>
    <row r="105" spans="1:13" ht="14.1" customHeight="1">
      <c r="A105" s="25" t="s">
        <v>121</v>
      </c>
      <c r="B105" s="2">
        <v>10</v>
      </c>
      <c r="C105" s="3">
        <v>5</v>
      </c>
      <c r="D105" s="3">
        <v>3</v>
      </c>
      <c r="E105" s="2">
        <v>6</v>
      </c>
      <c r="F105" s="3">
        <v>4</v>
      </c>
      <c r="G105" s="3">
        <v>6</v>
      </c>
      <c r="H105" s="3">
        <v>2</v>
      </c>
      <c r="I105" s="3">
        <v>2</v>
      </c>
      <c r="J105" s="2"/>
      <c r="K105" s="3"/>
      <c r="L105" s="32">
        <f t="shared" si="1"/>
        <v>38</v>
      </c>
    </row>
    <row r="106" spans="1:13">
      <c r="B106" s="34">
        <f>SUM(B2:B105)</f>
        <v>1460</v>
      </c>
      <c r="C106" s="34">
        <f t="shared" ref="C106:L106" si="2">SUM(C2:C105)</f>
        <v>930</v>
      </c>
      <c r="D106" s="34">
        <f t="shared" si="2"/>
        <v>1040</v>
      </c>
      <c r="E106" s="34">
        <f t="shared" si="2"/>
        <v>1041</v>
      </c>
      <c r="F106" s="34">
        <f t="shared" si="2"/>
        <v>1014</v>
      </c>
      <c r="G106" s="34">
        <f t="shared" si="2"/>
        <v>1016</v>
      </c>
      <c r="H106" s="34">
        <f t="shared" si="2"/>
        <v>1042</v>
      </c>
      <c r="I106" s="34">
        <f t="shared" si="2"/>
        <v>1093</v>
      </c>
      <c r="J106" s="34">
        <f t="shared" si="2"/>
        <v>4</v>
      </c>
      <c r="K106" s="34">
        <f t="shared" si="2"/>
        <v>11</v>
      </c>
      <c r="L106" s="34">
        <f t="shared" si="2"/>
        <v>8651</v>
      </c>
      <c r="M106" s="35">
        <f>SUM(L2:L105)</f>
        <v>8651</v>
      </c>
    </row>
  </sheetData>
  <pageMargins left="0.70866141732283472" right="0.70866141732283472" top="0.15748031496062992" bottom="0.15748031496062992" header="0.31496062992125984" footer="0.31496062992125984"/>
  <pageSetup paperSize="9" scale="5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G130"/>
  <sheetViews>
    <sheetView showGridLines="0" topLeftCell="A70" workbookViewId="0">
      <selection activeCell="E7" sqref="E7"/>
    </sheetView>
  </sheetViews>
  <sheetFormatPr baseColWidth="10" defaultRowHeight="15"/>
  <cols>
    <col min="1" max="1" width="31" customWidth="1"/>
    <col min="2" max="2" width="11.5703125" customWidth="1"/>
    <col min="3" max="3" width="2.7109375" customWidth="1"/>
    <col min="4" max="4" width="9.5703125" customWidth="1"/>
    <col min="5" max="5" width="10.28515625" customWidth="1"/>
    <col min="6" max="7" width="10.7109375" customWidth="1"/>
  </cols>
  <sheetData>
    <row r="1" spans="1:7">
      <c r="A1" s="30" t="s">
        <v>137</v>
      </c>
      <c r="B1" s="34" t="s">
        <v>138</v>
      </c>
      <c r="D1" s="60" t="s">
        <v>146</v>
      </c>
      <c r="E1" s="60"/>
      <c r="F1" s="60"/>
      <c r="G1" s="60"/>
    </row>
    <row r="2" spans="1:7" ht="12.95" customHeight="1">
      <c r="A2" s="55" t="s">
        <v>32</v>
      </c>
      <c r="B2" s="52" t="s">
        <v>145</v>
      </c>
      <c r="D2" s="50" t="s">
        <v>145</v>
      </c>
      <c r="E2" s="50" t="s">
        <v>139</v>
      </c>
      <c r="F2" s="50" t="s">
        <v>140</v>
      </c>
      <c r="G2" s="50" t="s">
        <v>141</v>
      </c>
    </row>
    <row r="3" spans="1:7" ht="12.95" customHeight="1">
      <c r="A3" s="55" t="s">
        <v>33</v>
      </c>
      <c r="B3" s="53" t="s">
        <v>139</v>
      </c>
      <c r="D3" s="51">
        <f>(COUNTIF(B:B,"=St Joseph"))</f>
        <v>20</v>
      </c>
      <c r="E3" s="51">
        <f>(COUNTIF(B:B,"=Diocésaine"))</f>
        <v>70</v>
      </c>
      <c r="F3" s="51">
        <f>(COUNTIF(B:B,"=P. De Marie"))</f>
        <v>6</v>
      </c>
      <c r="G3" s="51">
        <f>(COUNTIF(B:B,"=Sacré Coeur"))</f>
        <v>8</v>
      </c>
    </row>
    <row r="4" spans="1:7" ht="12.95" customHeight="1">
      <c r="A4" s="55" t="s">
        <v>35</v>
      </c>
      <c r="B4" s="53" t="s">
        <v>139</v>
      </c>
      <c r="D4" s="57">
        <f>SUM(D3:G3)</f>
        <v>104</v>
      </c>
      <c r="E4" s="58"/>
      <c r="F4" s="58"/>
      <c r="G4" s="59"/>
    </row>
    <row r="5" spans="1:7" ht="12.95" customHeight="1">
      <c r="A5" s="55" t="s">
        <v>34</v>
      </c>
      <c r="B5" s="53" t="s">
        <v>139</v>
      </c>
    </row>
    <row r="6" spans="1:7" ht="12.95" customHeight="1">
      <c r="A6" s="55" t="s">
        <v>136</v>
      </c>
      <c r="B6" s="53" t="s">
        <v>139</v>
      </c>
    </row>
    <row r="7" spans="1:7" ht="12.95" customHeight="1">
      <c r="A7" s="55" t="s">
        <v>36</v>
      </c>
      <c r="B7" s="53" t="s">
        <v>139</v>
      </c>
    </row>
    <row r="8" spans="1:7" ht="12.95" customHeight="1">
      <c r="A8" s="55" t="s">
        <v>37</v>
      </c>
      <c r="B8" s="52" t="s">
        <v>145</v>
      </c>
    </row>
    <row r="9" spans="1:7" ht="12.95" customHeight="1">
      <c r="A9" s="55" t="s">
        <v>38</v>
      </c>
      <c r="B9" s="53" t="s">
        <v>139</v>
      </c>
    </row>
    <row r="10" spans="1:7" ht="12.95" customHeight="1">
      <c r="A10" s="55" t="s">
        <v>39</v>
      </c>
      <c r="B10" s="53" t="s">
        <v>139</v>
      </c>
    </row>
    <row r="11" spans="1:7" ht="12.95" customHeight="1">
      <c r="A11" s="55" t="s">
        <v>40</v>
      </c>
      <c r="B11" s="53" t="s">
        <v>139</v>
      </c>
    </row>
    <row r="12" spans="1:7" ht="12.95" customHeight="1">
      <c r="A12" s="55" t="s">
        <v>41</v>
      </c>
      <c r="B12" s="53" t="s">
        <v>139</v>
      </c>
    </row>
    <row r="13" spans="1:7" ht="12.95" customHeight="1">
      <c r="A13" s="55" t="s">
        <v>42</v>
      </c>
      <c r="B13" s="53" t="s">
        <v>139</v>
      </c>
    </row>
    <row r="14" spans="1:7" ht="12.95" customHeight="1">
      <c r="A14" s="55" t="s">
        <v>134</v>
      </c>
      <c r="B14" s="53" t="s">
        <v>139</v>
      </c>
    </row>
    <row r="15" spans="1:7" ht="12.95" customHeight="1">
      <c r="A15" s="55" t="s">
        <v>43</v>
      </c>
      <c r="B15" s="52" t="s">
        <v>140</v>
      </c>
    </row>
    <row r="16" spans="1:7" ht="12.95" customHeight="1">
      <c r="A16" s="55" t="s">
        <v>44</v>
      </c>
      <c r="B16" s="53" t="s">
        <v>139</v>
      </c>
    </row>
    <row r="17" spans="1:2" ht="12.95" customHeight="1">
      <c r="A17" s="55" t="s">
        <v>45</v>
      </c>
      <c r="B17" s="53" t="s">
        <v>139</v>
      </c>
    </row>
    <row r="18" spans="1:2" ht="12.95" customHeight="1">
      <c r="A18" s="55" t="s">
        <v>46</v>
      </c>
      <c r="B18" s="52" t="s">
        <v>140</v>
      </c>
    </row>
    <row r="19" spans="1:2" ht="12.95" customHeight="1">
      <c r="A19" s="55" t="s">
        <v>47</v>
      </c>
      <c r="B19" s="52" t="s">
        <v>145</v>
      </c>
    </row>
    <row r="20" spans="1:2" ht="12.95" customHeight="1">
      <c r="A20" s="55" t="s">
        <v>48</v>
      </c>
      <c r="B20" s="53" t="s">
        <v>139</v>
      </c>
    </row>
    <row r="21" spans="1:2" ht="12.95" customHeight="1">
      <c r="A21" s="55" t="s">
        <v>49</v>
      </c>
      <c r="B21" s="52" t="s">
        <v>140</v>
      </c>
    </row>
    <row r="22" spans="1:2" ht="12.95" customHeight="1">
      <c r="A22" s="55" t="s">
        <v>50</v>
      </c>
      <c r="B22" s="53" t="s">
        <v>139</v>
      </c>
    </row>
    <row r="23" spans="1:2" ht="12.95" customHeight="1">
      <c r="A23" s="55" t="s">
        <v>51</v>
      </c>
      <c r="B23" s="53" t="s">
        <v>139</v>
      </c>
    </row>
    <row r="24" spans="1:2" ht="12.95" customHeight="1">
      <c r="A24" s="55" t="s">
        <v>135</v>
      </c>
      <c r="B24" s="53" t="s">
        <v>139</v>
      </c>
    </row>
    <row r="25" spans="1:2" ht="12.95" customHeight="1">
      <c r="A25" s="55" t="s">
        <v>52</v>
      </c>
      <c r="B25" s="52" t="s">
        <v>141</v>
      </c>
    </row>
    <row r="26" spans="1:2" ht="12.95" customHeight="1">
      <c r="A26" s="55" t="s">
        <v>53</v>
      </c>
      <c r="B26" s="53" t="s">
        <v>139</v>
      </c>
    </row>
    <row r="27" spans="1:2" ht="12.95" customHeight="1">
      <c r="A27" s="55" t="s">
        <v>54</v>
      </c>
      <c r="B27" s="52" t="s">
        <v>141</v>
      </c>
    </row>
    <row r="28" spans="1:2" ht="12.95" customHeight="1">
      <c r="A28" s="55" t="s">
        <v>55</v>
      </c>
      <c r="B28" s="53" t="s">
        <v>139</v>
      </c>
    </row>
    <row r="29" spans="1:2" ht="12.95" customHeight="1">
      <c r="A29" s="55" t="s">
        <v>142</v>
      </c>
      <c r="B29" s="52" t="s">
        <v>145</v>
      </c>
    </row>
    <row r="30" spans="1:2" ht="12.95" customHeight="1">
      <c r="A30" s="55" t="s">
        <v>56</v>
      </c>
      <c r="B30" s="53" t="s">
        <v>139</v>
      </c>
    </row>
    <row r="31" spans="1:2" ht="12.95" customHeight="1">
      <c r="A31" s="55" t="s">
        <v>57</v>
      </c>
      <c r="B31" s="53" t="s">
        <v>139</v>
      </c>
    </row>
    <row r="32" spans="1:2" ht="12.95" customHeight="1">
      <c r="A32" s="55" t="s">
        <v>58</v>
      </c>
      <c r="B32" s="53" t="s">
        <v>139</v>
      </c>
    </row>
    <row r="33" spans="1:2" ht="12.95" customHeight="1">
      <c r="A33" s="55" t="s">
        <v>59</v>
      </c>
      <c r="B33" s="53" t="s">
        <v>139</v>
      </c>
    </row>
    <row r="34" spans="1:2" ht="12.95" customHeight="1">
      <c r="A34" s="55" t="s">
        <v>60</v>
      </c>
      <c r="B34" s="53" t="s">
        <v>139</v>
      </c>
    </row>
    <row r="35" spans="1:2" ht="12.95" customHeight="1">
      <c r="A35" s="55" t="s">
        <v>61</v>
      </c>
      <c r="B35" s="53" t="s">
        <v>139</v>
      </c>
    </row>
    <row r="36" spans="1:2" ht="12.95" customHeight="1">
      <c r="A36" s="55" t="s">
        <v>62</v>
      </c>
      <c r="B36" s="53" t="s">
        <v>139</v>
      </c>
    </row>
    <row r="37" spans="1:2" ht="12.95" customHeight="1">
      <c r="A37" s="55" t="s">
        <v>131</v>
      </c>
      <c r="B37" s="53" t="s">
        <v>139</v>
      </c>
    </row>
    <row r="38" spans="1:2" ht="12.95" customHeight="1">
      <c r="A38" s="55" t="s">
        <v>63</v>
      </c>
      <c r="B38" s="53" t="s">
        <v>139</v>
      </c>
    </row>
    <row r="39" spans="1:2" ht="12.95" customHeight="1">
      <c r="A39" s="55" t="s">
        <v>64</v>
      </c>
      <c r="B39" s="53" t="s">
        <v>139</v>
      </c>
    </row>
    <row r="40" spans="1:2" ht="12.95" customHeight="1">
      <c r="A40" s="55" t="s">
        <v>65</v>
      </c>
      <c r="B40" s="53" t="s">
        <v>139</v>
      </c>
    </row>
    <row r="41" spans="1:2" ht="12.95" customHeight="1">
      <c r="A41" s="55" t="s">
        <v>66</v>
      </c>
      <c r="B41" s="53" t="s">
        <v>139</v>
      </c>
    </row>
    <row r="42" spans="1:2" ht="12.95" customHeight="1">
      <c r="A42" s="55" t="s">
        <v>67</v>
      </c>
      <c r="B42" s="53" t="s">
        <v>139</v>
      </c>
    </row>
    <row r="43" spans="1:2" ht="12.95" customHeight="1">
      <c r="A43" s="55" t="s">
        <v>68</v>
      </c>
      <c r="B43" s="53" t="s">
        <v>139</v>
      </c>
    </row>
    <row r="44" spans="1:2" ht="12.95" customHeight="1">
      <c r="A44" s="55" t="s">
        <v>69</v>
      </c>
      <c r="B44" s="52" t="s">
        <v>140</v>
      </c>
    </row>
    <row r="45" spans="1:2" ht="12.95" customHeight="1">
      <c r="A45" s="55" t="s">
        <v>70</v>
      </c>
      <c r="B45" s="52" t="s">
        <v>145</v>
      </c>
    </row>
    <row r="46" spans="1:2" ht="12.95" customHeight="1">
      <c r="A46" s="55" t="s">
        <v>71</v>
      </c>
      <c r="B46" s="53" t="s">
        <v>139</v>
      </c>
    </row>
    <row r="47" spans="1:2" ht="12.95" customHeight="1">
      <c r="A47" s="55" t="s">
        <v>72</v>
      </c>
      <c r="B47" s="52" t="s">
        <v>141</v>
      </c>
    </row>
    <row r="48" spans="1:2" ht="12.95" customHeight="1">
      <c r="A48" s="55" t="s">
        <v>73</v>
      </c>
      <c r="B48" s="53" t="s">
        <v>139</v>
      </c>
    </row>
    <row r="49" spans="1:2" ht="12.95" customHeight="1">
      <c r="A49" s="55" t="s">
        <v>74</v>
      </c>
      <c r="B49" s="52" t="s">
        <v>141</v>
      </c>
    </row>
    <row r="50" spans="1:2" ht="12.95" customHeight="1">
      <c r="A50" s="55" t="s">
        <v>75</v>
      </c>
      <c r="B50" s="53" t="s">
        <v>139</v>
      </c>
    </row>
    <row r="51" spans="1:2" ht="12.95" customHeight="1">
      <c r="A51" s="55" t="s">
        <v>76</v>
      </c>
      <c r="B51" s="52" t="s">
        <v>141</v>
      </c>
    </row>
    <row r="52" spans="1:2" ht="12.95" customHeight="1">
      <c r="A52" s="55" t="s">
        <v>128</v>
      </c>
      <c r="B52" s="53" t="s">
        <v>139</v>
      </c>
    </row>
    <row r="53" spans="1:2" ht="12.95" customHeight="1">
      <c r="A53" s="55" t="s">
        <v>129</v>
      </c>
      <c r="B53" s="53" t="s">
        <v>139</v>
      </c>
    </row>
    <row r="54" spans="1:2" ht="12.95" customHeight="1">
      <c r="A54" s="55" t="s">
        <v>130</v>
      </c>
      <c r="B54" s="52" t="s">
        <v>145</v>
      </c>
    </row>
    <row r="55" spans="1:2" ht="12.95" customHeight="1">
      <c r="A55" s="55" t="s">
        <v>77</v>
      </c>
      <c r="B55" s="53" t="s">
        <v>139</v>
      </c>
    </row>
    <row r="56" spans="1:2" ht="12.95" customHeight="1">
      <c r="A56" s="55" t="s">
        <v>78</v>
      </c>
      <c r="B56" s="53" t="s">
        <v>139</v>
      </c>
    </row>
    <row r="57" spans="1:2" ht="12.95" customHeight="1">
      <c r="A57" s="55" t="s">
        <v>144</v>
      </c>
      <c r="B57" s="53" t="s">
        <v>139</v>
      </c>
    </row>
    <row r="58" spans="1:2" ht="12.95" customHeight="1">
      <c r="A58" s="55" t="s">
        <v>143</v>
      </c>
      <c r="B58" s="52" t="s">
        <v>145</v>
      </c>
    </row>
    <row r="59" spans="1:2" ht="12.95" customHeight="1">
      <c r="A59" s="55" t="s">
        <v>80</v>
      </c>
      <c r="B59" s="53" t="s">
        <v>139</v>
      </c>
    </row>
    <row r="60" spans="1:2" ht="12.95" customHeight="1">
      <c r="A60" s="55" t="s">
        <v>81</v>
      </c>
      <c r="B60" s="53" t="s">
        <v>139</v>
      </c>
    </row>
    <row r="61" spans="1:2" ht="12.95" customHeight="1">
      <c r="A61" s="55" t="s">
        <v>82</v>
      </c>
      <c r="B61" s="52" t="s">
        <v>141</v>
      </c>
    </row>
    <row r="62" spans="1:2" ht="12.95" customHeight="1">
      <c r="A62" s="55" t="s">
        <v>83</v>
      </c>
      <c r="B62" s="53" t="s">
        <v>139</v>
      </c>
    </row>
    <row r="63" spans="1:2" ht="12.95" customHeight="1">
      <c r="A63" s="55" t="s">
        <v>84</v>
      </c>
      <c r="B63" s="53" t="s">
        <v>139</v>
      </c>
    </row>
    <row r="64" spans="1:2" ht="12.95" customHeight="1">
      <c r="A64" s="55" t="s">
        <v>123</v>
      </c>
      <c r="B64" s="53" t="s">
        <v>139</v>
      </c>
    </row>
    <row r="65" spans="1:2" ht="12.95" customHeight="1">
      <c r="A65" s="55" t="s">
        <v>85</v>
      </c>
      <c r="B65" s="52" t="s">
        <v>145</v>
      </c>
    </row>
    <row r="66" spans="1:2" ht="12.95" customHeight="1">
      <c r="A66" s="55" t="s">
        <v>86</v>
      </c>
      <c r="B66" s="53" t="s">
        <v>139</v>
      </c>
    </row>
    <row r="67" spans="1:2" ht="12.95" customHeight="1">
      <c r="A67" s="55" t="s">
        <v>87</v>
      </c>
      <c r="B67" s="53" t="s">
        <v>139</v>
      </c>
    </row>
    <row r="68" spans="1:2" ht="12.95" customHeight="1">
      <c r="A68" s="55" t="s">
        <v>88</v>
      </c>
      <c r="B68" s="53" t="s">
        <v>139</v>
      </c>
    </row>
    <row r="69" spans="1:2" ht="12.95" customHeight="1">
      <c r="A69" s="55" t="s">
        <v>89</v>
      </c>
      <c r="B69" s="52" t="s">
        <v>145</v>
      </c>
    </row>
    <row r="70" spans="1:2" ht="12.95" customHeight="1">
      <c r="A70" s="55" t="s">
        <v>90</v>
      </c>
      <c r="B70" s="52" t="s">
        <v>141</v>
      </c>
    </row>
    <row r="71" spans="1:2" ht="12.95" customHeight="1">
      <c r="A71" s="55" t="s">
        <v>91</v>
      </c>
      <c r="B71" s="53" t="s">
        <v>139</v>
      </c>
    </row>
    <row r="72" spans="1:2" ht="12.95" customHeight="1">
      <c r="A72" s="55" t="s">
        <v>92</v>
      </c>
      <c r="B72" s="53" t="s">
        <v>139</v>
      </c>
    </row>
    <row r="73" spans="1:2" ht="12.95" customHeight="1">
      <c r="A73" s="55" t="s">
        <v>93</v>
      </c>
      <c r="B73" s="53" t="s">
        <v>139</v>
      </c>
    </row>
    <row r="74" spans="1:2" ht="12.95" customHeight="1">
      <c r="A74" s="55" t="s">
        <v>94</v>
      </c>
      <c r="B74" s="53" t="s">
        <v>139</v>
      </c>
    </row>
    <row r="75" spans="1:2" ht="12.95" customHeight="1">
      <c r="A75" s="55" t="s">
        <v>95</v>
      </c>
      <c r="B75" s="53" t="s">
        <v>139</v>
      </c>
    </row>
    <row r="76" spans="1:2" ht="12.95" customHeight="1">
      <c r="A76" s="55" t="s">
        <v>124</v>
      </c>
      <c r="B76" s="52" t="s">
        <v>145</v>
      </c>
    </row>
    <row r="77" spans="1:2" ht="12.95" customHeight="1">
      <c r="A77" s="55" t="s">
        <v>96</v>
      </c>
      <c r="B77" s="53" t="s">
        <v>139</v>
      </c>
    </row>
    <row r="78" spans="1:2" ht="12.95" customHeight="1">
      <c r="A78" s="55" t="s">
        <v>97</v>
      </c>
      <c r="B78" s="53" t="s">
        <v>139</v>
      </c>
    </row>
    <row r="79" spans="1:2" ht="12.95" customHeight="1">
      <c r="A79" s="55" t="s">
        <v>98</v>
      </c>
      <c r="B79" s="52" t="s">
        <v>145</v>
      </c>
    </row>
    <row r="80" spans="1:2" ht="12.95" customHeight="1">
      <c r="A80" s="55" t="s">
        <v>99</v>
      </c>
      <c r="B80" s="53" t="s">
        <v>139</v>
      </c>
    </row>
    <row r="81" spans="1:2" ht="12.95" customHeight="1">
      <c r="A81" s="55" t="s">
        <v>100</v>
      </c>
      <c r="B81" s="53" t="s">
        <v>139</v>
      </c>
    </row>
    <row r="82" spans="1:2" ht="12.95" customHeight="1">
      <c r="A82" s="55" t="s">
        <v>101</v>
      </c>
      <c r="B82" s="53" t="s">
        <v>139</v>
      </c>
    </row>
    <row r="83" spans="1:2" ht="12.95" customHeight="1">
      <c r="A83" s="55" t="s">
        <v>102</v>
      </c>
      <c r="B83" s="53" t="s">
        <v>139</v>
      </c>
    </row>
    <row r="84" spans="1:2" ht="12.95" customHeight="1">
      <c r="A84" s="55" t="s">
        <v>103</v>
      </c>
      <c r="B84" s="52" t="s">
        <v>145</v>
      </c>
    </row>
    <row r="85" spans="1:2" ht="12.95" customHeight="1">
      <c r="A85" s="55" t="s">
        <v>104</v>
      </c>
      <c r="B85" s="53" t="s">
        <v>139</v>
      </c>
    </row>
    <row r="86" spans="1:2" ht="12.95" customHeight="1">
      <c r="A86" s="55" t="s">
        <v>105</v>
      </c>
      <c r="B86" s="53" t="s">
        <v>139</v>
      </c>
    </row>
    <row r="87" spans="1:2" ht="12.95" customHeight="1">
      <c r="A87" s="55" t="s">
        <v>106</v>
      </c>
      <c r="B87" s="53" t="s">
        <v>139</v>
      </c>
    </row>
    <row r="88" spans="1:2" ht="12.95" customHeight="1">
      <c r="A88" s="55" t="s">
        <v>107</v>
      </c>
      <c r="B88" s="53" t="s">
        <v>139</v>
      </c>
    </row>
    <row r="89" spans="1:2" ht="12.95" customHeight="1">
      <c r="A89" s="55" t="s">
        <v>108</v>
      </c>
      <c r="B89" s="52" t="s">
        <v>145</v>
      </c>
    </row>
    <row r="90" spans="1:2" ht="12.95" customHeight="1">
      <c r="A90" s="55" t="s">
        <v>109</v>
      </c>
      <c r="B90" s="53" t="s">
        <v>139</v>
      </c>
    </row>
    <row r="91" spans="1:2" ht="12.95" customHeight="1">
      <c r="A91" s="55" t="s">
        <v>31</v>
      </c>
      <c r="B91" s="53" t="s">
        <v>139</v>
      </c>
    </row>
    <row r="92" spans="1:2" ht="12.95" customHeight="1">
      <c r="A92" s="55" t="s">
        <v>110</v>
      </c>
      <c r="B92" s="53" t="s">
        <v>139</v>
      </c>
    </row>
    <row r="93" spans="1:2" ht="12.95" customHeight="1">
      <c r="A93" s="55" t="s">
        <v>111</v>
      </c>
      <c r="B93" s="52" t="s">
        <v>145</v>
      </c>
    </row>
    <row r="94" spans="1:2" ht="12.95" customHeight="1">
      <c r="A94" s="55" t="s">
        <v>112</v>
      </c>
      <c r="B94" s="52" t="s">
        <v>140</v>
      </c>
    </row>
    <row r="95" spans="1:2" ht="12.95" customHeight="1">
      <c r="A95" s="55" t="s">
        <v>113</v>
      </c>
      <c r="B95" s="52" t="s">
        <v>141</v>
      </c>
    </row>
    <row r="96" spans="1:2" ht="12.95" customHeight="1">
      <c r="A96" s="55" t="s">
        <v>122</v>
      </c>
      <c r="B96" s="53" t="s">
        <v>139</v>
      </c>
    </row>
    <row r="97" spans="1:2" ht="12.95" customHeight="1">
      <c r="A97" s="55" t="s">
        <v>114</v>
      </c>
      <c r="B97" s="52" t="s">
        <v>145</v>
      </c>
    </row>
    <row r="98" spans="1:2" ht="12.95" customHeight="1">
      <c r="A98" s="55" t="s">
        <v>115</v>
      </c>
      <c r="B98" s="52" t="s">
        <v>145</v>
      </c>
    </row>
    <row r="99" spans="1:2" ht="12.95" customHeight="1">
      <c r="A99" s="55" t="s">
        <v>133</v>
      </c>
      <c r="B99" s="52" t="s">
        <v>145</v>
      </c>
    </row>
    <row r="100" spans="1:2" ht="12.95" customHeight="1">
      <c r="A100" s="55" t="s">
        <v>116</v>
      </c>
      <c r="B100" s="52" t="s">
        <v>140</v>
      </c>
    </row>
    <row r="101" spans="1:2" ht="12.95" customHeight="1">
      <c r="A101" s="55" t="s">
        <v>117</v>
      </c>
      <c r="B101" s="52" t="s">
        <v>145</v>
      </c>
    </row>
    <row r="102" spans="1:2" ht="12.95" customHeight="1">
      <c r="A102" s="55" t="s">
        <v>118</v>
      </c>
      <c r="B102" s="53" t="s">
        <v>139</v>
      </c>
    </row>
    <row r="103" spans="1:2" ht="12.95" customHeight="1">
      <c r="A103" s="55" t="s">
        <v>119</v>
      </c>
      <c r="B103" s="52" t="s">
        <v>145</v>
      </c>
    </row>
    <row r="104" spans="1:2" ht="12.95" customHeight="1">
      <c r="A104" s="55" t="s">
        <v>120</v>
      </c>
      <c r="B104" s="52" t="s">
        <v>145</v>
      </c>
    </row>
    <row r="105" spans="1:2" ht="12.95" customHeight="1">
      <c r="A105" s="55" t="s">
        <v>121</v>
      </c>
      <c r="B105" s="53" t="s">
        <v>139</v>
      </c>
    </row>
    <row r="106" spans="1:2">
      <c r="A106" s="54"/>
      <c r="B106" s="54"/>
    </row>
    <row r="107" spans="1:2">
      <c r="A107" s="54"/>
      <c r="B107" s="54"/>
    </row>
    <row r="108" spans="1:2">
      <c r="A108" s="54"/>
      <c r="B108" s="54"/>
    </row>
    <row r="109" spans="1:2">
      <c r="A109" s="54"/>
      <c r="B109" s="54"/>
    </row>
    <row r="110" spans="1:2">
      <c r="A110" s="54"/>
      <c r="B110" s="54"/>
    </row>
    <row r="111" spans="1:2">
      <c r="A111" s="54"/>
      <c r="B111" s="54"/>
    </row>
    <row r="112" spans="1:2">
      <c r="A112" s="54"/>
      <c r="B112" s="54"/>
    </row>
    <row r="113" spans="1:2">
      <c r="A113" s="54"/>
      <c r="B113" s="54"/>
    </row>
    <row r="114" spans="1:2">
      <c r="A114" s="54"/>
      <c r="B114" s="54"/>
    </row>
    <row r="115" spans="1:2">
      <c r="A115" s="54"/>
      <c r="B115" s="54"/>
    </row>
    <row r="116" spans="1:2">
      <c r="A116" s="54"/>
      <c r="B116" s="54"/>
    </row>
    <row r="117" spans="1:2">
      <c r="A117" s="54"/>
      <c r="B117" s="54"/>
    </row>
    <row r="118" spans="1:2">
      <c r="A118" s="54"/>
      <c r="B118" s="54"/>
    </row>
    <row r="119" spans="1:2">
      <c r="A119" s="54"/>
      <c r="B119" s="54"/>
    </row>
    <row r="120" spans="1:2">
      <c r="A120" s="54"/>
      <c r="B120" s="54"/>
    </row>
    <row r="121" spans="1:2">
      <c r="A121" s="54"/>
      <c r="B121" s="54"/>
    </row>
    <row r="122" spans="1:2">
      <c r="A122" s="54"/>
      <c r="B122" s="54"/>
    </row>
    <row r="123" spans="1:2">
      <c r="A123" s="54"/>
      <c r="B123" s="54"/>
    </row>
    <row r="124" spans="1:2">
      <c r="A124" s="54"/>
      <c r="B124" s="54"/>
    </row>
    <row r="125" spans="1:2">
      <c r="A125" s="54"/>
      <c r="B125" s="54"/>
    </row>
    <row r="126" spans="1:2">
      <c r="A126" s="54"/>
      <c r="B126" s="54"/>
    </row>
    <row r="127" spans="1:2">
      <c r="A127" s="54"/>
      <c r="B127" s="54"/>
    </row>
    <row r="128" spans="1:2">
      <c r="A128" s="54"/>
      <c r="B128" s="54"/>
    </row>
    <row r="129" spans="1:2">
      <c r="A129" s="54"/>
      <c r="B129" s="54"/>
    </row>
    <row r="130" spans="1:2">
      <c r="A130" s="54"/>
      <c r="B130" s="54"/>
    </row>
  </sheetData>
  <mergeCells count="2">
    <mergeCell ref="D4:G4"/>
    <mergeCell ref="D1:G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B1:P23"/>
  <sheetViews>
    <sheetView showGridLines="0" tabSelected="1" workbookViewId="0">
      <selection activeCell="I23" sqref="I23"/>
    </sheetView>
  </sheetViews>
  <sheetFormatPr baseColWidth="10" defaultRowHeight="15"/>
  <cols>
    <col min="1" max="1" width="2.140625" customWidth="1"/>
    <col min="2" max="2" width="12.85546875" customWidth="1"/>
    <col min="14" max="14" width="10.5703125" customWidth="1"/>
  </cols>
  <sheetData>
    <row r="1" spans="2:16" ht="15.75" customHeight="1" thickBot="1">
      <c r="B1" s="5" t="s">
        <v>9</v>
      </c>
      <c r="E1" s="45" t="str">
        <f>'D200607'!A2</f>
        <v>ALBA</v>
      </c>
      <c r="F1" s="46"/>
      <c r="G1" s="47"/>
      <c r="H1" s="43">
        <v>1</v>
      </c>
      <c r="I1" s="6"/>
      <c r="J1" s="22" t="s">
        <v>10</v>
      </c>
      <c r="K1" s="23"/>
      <c r="L1" s="23"/>
      <c r="M1" s="49" t="e">
        <f ca="1">M19-C19</f>
        <v>#REF!</v>
      </c>
    </row>
    <row r="2" spans="2:16" ht="16.5" thickBot="1">
      <c r="B2" s="7"/>
      <c r="E2" s="56" t="s">
        <v>147</v>
      </c>
      <c r="F2" s="48" t="str">
        <f>IF(E1="","",LOOKUP(E1,Tutelles!A:A,Tutelles!B:B))</f>
        <v>St Joseph</v>
      </c>
      <c r="G2" s="16"/>
      <c r="I2" s="6"/>
      <c r="J2" s="22" t="s">
        <v>11</v>
      </c>
      <c r="K2" s="24"/>
      <c r="L2" s="24"/>
      <c r="M2" s="44">
        <f>M21-C21</f>
        <v>0</v>
      </c>
    </row>
    <row r="3" spans="2:16" ht="5.25" customHeight="1">
      <c r="B3" s="8"/>
    </row>
    <row r="4" spans="2:16" ht="12.95" customHeight="1">
      <c r="C4" s="9" t="s">
        <v>0</v>
      </c>
      <c r="D4" s="10" t="s">
        <v>12</v>
      </c>
      <c r="E4" s="9" t="s">
        <v>13</v>
      </c>
      <c r="F4" s="10" t="s">
        <v>14</v>
      </c>
      <c r="G4" s="9" t="s">
        <v>15</v>
      </c>
      <c r="H4" s="10" t="s">
        <v>16</v>
      </c>
      <c r="I4" s="9" t="s">
        <v>17</v>
      </c>
      <c r="J4" s="10" t="s">
        <v>18</v>
      </c>
      <c r="K4" s="9" t="s">
        <v>19</v>
      </c>
      <c r="L4" s="10" t="s">
        <v>20</v>
      </c>
      <c r="M4" s="9" t="s">
        <v>21</v>
      </c>
      <c r="P4" t="s">
        <v>148</v>
      </c>
    </row>
    <row r="5" spans="2:16" ht="12" customHeight="1">
      <c r="B5" s="11" t="s">
        <v>1</v>
      </c>
      <c r="C5" s="36">
        <f ca="1">OFFSET(INDIRECT("'D"&amp;SUBSTITUTE(C$4,".20","")&amp;"'!$A$1"),MATCH($E$1,INDIRECT("'D"&amp;SUBSTITUTE(C$4,".20","")&amp;"'!$A$2:$A$105"),0),MATCH($B5,INDIRECT("'D"&amp;SUBSTITUTE(C$4,".20","")&amp;"'!$B$1:$K$1"),0))</f>
        <v>7</v>
      </c>
      <c r="D5" s="36" t="e">
        <f t="shared" ref="D5:M14" ca="1" si="0">OFFSET(INDIRECT("'D"&amp;SUBSTITUTE(D$4,".20","")&amp;"'!$A$1"),MATCH($E$1,INDIRECT("'D"&amp;SUBSTITUTE(D$4,".20","")&amp;"'!$A$2:$A$105"),0),MATCH($B5,INDIRECT("'D"&amp;SUBSTITUTE(D$4,".20","")&amp;"'!$B$1:$K$1"),0))</f>
        <v>#REF!</v>
      </c>
      <c r="E5" s="36" t="e">
        <f t="shared" ca="1" si="0"/>
        <v>#REF!</v>
      </c>
      <c r="F5" s="36" t="e">
        <f t="shared" ca="1" si="0"/>
        <v>#REF!</v>
      </c>
      <c r="G5" s="36" t="e">
        <f t="shared" ca="1" si="0"/>
        <v>#REF!</v>
      </c>
      <c r="H5" s="36" t="e">
        <f t="shared" ca="1" si="0"/>
        <v>#REF!</v>
      </c>
      <c r="I5" s="36" t="e">
        <f t="shared" ca="1" si="0"/>
        <v>#REF!</v>
      </c>
      <c r="J5" s="36" t="e">
        <f t="shared" ca="1" si="0"/>
        <v>#REF!</v>
      </c>
      <c r="K5" s="36" t="e">
        <f t="shared" ca="1" si="0"/>
        <v>#REF!</v>
      </c>
      <c r="L5" s="36" t="e">
        <f t="shared" ca="1" si="0"/>
        <v>#REF!</v>
      </c>
      <c r="M5" s="36" t="e">
        <f t="shared" ca="1" si="0"/>
        <v>#REF!</v>
      </c>
    </row>
    <row r="6" spans="2:16" ht="12" customHeight="1">
      <c r="B6" s="11" t="s">
        <v>2</v>
      </c>
      <c r="C6" s="36">
        <f t="shared" ref="C6:C14" ca="1" si="1">OFFSET(INDIRECT("'D"&amp;SUBSTITUTE(C$4,".20","")&amp;"'!$A$1"),MATCH($E$1,INDIRECT("'D"&amp;SUBSTITUTE(C$4,".20","")&amp;"'!$A$2:$A$105"),0),MATCH($B6,INDIRECT("'D"&amp;SUBSTITUTE(C$4,".20","")&amp;"'!$B$1:$K$1"),0))</f>
        <v>4</v>
      </c>
      <c r="D6" s="36" t="e">
        <f t="shared" ca="1" si="0"/>
        <v>#REF!</v>
      </c>
      <c r="E6" s="36" t="e">
        <f t="shared" ca="1" si="0"/>
        <v>#REF!</v>
      </c>
      <c r="F6" s="36" t="e">
        <f t="shared" ca="1" si="0"/>
        <v>#REF!</v>
      </c>
      <c r="G6" s="36" t="e">
        <f t="shared" ca="1" si="0"/>
        <v>#REF!</v>
      </c>
      <c r="H6" s="36" t="e">
        <f t="shared" ca="1" si="0"/>
        <v>#REF!</v>
      </c>
      <c r="I6" s="36" t="e">
        <f t="shared" ca="1" si="0"/>
        <v>#REF!</v>
      </c>
      <c r="J6" s="36" t="e">
        <f t="shared" ca="1" si="0"/>
        <v>#REF!</v>
      </c>
      <c r="K6" s="36" t="e">
        <f t="shared" ca="1" si="0"/>
        <v>#REF!</v>
      </c>
      <c r="L6" s="36" t="e">
        <f t="shared" ca="1" si="0"/>
        <v>#REF!</v>
      </c>
      <c r="M6" s="36" t="e">
        <f t="shared" ca="1" si="0"/>
        <v>#REF!</v>
      </c>
    </row>
    <row r="7" spans="2:16" ht="12" customHeight="1">
      <c r="B7" s="11" t="s">
        <v>3</v>
      </c>
      <c r="C7" s="36">
        <f t="shared" ca="1" si="1"/>
        <v>7</v>
      </c>
      <c r="D7" s="36" t="e">
        <f t="shared" ca="1" si="0"/>
        <v>#REF!</v>
      </c>
      <c r="E7" s="36" t="e">
        <f t="shared" ca="1" si="0"/>
        <v>#REF!</v>
      </c>
      <c r="F7" s="36" t="e">
        <f t="shared" ca="1" si="0"/>
        <v>#REF!</v>
      </c>
      <c r="G7" s="36" t="e">
        <f t="shared" ca="1" si="0"/>
        <v>#REF!</v>
      </c>
      <c r="H7" s="36" t="e">
        <f t="shared" ca="1" si="0"/>
        <v>#REF!</v>
      </c>
      <c r="I7" s="36" t="e">
        <f t="shared" ca="1" si="0"/>
        <v>#REF!</v>
      </c>
      <c r="J7" s="36" t="e">
        <f t="shared" ca="1" si="0"/>
        <v>#REF!</v>
      </c>
      <c r="K7" s="36" t="e">
        <f t="shared" ca="1" si="0"/>
        <v>#REF!</v>
      </c>
      <c r="L7" s="36" t="e">
        <f t="shared" ca="1" si="0"/>
        <v>#REF!</v>
      </c>
      <c r="M7" s="36" t="e">
        <f t="shared" ca="1" si="0"/>
        <v>#REF!</v>
      </c>
    </row>
    <row r="8" spans="2:16" ht="12" customHeight="1">
      <c r="B8" s="11" t="s">
        <v>4</v>
      </c>
      <c r="C8" s="36">
        <f t="shared" ca="1" si="1"/>
        <v>9</v>
      </c>
      <c r="D8" s="36" t="e">
        <f t="shared" ca="1" si="0"/>
        <v>#REF!</v>
      </c>
      <c r="E8" s="36" t="e">
        <f t="shared" ca="1" si="0"/>
        <v>#REF!</v>
      </c>
      <c r="F8" s="36" t="e">
        <f t="shared" ca="1" si="0"/>
        <v>#REF!</v>
      </c>
      <c r="G8" s="36" t="e">
        <f t="shared" ca="1" si="0"/>
        <v>#REF!</v>
      </c>
      <c r="H8" s="36" t="e">
        <f t="shared" ca="1" si="0"/>
        <v>#REF!</v>
      </c>
      <c r="I8" s="36" t="e">
        <f t="shared" ca="1" si="0"/>
        <v>#REF!</v>
      </c>
      <c r="J8" s="36" t="e">
        <f t="shared" ca="1" si="0"/>
        <v>#REF!</v>
      </c>
      <c r="K8" s="36" t="e">
        <f t="shared" ca="1" si="0"/>
        <v>#REF!</v>
      </c>
      <c r="L8" s="36" t="e">
        <f t="shared" ca="1" si="0"/>
        <v>#REF!</v>
      </c>
      <c r="M8" s="36" t="e">
        <f t="shared" ca="1" si="0"/>
        <v>#REF!</v>
      </c>
      <c r="P8" t="s">
        <v>149</v>
      </c>
    </row>
    <row r="9" spans="2:16" ht="12" customHeight="1">
      <c r="B9" s="11" t="s">
        <v>5</v>
      </c>
      <c r="C9" s="36">
        <f t="shared" ca="1" si="1"/>
        <v>11</v>
      </c>
      <c r="D9" s="36" t="e">
        <f t="shared" ca="1" si="0"/>
        <v>#REF!</v>
      </c>
      <c r="E9" s="36" t="e">
        <f t="shared" ca="1" si="0"/>
        <v>#REF!</v>
      </c>
      <c r="F9" s="36" t="e">
        <f t="shared" ca="1" si="0"/>
        <v>#REF!</v>
      </c>
      <c r="G9" s="36" t="e">
        <f t="shared" ca="1" si="0"/>
        <v>#REF!</v>
      </c>
      <c r="H9" s="36" t="e">
        <f t="shared" ca="1" si="0"/>
        <v>#REF!</v>
      </c>
      <c r="I9" s="36" t="e">
        <f t="shared" ca="1" si="0"/>
        <v>#REF!</v>
      </c>
      <c r="J9" s="36" t="e">
        <f t="shared" ca="1" si="0"/>
        <v>#REF!</v>
      </c>
      <c r="K9" s="36" t="e">
        <f t="shared" ca="1" si="0"/>
        <v>#REF!</v>
      </c>
      <c r="L9" s="36" t="e">
        <f t="shared" ca="1" si="0"/>
        <v>#REF!</v>
      </c>
      <c r="M9" s="36" t="e">
        <f t="shared" ca="1" si="0"/>
        <v>#REF!</v>
      </c>
    </row>
    <row r="10" spans="2:16" ht="12" customHeight="1">
      <c r="B10" s="11" t="s">
        <v>6</v>
      </c>
      <c r="C10" s="36">
        <f t="shared" ca="1" si="1"/>
        <v>10</v>
      </c>
      <c r="D10" s="36" t="e">
        <f t="shared" ca="1" si="0"/>
        <v>#REF!</v>
      </c>
      <c r="E10" s="36" t="e">
        <f t="shared" ca="1" si="0"/>
        <v>#REF!</v>
      </c>
      <c r="F10" s="36" t="e">
        <f t="shared" ca="1" si="0"/>
        <v>#REF!</v>
      </c>
      <c r="G10" s="36" t="e">
        <f t="shared" ca="1" si="0"/>
        <v>#REF!</v>
      </c>
      <c r="H10" s="36" t="e">
        <f t="shared" ca="1" si="0"/>
        <v>#REF!</v>
      </c>
      <c r="I10" s="36" t="e">
        <f t="shared" ca="1" si="0"/>
        <v>#REF!</v>
      </c>
      <c r="J10" s="36" t="e">
        <f t="shared" ca="1" si="0"/>
        <v>#REF!</v>
      </c>
      <c r="K10" s="36" t="e">
        <f t="shared" ca="1" si="0"/>
        <v>#REF!</v>
      </c>
      <c r="L10" s="36" t="e">
        <f t="shared" ca="1" si="0"/>
        <v>#REF!</v>
      </c>
      <c r="M10" s="36" t="e">
        <f t="shared" ca="1" si="0"/>
        <v>#REF!</v>
      </c>
    </row>
    <row r="11" spans="2:16" ht="12" customHeight="1">
      <c r="B11" s="11" t="s">
        <v>7</v>
      </c>
      <c r="C11" s="36">
        <f t="shared" ca="1" si="1"/>
        <v>9</v>
      </c>
      <c r="D11" s="36" t="e">
        <f t="shared" ca="1" si="0"/>
        <v>#REF!</v>
      </c>
      <c r="E11" s="36" t="e">
        <f t="shared" ca="1" si="0"/>
        <v>#REF!</v>
      </c>
      <c r="F11" s="36" t="e">
        <f t="shared" ca="1" si="0"/>
        <v>#REF!</v>
      </c>
      <c r="G11" s="36" t="e">
        <f t="shared" ca="1" si="0"/>
        <v>#REF!</v>
      </c>
      <c r="H11" s="36" t="e">
        <f t="shared" ca="1" si="0"/>
        <v>#REF!</v>
      </c>
      <c r="I11" s="36" t="e">
        <f t="shared" ca="1" si="0"/>
        <v>#REF!</v>
      </c>
      <c r="J11" s="36" t="e">
        <f t="shared" ca="1" si="0"/>
        <v>#REF!</v>
      </c>
      <c r="K11" s="36" t="e">
        <f t="shared" ca="1" si="0"/>
        <v>#REF!</v>
      </c>
      <c r="L11" s="36" t="e">
        <f t="shared" ca="1" si="0"/>
        <v>#REF!</v>
      </c>
      <c r="M11" s="36" t="e">
        <f t="shared" ca="1" si="0"/>
        <v>#REF!</v>
      </c>
    </row>
    <row r="12" spans="2:16" ht="12" customHeight="1">
      <c r="B12" s="11" t="s">
        <v>8</v>
      </c>
      <c r="C12" s="36">
        <f t="shared" ca="1" si="1"/>
        <v>6</v>
      </c>
      <c r="D12" s="36" t="e">
        <f t="shared" ca="1" si="0"/>
        <v>#REF!</v>
      </c>
      <c r="E12" s="36" t="e">
        <f t="shared" ca="1" si="0"/>
        <v>#REF!</v>
      </c>
      <c r="F12" s="36" t="e">
        <f t="shared" ca="1" si="0"/>
        <v>#REF!</v>
      </c>
      <c r="G12" s="36" t="e">
        <f t="shared" ca="1" si="0"/>
        <v>#REF!</v>
      </c>
      <c r="H12" s="36" t="e">
        <f t="shared" ca="1" si="0"/>
        <v>#REF!</v>
      </c>
      <c r="I12" s="36" t="e">
        <f t="shared" ca="1" si="0"/>
        <v>#REF!</v>
      </c>
      <c r="J12" s="36" t="e">
        <f t="shared" ca="1" si="0"/>
        <v>#REF!</v>
      </c>
      <c r="K12" s="36" t="e">
        <f t="shared" ca="1" si="0"/>
        <v>#REF!</v>
      </c>
      <c r="L12" s="36" t="e">
        <f t="shared" ca="1" si="0"/>
        <v>#REF!</v>
      </c>
      <c r="M12" s="36" t="e">
        <f t="shared" ca="1" si="0"/>
        <v>#REF!</v>
      </c>
      <c r="P12" t="s">
        <v>150</v>
      </c>
    </row>
    <row r="13" spans="2:16" ht="12" customHeight="1">
      <c r="B13" s="11" t="s">
        <v>127</v>
      </c>
      <c r="C13" s="36">
        <f t="shared" ca="1" si="1"/>
        <v>0</v>
      </c>
      <c r="D13" s="36" t="e">
        <f t="shared" ca="1" si="0"/>
        <v>#REF!</v>
      </c>
      <c r="E13" s="36" t="e">
        <f t="shared" ca="1" si="0"/>
        <v>#REF!</v>
      </c>
      <c r="F13" s="36" t="e">
        <f t="shared" ca="1" si="0"/>
        <v>#REF!</v>
      </c>
      <c r="G13" s="36" t="e">
        <f t="shared" ca="1" si="0"/>
        <v>#REF!</v>
      </c>
      <c r="H13" s="36" t="e">
        <f t="shared" ca="1" si="0"/>
        <v>#REF!</v>
      </c>
      <c r="I13" s="36" t="e">
        <f t="shared" ca="1" si="0"/>
        <v>#REF!</v>
      </c>
      <c r="J13" s="36" t="e">
        <f t="shared" ca="1" si="0"/>
        <v>#REF!</v>
      </c>
      <c r="K13" s="36" t="e">
        <f t="shared" ca="1" si="0"/>
        <v>#REF!</v>
      </c>
      <c r="L13" s="36" t="e">
        <f t="shared" ca="1" si="0"/>
        <v>#REF!</v>
      </c>
      <c r="M13" s="36" t="e">
        <f t="shared" ca="1" si="0"/>
        <v>#REF!</v>
      </c>
    </row>
    <row r="14" spans="2:16" ht="12" customHeight="1">
      <c r="B14" s="11" t="s">
        <v>126</v>
      </c>
      <c r="C14" s="36">
        <f t="shared" ca="1" si="1"/>
        <v>0</v>
      </c>
      <c r="D14" s="36" t="e">
        <f t="shared" ca="1" si="0"/>
        <v>#REF!</v>
      </c>
      <c r="E14" s="36" t="e">
        <f t="shared" ca="1" si="0"/>
        <v>#REF!</v>
      </c>
      <c r="F14" s="36" t="e">
        <f t="shared" ca="1" si="0"/>
        <v>#REF!</v>
      </c>
      <c r="G14" s="36" t="e">
        <f t="shared" ca="1" si="0"/>
        <v>#REF!</v>
      </c>
      <c r="H14" s="36" t="e">
        <f t="shared" ca="1" si="0"/>
        <v>#REF!</v>
      </c>
      <c r="I14" s="36" t="e">
        <f t="shared" ca="1" si="0"/>
        <v>#REF!</v>
      </c>
      <c r="J14" s="36" t="e">
        <f t="shared" ca="1" si="0"/>
        <v>#REF!</v>
      </c>
      <c r="K14" s="36" t="e">
        <f t="shared" ca="1" si="0"/>
        <v>#REF!</v>
      </c>
      <c r="L14" s="36" t="e">
        <f t="shared" ca="1" si="0"/>
        <v>#REF!</v>
      </c>
      <c r="M14" s="36" t="e">
        <f t="shared" ca="1" si="0"/>
        <v>#REF!</v>
      </c>
    </row>
    <row r="15" spans="2:16" ht="12" customHeight="1">
      <c r="B15" s="12" t="s">
        <v>22</v>
      </c>
      <c r="C15" s="17">
        <f ca="1">SUM(C5:C7)</f>
        <v>18</v>
      </c>
      <c r="D15" s="17" t="e">
        <f t="shared" ref="D15:M15" ca="1" si="2">SUM(D5:D7)</f>
        <v>#REF!</v>
      </c>
      <c r="E15" s="17" t="e">
        <f t="shared" ca="1" si="2"/>
        <v>#REF!</v>
      </c>
      <c r="F15" s="17" t="e">
        <f t="shared" ca="1" si="2"/>
        <v>#REF!</v>
      </c>
      <c r="G15" s="17" t="e">
        <f t="shared" ca="1" si="2"/>
        <v>#REF!</v>
      </c>
      <c r="H15" s="17" t="e">
        <f t="shared" ca="1" si="2"/>
        <v>#REF!</v>
      </c>
      <c r="I15" s="17" t="e">
        <f t="shared" ca="1" si="2"/>
        <v>#REF!</v>
      </c>
      <c r="J15" s="17" t="e">
        <f t="shared" ca="1" si="2"/>
        <v>#REF!</v>
      </c>
      <c r="K15" s="17" t="e">
        <f t="shared" ca="1" si="2"/>
        <v>#REF!</v>
      </c>
      <c r="L15" s="17" t="e">
        <f t="shared" ca="1" si="2"/>
        <v>#REF!</v>
      </c>
      <c r="M15" s="17" t="e">
        <f t="shared" ca="1" si="2"/>
        <v>#REF!</v>
      </c>
    </row>
    <row r="16" spans="2:16" ht="12" customHeight="1">
      <c r="B16" s="18" t="s">
        <v>23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spans="2:13" ht="12" customHeight="1">
      <c r="B17" s="12" t="s">
        <v>24</v>
      </c>
      <c r="C17" s="13">
        <f ca="1">SUM(C8:C14)</f>
        <v>45</v>
      </c>
      <c r="D17" s="13" t="e">
        <f t="shared" ref="D17:M17" ca="1" si="3">SUM(D8:D12)</f>
        <v>#REF!</v>
      </c>
      <c r="E17" s="13" t="e">
        <f t="shared" ca="1" si="3"/>
        <v>#REF!</v>
      </c>
      <c r="F17" s="13" t="e">
        <f t="shared" ca="1" si="3"/>
        <v>#REF!</v>
      </c>
      <c r="G17" s="13" t="e">
        <f t="shared" ca="1" si="3"/>
        <v>#REF!</v>
      </c>
      <c r="H17" s="13" t="e">
        <f t="shared" ca="1" si="3"/>
        <v>#REF!</v>
      </c>
      <c r="I17" s="13" t="e">
        <f t="shared" ca="1" si="3"/>
        <v>#REF!</v>
      </c>
      <c r="J17" s="13" t="e">
        <f t="shared" ca="1" si="3"/>
        <v>#REF!</v>
      </c>
      <c r="K17" s="13" t="e">
        <f t="shared" ca="1" si="3"/>
        <v>#REF!</v>
      </c>
      <c r="L17" s="13" t="e">
        <f t="shared" ca="1" si="3"/>
        <v>#REF!</v>
      </c>
      <c r="M17" s="13" t="e">
        <f t="shared" ca="1" si="3"/>
        <v>#REF!</v>
      </c>
    </row>
    <row r="18" spans="2:13" ht="12" customHeight="1" thickBot="1">
      <c r="B18" s="20" t="s">
        <v>23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19" spans="2:13" s="14" customFormat="1" ht="12.95" customHeight="1" thickBot="1">
      <c r="B19" s="37" t="s">
        <v>25</v>
      </c>
      <c r="C19" s="38">
        <f ca="1">C15+C17</f>
        <v>63</v>
      </c>
      <c r="D19" s="38" t="e">
        <f t="shared" ref="D19:M19" ca="1" si="4">D15+D17</f>
        <v>#REF!</v>
      </c>
      <c r="E19" s="38" t="e">
        <f t="shared" ca="1" si="4"/>
        <v>#REF!</v>
      </c>
      <c r="F19" s="38" t="e">
        <f t="shared" ca="1" si="4"/>
        <v>#REF!</v>
      </c>
      <c r="G19" s="38" t="e">
        <f t="shared" ca="1" si="4"/>
        <v>#REF!</v>
      </c>
      <c r="H19" s="38" t="e">
        <f t="shared" ca="1" si="4"/>
        <v>#REF!</v>
      </c>
      <c r="I19" s="38" t="e">
        <f t="shared" ca="1" si="4"/>
        <v>#REF!</v>
      </c>
      <c r="J19" s="38" t="e">
        <f t="shared" ca="1" si="4"/>
        <v>#REF!</v>
      </c>
      <c r="K19" s="38" t="e">
        <f t="shared" ca="1" si="4"/>
        <v>#REF!</v>
      </c>
      <c r="L19" s="38" t="e">
        <f t="shared" ca="1" si="4"/>
        <v>#REF!</v>
      </c>
      <c r="M19" s="38" t="e">
        <f t="shared" ca="1" si="4"/>
        <v>#REF!</v>
      </c>
    </row>
    <row r="20" spans="2:13" ht="12.95" customHeight="1" thickBot="1">
      <c r="B20" s="61" t="s">
        <v>26</v>
      </c>
      <c r="C20" s="61"/>
      <c r="D20" s="39" t="e">
        <f ca="1">D19-C19</f>
        <v>#REF!</v>
      </c>
      <c r="E20" s="39" t="e">
        <f t="shared" ref="E20:M20" ca="1" si="5">E19-D19</f>
        <v>#REF!</v>
      </c>
      <c r="F20" s="39" t="e">
        <f t="shared" ca="1" si="5"/>
        <v>#REF!</v>
      </c>
      <c r="G20" s="39" t="e">
        <f t="shared" ca="1" si="5"/>
        <v>#REF!</v>
      </c>
      <c r="H20" s="39" t="e">
        <f t="shared" ca="1" si="5"/>
        <v>#REF!</v>
      </c>
      <c r="I20" s="39" t="e">
        <f t="shared" ca="1" si="5"/>
        <v>#REF!</v>
      </c>
      <c r="J20" s="39" t="e">
        <f t="shared" ca="1" si="5"/>
        <v>#REF!</v>
      </c>
      <c r="K20" s="39" t="e">
        <f t="shared" ca="1" si="5"/>
        <v>#REF!</v>
      </c>
      <c r="L20" s="39" t="e">
        <f t="shared" ca="1" si="5"/>
        <v>#REF!</v>
      </c>
      <c r="M20" s="39" t="e">
        <f t="shared" ca="1" si="5"/>
        <v>#REF!</v>
      </c>
    </row>
    <row r="21" spans="2:13" ht="12.95" customHeight="1">
      <c r="B21" s="40" t="s">
        <v>27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  <row r="22" spans="2:13" ht="12.95" customHeight="1">
      <c r="B22" s="41" t="s">
        <v>28</v>
      </c>
      <c r="C22" s="42" t="str">
        <f>IF(C16="","",IF(C19=0,"",C19/C21))</f>
        <v/>
      </c>
      <c r="D22" s="42" t="str">
        <f t="shared" ref="D22:M22" si="6">IF(D16="","",IF(D19=0,"",D19/D21))</f>
        <v/>
      </c>
      <c r="E22" s="42" t="str">
        <f t="shared" si="6"/>
        <v/>
      </c>
      <c r="F22" s="42" t="str">
        <f t="shared" si="6"/>
        <v/>
      </c>
      <c r="G22" s="42" t="str">
        <f t="shared" si="6"/>
        <v/>
      </c>
      <c r="H22" s="42" t="str">
        <f t="shared" si="6"/>
        <v/>
      </c>
      <c r="I22" s="42" t="str">
        <f t="shared" si="6"/>
        <v/>
      </c>
      <c r="J22" s="42" t="str">
        <f t="shared" si="6"/>
        <v/>
      </c>
      <c r="K22" s="42" t="str">
        <f t="shared" si="6"/>
        <v/>
      </c>
      <c r="L22" s="42" t="str">
        <f t="shared" si="6"/>
        <v/>
      </c>
      <c r="M22" s="42" t="str">
        <f t="shared" si="6"/>
        <v/>
      </c>
    </row>
    <row r="23" spans="2:13" ht="30" customHeight="1"/>
  </sheetData>
  <mergeCells count="1">
    <mergeCell ref="B20:C20"/>
  </mergeCells>
  <pageMargins left="0.11811023622047245" right="0.11811023622047245" top="0.11811023622047245" bottom="0.11811023622047245" header="3.937007874015748E-2" footer="7.874015748031496E-2"/>
  <pageSetup paperSize="9" orientation="landscape" r:id="rId1"/>
  <headerFooter>
    <oddFooter>&amp;R&amp;8&amp;K00-034E.M / UDOGEC ARDECHE - &amp;D&amp;P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D200607</vt:lpstr>
      <vt:lpstr>Tutelles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lastPrinted>2016-11-29T15:08:17Z</cp:lastPrinted>
  <dcterms:created xsi:type="dcterms:W3CDTF">2016-11-21T11:16:41Z</dcterms:created>
  <dcterms:modified xsi:type="dcterms:W3CDTF">2016-11-29T16:27:12Z</dcterms:modified>
</cp:coreProperties>
</file>