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30" windowWidth="15195" windowHeight="7680"/>
  </bookViews>
  <sheets>
    <sheet name="Modele Devis" sheetId="4" r:id="rId1"/>
    <sheet name="Feuil1" sheetId="5" r:id="rId2"/>
  </sheets>
  <externalReferences>
    <externalReference r:id="rId3"/>
    <externalReference r:id="rId4"/>
  </externalReferences>
  <definedNames>
    <definedName name="_xlnm.Print_Area" localSheetId="0">'Modele Devis'!$A$1:$H$57</definedName>
  </definedNames>
  <calcPr calcId="125725"/>
</workbook>
</file>

<file path=xl/calcChain.xml><?xml version="1.0" encoding="utf-8"?>
<calcChain xmlns="http://schemas.openxmlformats.org/spreadsheetml/2006/main">
  <c r="F3" i="4"/>
  <c r="G13"/>
  <c r="E13"/>
  <c r="F5"/>
  <c r="F6"/>
  <c r="F4"/>
  <c r="A13" s="1"/>
  <c r="F8"/>
  <c r="H17" l="1"/>
  <c r="H18" l="1"/>
  <c r="H19"/>
  <c r="H20"/>
  <c r="H24"/>
  <c r="H25"/>
  <c r="H27"/>
  <c r="H28"/>
  <c r="H29"/>
  <c r="H30"/>
  <c r="H31"/>
  <c r="H32"/>
  <c r="H34"/>
  <c r="H36" l="1"/>
  <c r="H37" s="1"/>
  <c r="H41" s="1"/>
</calcChain>
</file>

<file path=xl/comments1.xml><?xml version="1.0" encoding="utf-8"?>
<comments xmlns="http://schemas.openxmlformats.org/spreadsheetml/2006/main">
  <authors>
    <author>APESA</author>
  </authors>
  <commentList>
    <comment ref="J1" authorId="0">
      <text>
        <r>
          <rPr>
            <b/>
            <sz val="8"/>
            <color indexed="81"/>
            <rFont val="Tahoma"/>
            <family val="2"/>
          </rPr>
          <t>Saisir le n°ordre du client</t>
        </r>
      </text>
    </comment>
  </commentList>
</comments>
</file>

<file path=xl/sharedStrings.xml><?xml version="1.0" encoding="utf-8"?>
<sst xmlns="http://schemas.openxmlformats.org/spreadsheetml/2006/main" count="22" uniqueCount="21">
  <si>
    <t>Téléphone</t>
  </si>
  <si>
    <t>Contact</t>
  </si>
  <si>
    <t>Quantité</t>
  </si>
  <si>
    <t>Description</t>
  </si>
  <si>
    <t>Total H.T.</t>
  </si>
  <si>
    <t>Frais de port</t>
  </si>
  <si>
    <t xml:space="preserve"> </t>
  </si>
  <si>
    <t>TVA à 8,5 %</t>
  </si>
  <si>
    <t>TVA à 5,5 %</t>
  </si>
  <si>
    <t>TVA  à 19,60 %</t>
  </si>
  <si>
    <t>Montant  H.T.
Euros</t>
  </si>
  <si>
    <t>Montant  T.T.C.</t>
  </si>
  <si>
    <t>Euros</t>
  </si>
  <si>
    <t>N° Client</t>
  </si>
  <si>
    <t>Date Devis</t>
  </si>
  <si>
    <t>N° Devis</t>
  </si>
  <si>
    <t>DEVIS</t>
  </si>
  <si>
    <t>LME n°2008-776 du 04 août 2008</t>
  </si>
  <si>
    <t>Prix Unitaire
H.T.</t>
  </si>
  <si>
    <t xml:space="preserve">Règlement : maximum 30 jours fin de mois selon </t>
  </si>
  <si>
    <t>87/2011</t>
  </si>
</sst>
</file>

<file path=xl/styles.xml><?xml version="1.0" encoding="utf-8"?>
<styleSheet xmlns="http://schemas.openxmlformats.org/spreadsheetml/2006/main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&quot;F&quot;_);\(#,##0.00\ &quot;F&quot;\)"/>
  </numFmts>
  <fonts count="21">
    <font>
      <sz val="10"/>
      <name val="Arial"/>
    </font>
    <font>
      <sz val="10"/>
      <name val="Arial"/>
      <family val="2"/>
    </font>
    <font>
      <sz val="10"/>
      <name val="Trebuchet MS"/>
      <family val="2"/>
    </font>
    <font>
      <b/>
      <sz val="12"/>
      <name val="Garamond"/>
      <family val="1"/>
    </font>
    <font>
      <b/>
      <sz val="14"/>
      <name val="Garamond"/>
      <family val="1"/>
    </font>
    <font>
      <sz val="10"/>
      <name val="Garamond"/>
      <family val="1"/>
    </font>
    <font>
      <sz val="12"/>
      <name val="Garamond"/>
      <family val="1"/>
    </font>
    <font>
      <b/>
      <sz val="11"/>
      <name val="Garamond"/>
      <family val="1"/>
    </font>
    <font>
      <sz val="11"/>
      <name val="Garamond"/>
      <family val="1"/>
    </font>
    <font>
      <b/>
      <sz val="10"/>
      <name val="Garamond"/>
      <family val="1"/>
    </font>
    <font>
      <b/>
      <i/>
      <sz val="10"/>
      <name val="Garamond"/>
      <family val="1"/>
    </font>
    <font>
      <sz val="8"/>
      <name val="Garamond"/>
      <family val="1"/>
    </font>
    <font>
      <i/>
      <sz val="11"/>
      <name val="Garamond"/>
      <family val="1"/>
    </font>
    <font>
      <b/>
      <sz val="18"/>
      <name val="Trebuchet MS"/>
      <family val="2"/>
    </font>
    <font>
      <i/>
      <sz val="12"/>
      <name val="Garamond"/>
      <family val="1"/>
    </font>
    <font>
      <b/>
      <i/>
      <sz val="12"/>
      <name val="Garamond"/>
      <family val="1"/>
    </font>
    <font>
      <sz val="12"/>
      <color indexed="8"/>
      <name val="Garamond"/>
      <family val="1"/>
    </font>
    <font>
      <i/>
      <sz val="10"/>
      <name val="Trebuchet MS"/>
      <family val="2"/>
    </font>
    <font>
      <b/>
      <sz val="9"/>
      <color rgb="FF80337E"/>
      <name val="Calibri"/>
      <family val="2"/>
    </font>
    <font>
      <b/>
      <sz val="9"/>
      <name val="Arial Narrow"/>
      <family val="2"/>
    </font>
    <font>
      <b/>
      <sz val="8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6"/>
        <bgColor indexed="22"/>
      </patternFill>
    </fill>
    <fill>
      <patternFill patternType="solid">
        <fgColor indexed="65"/>
        <bgColor indexed="22"/>
      </patternFill>
    </fill>
    <fill>
      <patternFill patternType="solid">
        <fgColor indexed="46"/>
        <bgColor indexed="64"/>
      </patternFill>
    </fill>
    <fill>
      <patternFill patternType="solid">
        <fgColor theme="7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1" fillId="0" borderId="0"/>
    <xf numFmtId="0" fontId="1" fillId="0" borderId="0"/>
  </cellStyleXfs>
  <cellXfs count="95">
    <xf numFmtId="0" fontId="0" fillId="0" borderId="0" xfId="0"/>
    <xf numFmtId="0" fontId="4" fillId="2" borderId="1" xfId="0" applyFont="1" applyFill="1" applyBorder="1"/>
    <xf numFmtId="0" fontId="5" fillId="2" borderId="2" xfId="0" applyFont="1" applyFill="1" applyBorder="1"/>
    <xf numFmtId="0" fontId="5" fillId="2" borderId="0" xfId="0" applyFont="1" applyFill="1" applyBorder="1"/>
    <xf numFmtId="0" fontId="5" fillId="2" borderId="0" xfId="0" applyFont="1" applyFill="1"/>
    <xf numFmtId="0" fontId="5" fillId="2" borderId="4" xfId="0" applyFont="1" applyFill="1" applyBorder="1"/>
    <xf numFmtId="0" fontId="3" fillId="2" borderId="0" xfId="0" applyFont="1" applyFill="1" applyBorder="1"/>
    <xf numFmtId="14" fontId="5" fillId="2" borderId="0" xfId="0" quotePrefix="1" applyNumberFormat="1" applyFont="1" applyFill="1" applyBorder="1" applyAlignment="1">
      <alignment horizontal="left"/>
    </xf>
    <xf numFmtId="0" fontId="6" fillId="2" borderId="0" xfId="0" applyFont="1" applyFill="1" applyBorder="1"/>
    <xf numFmtId="0" fontId="5" fillId="2" borderId="7" xfId="0" applyFont="1" applyFill="1" applyBorder="1"/>
    <xf numFmtId="49" fontId="5" fillId="2" borderId="7" xfId="0" applyNumberFormat="1" applyFont="1" applyFill="1" applyBorder="1" applyAlignment="1">
      <alignment horizontal="left"/>
    </xf>
    <xf numFmtId="49" fontId="5" fillId="2" borderId="0" xfId="0" applyNumberFormat="1" applyFont="1" applyFill="1" applyBorder="1" applyAlignment="1">
      <alignment horizontal="left"/>
    </xf>
    <xf numFmtId="0" fontId="6" fillId="2" borderId="0" xfId="0" applyFont="1" applyFill="1"/>
    <xf numFmtId="0" fontId="7" fillId="2" borderId="0" xfId="0" applyFont="1" applyFill="1" applyBorder="1"/>
    <xf numFmtId="0" fontId="8" fillId="2" borderId="0" xfId="0" applyFont="1" applyFill="1" applyBorder="1"/>
    <xf numFmtId="0" fontId="8" fillId="2" borderId="0" xfId="0" applyFont="1" applyFill="1"/>
    <xf numFmtId="0" fontId="8" fillId="2" borderId="0" xfId="0" applyNumberFormat="1" applyFont="1" applyFill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5" fillId="2" borderId="0" xfId="0" applyNumberFormat="1" applyFont="1" applyFill="1" applyBorder="1" applyAlignment="1"/>
    <xf numFmtId="0" fontId="5" fillId="2" borderId="0" xfId="0" applyFont="1" applyFill="1" applyBorder="1" applyAlignment="1">
      <alignment horizontal="center"/>
    </xf>
    <xf numFmtId="49" fontId="12" fillId="2" borderId="0" xfId="0" applyNumberFormat="1" applyFont="1" applyFill="1" applyBorder="1" applyAlignment="1">
      <alignment horizontal="left"/>
    </xf>
    <xf numFmtId="164" fontId="10" fillId="2" borderId="2" xfId="0" applyNumberFormat="1" applyFont="1" applyFill="1" applyBorder="1" applyAlignment="1">
      <alignment horizontal="right"/>
    </xf>
    <xf numFmtId="0" fontId="9" fillId="2" borderId="0" xfId="0" quotePrefix="1" applyFont="1" applyFill="1" applyBorder="1" applyAlignment="1">
      <alignment horizontal="right"/>
    </xf>
    <xf numFmtId="0" fontId="9" fillId="2" borderId="0" xfId="0" applyFont="1" applyFill="1" applyBorder="1" applyAlignment="1">
      <alignment horizontal="right"/>
    </xf>
    <xf numFmtId="0" fontId="11" fillId="2" borderId="0" xfId="0" applyFont="1" applyFill="1"/>
    <xf numFmtId="0" fontId="11" fillId="2" borderId="0" xfId="0" applyFont="1" applyFill="1" applyBorder="1"/>
    <xf numFmtId="0" fontId="6" fillId="4" borderId="8" xfId="0" applyFont="1" applyFill="1" applyBorder="1"/>
    <xf numFmtId="0" fontId="6" fillId="4" borderId="6" xfId="0" applyFont="1" applyFill="1" applyBorder="1"/>
    <xf numFmtId="0" fontId="6" fillId="4" borderId="7" xfId="0" applyFont="1" applyFill="1" applyBorder="1"/>
    <xf numFmtId="49" fontId="5" fillId="3" borderId="2" xfId="0" applyNumberFormat="1" applyFont="1" applyFill="1" applyBorder="1" applyAlignment="1">
      <alignment horizontal="left"/>
    </xf>
    <xf numFmtId="49" fontId="5" fillId="3" borderId="3" xfId="0" applyNumberFormat="1" applyFont="1" applyFill="1" applyBorder="1" applyAlignment="1">
      <alignment horizontal="left"/>
    </xf>
    <xf numFmtId="49" fontId="5" fillId="3" borderId="4" xfId="0" applyNumberFormat="1" applyFont="1" applyFill="1" applyBorder="1" applyAlignment="1">
      <alignment horizontal="left"/>
    </xf>
    <xf numFmtId="49" fontId="5" fillId="3" borderId="0" xfId="0" applyNumberFormat="1" applyFont="1" applyFill="1" applyBorder="1" applyAlignment="1">
      <alignment horizontal="left"/>
    </xf>
    <xf numFmtId="49" fontId="5" fillId="3" borderId="5" xfId="0" applyNumberFormat="1" applyFont="1" applyFill="1" applyBorder="1" applyAlignment="1">
      <alignment horizontal="left"/>
    </xf>
    <xf numFmtId="49" fontId="5" fillId="3" borderId="6" xfId="0" applyNumberFormat="1" applyFont="1" applyFill="1" applyBorder="1" applyAlignment="1">
      <alignment horizontal="left"/>
    </xf>
    <xf numFmtId="49" fontId="5" fillId="3" borderId="7" xfId="0" applyNumberFormat="1" applyFont="1" applyFill="1" applyBorder="1" applyAlignment="1">
      <alignment horizontal="left"/>
    </xf>
    <xf numFmtId="49" fontId="5" fillId="3" borderId="8" xfId="0" applyNumberFormat="1" applyFont="1" applyFill="1" applyBorder="1" applyAlignment="1">
      <alignment horizontal="left"/>
    </xf>
    <xf numFmtId="7" fontId="2" fillId="2" borderId="10" xfId="1" applyNumberFormat="1" applyFont="1" applyFill="1" applyBorder="1"/>
    <xf numFmtId="0" fontId="3" fillId="2" borderId="7" xfId="0" applyFont="1" applyFill="1" applyBorder="1" applyAlignment="1">
      <alignment horizontal="left"/>
    </xf>
    <xf numFmtId="0" fontId="3" fillId="5" borderId="9" xfId="0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center" vertical="center" wrapText="1"/>
    </xf>
    <xf numFmtId="7" fontId="3" fillId="2" borderId="10" xfId="1" applyNumberFormat="1" applyFont="1" applyFill="1" applyBorder="1"/>
    <xf numFmtId="0" fontId="5" fillId="3" borderId="1" xfId="0" applyFont="1" applyFill="1" applyBorder="1"/>
    <xf numFmtId="0" fontId="3" fillId="3" borderId="2" xfId="0" applyFont="1" applyFill="1" applyBorder="1"/>
    <xf numFmtId="0" fontId="5" fillId="3" borderId="2" xfId="0" applyFont="1" applyFill="1" applyBorder="1"/>
    <xf numFmtId="0" fontId="5" fillId="3" borderId="3" xfId="0" applyFont="1" applyFill="1" applyBorder="1"/>
    <xf numFmtId="0" fontId="5" fillId="3" borderId="8" xfId="0" applyFont="1" applyFill="1" applyBorder="1"/>
    <xf numFmtId="0" fontId="6" fillId="2" borderId="4" xfId="0" applyFont="1" applyFill="1" applyBorder="1" applyAlignment="1">
      <alignment horizontal="center"/>
    </xf>
    <xf numFmtId="7" fontId="6" fillId="2" borderId="11" xfId="1" applyNumberFormat="1" applyFont="1" applyFill="1" applyBorder="1" applyAlignment="1"/>
    <xf numFmtId="7" fontId="6" fillId="2" borderId="11" xfId="1" applyNumberFormat="1" applyFont="1" applyFill="1" applyBorder="1"/>
    <xf numFmtId="7" fontId="6" fillId="2" borderId="9" xfId="1" applyNumberFormat="1" applyFont="1" applyFill="1" applyBorder="1"/>
    <xf numFmtId="7" fontId="6" fillId="2" borderId="10" xfId="1" applyNumberFormat="1" applyFont="1" applyFill="1" applyBorder="1"/>
    <xf numFmtId="0" fontId="6" fillId="2" borderId="0" xfId="0" applyNumberFormat="1" applyFont="1" applyFill="1" applyBorder="1" applyAlignment="1"/>
    <xf numFmtId="0" fontId="16" fillId="2" borderId="4" xfId="0" applyFont="1" applyFill="1" applyBorder="1"/>
    <xf numFmtId="0" fontId="6" fillId="2" borderId="6" xfId="0" applyFont="1" applyFill="1" applyBorder="1" applyAlignment="1">
      <alignment horizontal="center"/>
    </xf>
    <xf numFmtId="7" fontId="6" fillId="2" borderId="10" xfId="1" applyNumberFormat="1" applyFont="1" applyFill="1" applyBorder="1" applyAlignment="1"/>
    <xf numFmtId="0" fontId="6" fillId="2" borderId="4" xfId="0" applyFont="1" applyFill="1" applyBorder="1" applyAlignment="1"/>
    <xf numFmtId="0" fontId="14" fillId="2" borderId="4" xfId="0" applyFont="1" applyFill="1" applyBorder="1" applyAlignment="1"/>
    <xf numFmtId="49" fontId="7" fillId="3" borderId="6" xfId="0" applyNumberFormat="1" applyFont="1" applyFill="1" applyBorder="1" applyAlignment="1">
      <alignment horizontal="left"/>
    </xf>
    <xf numFmtId="49" fontId="7" fillId="3" borderId="7" xfId="0" applyNumberFormat="1" applyFont="1" applyFill="1" applyBorder="1" applyAlignment="1">
      <alignment horizontal="left"/>
    </xf>
    <xf numFmtId="0" fontId="5" fillId="3" borderId="7" xfId="0" applyFont="1" applyFill="1" applyBorder="1" applyAlignment="1"/>
    <xf numFmtId="0" fontId="6" fillId="2" borderId="11" xfId="0" applyFont="1" applyFill="1" applyBorder="1" applyAlignment="1">
      <alignment horizontal="center"/>
    </xf>
    <xf numFmtId="0" fontId="6" fillId="2" borderId="11" xfId="0" applyFont="1" applyFill="1" applyBorder="1"/>
    <xf numFmtId="0" fontId="19" fillId="0" borderId="0" xfId="0" applyFont="1" applyBorder="1"/>
    <xf numFmtId="0" fontId="3" fillId="0" borderId="0" xfId="0" applyFont="1" applyBorder="1"/>
    <xf numFmtId="0" fontId="6" fillId="2" borderId="4" xfId="0" applyFont="1" applyFill="1" applyBorder="1"/>
    <xf numFmtId="0" fontId="6" fillId="2" borderId="0" xfId="0" applyFont="1" applyFill="1" applyBorder="1" applyAlignment="1"/>
    <xf numFmtId="49" fontId="15" fillId="2" borderId="0" xfId="0" applyNumberFormat="1" applyFont="1" applyFill="1" applyBorder="1" applyAlignment="1"/>
    <xf numFmtId="49" fontId="6" fillId="2" borderId="0" xfId="0" applyNumberFormat="1" applyFont="1" applyFill="1" applyBorder="1" applyAlignment="1"/>
    <xf numFmtId="49" fontId="17" fillId="2" borderId="0" xfId="0" applyNumberFormat="1" applyFont="1" applyFill="1" applyBorder="1" applyAlignment="1"/>
    <xf numFmtId="49" fontId="14" fillId="2" borderId="0" xfId="0" applyNumberFormat="1" applyFont="1" applyFill="1" applyBorder="1" applyAlignment="1"/>
    <xf numFmtId="49" fontId="14" fillId="2" borderId="7" xfId="0" applyNumberFormat="1" applyFont="1" applyFill="1" applyBorder="1" applyAlignment="1"/>
    <xf numFmtId="49" fontId="6" fillId="2" borderId="7" xfId="0" applyNumberFormat="1" applyFont="1" applyFill="1" applyBorder="1" applyAlignment="1"/>
    <xf numFmtId="0" fontId="18" fillId="0" borderId="0" xfId="0" applyFont="1" applyAlignment="1">
      <alignment vertical="center"/>
    </xf>
    <xf numFmtId="49" fontId="5" fillId="3" borderId="1" xfId="0" applyNumberFormat="1" applyFont="1" applyFill="1" applyBorder="1" applyAlignment="1">
      <alignment horizontal="left"/>
    </xf>
    <xf numFmtId="0" fontId="7" fillId="3" borderId="6" xfId="0" applyNumberFormat="1" applyFont="1" applyFill="1" applyBorder="1" applyAlignment="1">
      <alignment horizontal="left"/>
    </xf>
    <xf numFmtId="0" fontId="5" fillId="6" borderId="15" xfId="0" applyFont="1" applyFill="1" applyBorder="1"/>
    <xf numFmtId="0" fontId="18" fillId="0" borderId="0" xfId="0" applyFont="1" applyAlignment="1">
      <alignment horizontal="center" vertical="center"/>
    </xf>
    <xf numFmtId="0" fontId="18" fillId="0" borderId="0" xfId="0" applyFont="1" applyBorder="1" applyAlignment="1">
      <alignment horizontal="center"/>
    </xf>
    <xf numFmtId="0" fontId="18" fillId="0" borderId="0" xfId="0" applyFont="1" applyAlignment="1">
      <alignment horizontal="center"/>
    </xf>
    <xf numFmtId="0" fontId="13" fillId="2" borderId="0" xfId="0" applyFont="1" applyFill="1" applyBorder="1" applyAlignment="1">
      <alignment horizontal="right"/>
    </xf>
    <xf numFmtId="0" fontId="3" fillId="5" borderId="14" xfId="0" applyFont="1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14" fontId="6" fillId="4" borderId="6" xfId="0" applyNumberFormat="1" applyFont="1" applyFill="1" applyBorder="1" applyAlignment="1">
      <alignment horizontal="center"/>
    </xf>
    <xf numFmtId="14" fontId="6" fillId="4" borderId="7" xfId="0" applyNumberFormat="1" applyFont="1" applyFill="1" applyBorder="1" applyAlignment="1">
      <alignment horizontal="center"/>
    </xf>
    <xf numFmtId="14" fontId="6" fillId="4" borderId="8" xfId="0" applyNumberFormat="1" applyFont="1" applyFill="1" applyBorder="1" applyAlignment="1">
      <alignment horizontal="center"/>
    </xf>
    <xf numFmtId="49" fontId="6" fillId="4" borderId="6" xfId="0" applyNumberFormat="1" applyFont="1" applyFill="1" applyBorder="1" applyAlignment="1">
      <alignment horizontal="center"/>
    </xf>
    <xf numFmtId="49" fontId="6" fillId="4" borderId="8" xfId="0" applyNumberFormat="1" applyFont="1" applyFill="1" applyBorder="1" applyAlignment="1">
      <alignment horizontal="center"/>
    </xf>
  </cellXfs>
  <cellStyles count="4">
    <cellStyle name="Euro" xfId="1"/>
    <cellStyle name="Normal" xfId="0" builtinId="0"/>
    <cellStyle name="Normal 2" xfId="3"/>
    <cellStyle name="Normal 7" xfId="2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E8E8E8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80337E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409575</xdr:colOff>
      <xdr:row>42</xdr:row>
      <xdr:rowOff>66675</xdr:rowOff>
    </xdr:from>
    <xdr:to>
      <xdr:col>7</xdr:col>
      <xdr:colOff>619125</xdr:colOff>
      <xdr:row>51</xdr:row>
      <xdr:rowOff>0</xdr:rowOff>
    </xdr:to>
    <xdr:sp macro="" textlink="">
      <xdr:nvSpPr>
        <xdr:cNvPr id="2050" name="AutoShape 2"/>
        <xdr:cNvSpPr>
          <a:spLocks noChangeArrowheads="1"/>
        </xdr:cNvSpPr>
      </xdr:nvSpPr>
      <xdr:spPr bwMode="auto">
        <a:xfrm>
          <a:off x="3438525" y="8239125"/>
          <a:ext cx="2905125" cy="1314450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C0C0C0"/>
          </a:solidFill>
          <a:round/>
          <a:headEnd/>
          <a:tailEnd/>
        </a:ln>
      </xdr:spPr>
      <xdr:txBody>
        <a:bodyPr vertOverflow="clip" wrap="square" lIns="27432" tIns="22860" rIns="0" bIns="0" anchor="t" upright="1"/>
        <a:lstStyle/>
        <a:p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28575</xdr:colOff>
      <xdr:row>42</xdr:row>
      <xdr:rowOff>76200</xdr:rowOff>
    </xdr:from>
    <xdr:to>
      <xdr:col>4</xdr:col>
      <xdr:colOff>304800</xdr:colOff>
      <xdr:row>50</xdr:row>
      <xdr:rowOff>133350</xdr:rowOff>
    </xdr:to>
    <xdr:sp macro="" textlink="">
      <xdr:nvSpPr>
        <xdr:cNvPr id="2051" name="AutoShape 3"/>
        <xdr:cNvSpPr>
          <a:spLocks noChangeArrowheads="1"/>
        </xdr:cNvSpPr>
      </xdr:nvSpPr>
      <xdr:spPr bwMode="auto">
        <a:xfrm>
          <a:off x="28575" y="8305800"/>
          <a:ext cx="3305175" cy="1295400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C0C0C0"/>
          </a:solidFill>
          <a:round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endParaRPr lang="fr-FR" sz="8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Arial"/>
              <a:cs typeface="Arial"/>
            </a:rPr>
            <a:t>Cachet</a:t>
          </a:r>
        </a:p>
        <a:p>
          <a:pPr algn="l" rtl="0">
            <a:defRPr sz="1000"/>
          </a:pPr>
          <a:endParaRPr lang="fr-FR" sz="8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Arial"/>
              <a:cs typeface="Arial"/>
            </a:rPr>
            <a:t>Date</a:t>
          </a:r>
        </a:p>
        <a:p>
          <a:pPr algn="l" rtl="0">
            <a:defRPr sz="1000"/>
          </a:pPr>
          <a:endParaRPr lang="fr-FR" sz="8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Arial"/>
              <a:cs typeface="Arial"/>
            </a:rPr>
            <a:t>Signature</a:t>
          </a:r>
        </a:p>
      </xdr:txBody>
    </xdr:sp>
    <xdr:clientData/>
  </xdr:twoCellAnchor>
  <xdr:twoCellAnchor>
    <xdr:from>
      <xdr:col>1</xdr:col>
      <xdr:colOff>447675</xdr:colOff>
      <xdr:row>42</xdr:row>
      <xdr:rowOff>0</xdr:rowOff>
    </xdr:from>
    <xdr:to>
      <xdr:col>2</xdr:col>
      <xdr:colOff>485775</xdr:colOff>
      <xdr:row>43</xdr:row>
      <xdr:rowOff>19050</xdr:rowOff>
    </xdr:to>
    <xdr:sp macro="" textlink="">
      <xdr:nvSpPr>
        <xdr:cNvPr id="2056" name="Text Box 8"/>
        <xdr:cNvSpPr txBox="1">
          <a:spLocks noChangeArrowheads="1"/>
        </xdr:cNvSpPr>
      </xdr:nvSpPr>
      <xdr:spPr bwMode="auto">
        <a:xfrm>
          <a:off x="1209675" y="8162925"/>
          <a:ext cx="781050" cy="19050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900" b="1" i="0" strike="noStrike">
              <a:solidFill>
                <a:srgbClr val="000000"/>
              </a:solidFill>
              <a:latin typeface="Arial"/>
              <a:cs typeface="Arial"/>
            </a:rPr>
            <a:t>Acceptation</a:t>
          </a:r>
        </a:p>
      </xdr:txBody>
    </xdr:sp>
    <xdr:clientData/>
  </xdr:twoCellAnchor>
  <xdr:twoCellAnchor editAs="oneCell">
    <xdr:from>
      <xdr:col>4</xdr:col>
      <xdr:colOff>742950</xdr:colOff>
      <xdr:row>45</xdr:row>
      <xdr:rowOff>38100</xdr:rowOff>
    </xdr:from>
    <xdr:to>
      <xdr:col>7</xdr:col>
      <xdr:colOff>748338</xdr:colOff>
      <xdr:row>45</xdr:row>
      <xdr:rowOff>39412</xdr:rowOff>
    </xdr:to>
    <xdr:pic>
      <xdr:nvPicPr>
        <xdr:cNvPr id="8" name="Image 7" descr="signature_haget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771900" y="8696325"/>
          <a:ext cx="2479602" cy="57415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COMMUN\PROJETS\01_EN%20COURS\ACORES_8100\Dossiers%20techniques%20MP%20%20membres%20ACORES\Fichier_Clients_ACORES%20MP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ormation%20excel/Fichier_Clients_ACORES%20MP%20POINTE%20AVEC%20CLASSEUR%20DE%20LAURE%20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ichier complet"/>
      <sheetName val="PROSPECTS"/>
      <sheetName val="Personnes supprimées"/>
      <sheetName val="demande d'info à ces personnes"/>
      <sheetName val="Feuil3"/>
      <sheetName val="Feuil1"/>
    </sheetNames>
    <sheetDataSet>
      <sheetData sheetId="0">
        <row r="1">
          <cell r="A1" t="str">
            <v>numero de ligne</v>
          </cell>
          <cell r="B1" t="str">
            <v>PME ou Gpe</v>
          </cell>
          <cell r="C1" t="str">
            <v>Direction / Coordinateur</v>
          </cell>
          <cell r="D1" t="str">
            <v>NUMERO DE SITE</v>
          </cell>
          <cell r="E1" t="str">
            <v xml:space="preserve"> SOCIETE OU GROUPE</v>
          </cell>
          <cell r="F1" t="str">
            <v xml:space="preserve">SOCIETE </v>
          </cell>
          <cell r="G1" t="str">
            <v>SITE</v>
          </cell>
          <cell r="H1" t="str">
            <v>PAYE</v>
          </cell>
          <cell r="I1" t="str">
            <v>fonction</v>
          </cell>
          <cell r="J1" t="str">
            <v>NOM</v>
          </cell>
          <cell r="K1" t="str">
            <v>prenom</v>
          </cell>
          <cell r="L1" t="str">
            <v>mail 1</v>
          </cell>
          <cell r="M1" t="str">
            <v>téléphone</v>
          </cell>
          <cell r="N1" t="str">
            <v>Adresse1</v>
          </cell>
          <cell r="O1" t="str">
            <v>CP__Ville</v>
          </cell>
          <cell r="P1" t="str">
            <v>source</v>
          </cell>
          <cell r="Q1" t="str">
            <v>DEVIS 2012</v>
          </cell>
        </row>
        <row r="2">
          <cell r="A2">
            <v>1</v>
          </cell>
          <cell r="B2" t="str">
            <v>APESA</v>
          </cell>
          <cell r="D2">
            <v>1</v>
          </cell>
          <cell r="E2" t="str">
            <v>APESA</v>
          </cell>
          <cell r="F2" t="str">
            <v>APESA</v>
          </cell>
          <cell r="G2" t="str">
            <v>PAU</v>
          </cell>
          <cell r="J2" t="str">
            <v>BAILLOT</v>
          </cell>
          <cell r="K2" t="str">
            <v>Agnès</v>
          </cell>
          <cell r="L2" t="str">
            <v>agnes.baillot@apesa.fr</v>
          </cell>
          <cell r="P2" t="str">
            <v>G</v>
          </cell>
        </row>
        <row r="3">
          <cell r="A3">
            <v>2</v>
          </cell>
          <cell r="B3" t="str">
            <v>APESA</v>
          </cell>
          <cell r="D3">
            <v>1</v>
          </cell>
          <cell r="E3" t="str">
            <v>APESA</v>
          </cell>
          <cell r="F3" t="str">
            <v>Sté X</v>
          </cell>
          <cell r="G3" t="str">
            <v>PAU</v>
          </cell>
          <cell r="J3" t="str">
            <v>MORINE</v>
          </cell>
          <cell r="K3" t="str">
            <v>Isabelle</v>
          </cell>
        </row>
        <row r="4">
          <cell r="A4">
            <v>3</v>
          </cell>
          <cell r="B4" t="str">
            <v>APESA</v>
          </cell>
          <cell r="D4">
            <v>1</v>
          </cell>
          <cell r="E4" t="str">
            <v>APESA</v>
          </cell>
          <cell r="F4" t="str">
            <v>APESA</v>
          </cell>
          <cell r="G4" t="str">
            <v>PAU</v>
          </cell>
          <cell r="J4" t="str">
            <v>Gwenaëlle</v>
          </cell>
          <cell r="K4" t="str">
            <v>Campfort</v>
          </cell>
          <cell r="L4" t="str">
            <v>gwenaelle.campfort@apesa.fr</v>
          </cell>
        </row>
        <row r="5">
          <cell r="A5">
            <v>4</v>
          </cell>
          <cell r="B5" t="str">
            <v>APESA</v>
          </cell>
          <cell r="D5">
            <v>1</v>
          </cell>
          <cell r="E5" t="str">
            <v>APESA</v>
          </cell>
          <cell r="F5" t="str">
            <v>APESA</v>
          </cell>
          <cell r="G5" t="str">
            <v>PAU</v>
          </cell>
          <cell r="J5" t="str">
            <v>HENAULT</v>
          </cell>
          <cell r="K5" t="str">
            <v>Gaëlle</v>
          </cell>
        </row>
        <row r="6">
          <cell r="A6">
            <v>5</v>
          </cell>
          <cell r="B6" t="str">
            <v>APESA</v>
          </cell>
          <cell r="D6">
            <v>1</v>
          </cell>
          <cell r="E6" t="str">
            <v>APESA</v>
          </cell>
          <cell r="F6" t="str">
            <v>APESA</v>
          </cell>
          <cell r="G6" t="str">
            <v>PAU</v>
          </cell>
          <cell r="J6" t="str">
            <v>STAGIAIRE</v>
          </cell>
        </row>
        <row r="7">
          <cell r="A7">
            <v>6</v>
          </cell>
          <cell r="B7" t="str">
            <v>APESA</v>
          </cell>
          <cell r="D7">
            <v>1</v>
          </cell>
          <cell r="E7" t="str">
            <v>APESA</v>
          </cell>
          <cell r="F7" t="str">
            <v>APESA</v>
          </cell>
          <cell r="G7" t="str">
            <v>PAU</v>
          </cell>
          <cell r="J7" t="str">
            <v>RICHARD</v>
          </cell>
          <cell r="K7" t="str">
            <v>Valérie</v>
          </cell>
          <cell r="L7" t="str">
            <v>valerie.richard@juris-hse.com</v>
          </cell>
        </row>
        <row r="8">
          <cell r="A8">
            <v>7</v>
          </cell>
          <cell r="B8" t="str">
            <v>APESA</v>
          </cell>
          <cell r="D8">
            <v>1</v>
          </cell>
          <cell r="E8" t="str">
            <v>APESA</v>
          </cell>
          <cell r="F8" t="str">
            <v>APESA</v>
          </cell>
          <cell r="G8" t="str">
            <v>PAU</v>
          </cell>
          <cell r="J8" t="str">
            <v>SUBELZU</v>
          </cell>
          <cell r="K8" t="str">
            <v>David</v>
          </cell>
          <cell r="L8" t="str">
            <v>David.SUBELZU@apesa.fr</v>
          </cell>
        </row>
        <row r="9">
          <cell r="A9">
            <v>8</v>
          </cell>
          <cell r="B9" t="str">
            <v>APESA</v>
          </cell>
          <cell r="D9">
            <v>1</v>
          </cell>
          <cell r="E9" t="str">
            <v>APESA</v>
          </cell>
          <cell r="F9" t="str">
            <v>APESA</v>
          </cell>
          <cell r="G9" t="str">
            <v>PAU</v>
          </cell>
          <cell r="J9" t="str">
            <v>WILLAUME</v>
          </cell>
          <cell r="K9" t="str">
            <v>Jean</v>
          </cell>
          <cell r="L9" t="str">
            <v>jean.willaume@apesa.fr</v>
          </cell>
        </row>
        <row r="10">
          <cell r="A10">
            <v>9</v>
          </cell>
          <cell r="B10" t="str">
            <v>ATOUT HSE</v>
          </cell>
          <cell r="D10">
            <v>1</v>
          </cell>
          <cell r="E10" t="str">
            <v xml:space="preserve">ATOUTS HSE </v>
          </cell>
          <cell r="F10" t="str">
            <v xml:space="preserve">ATOUTS HSE </v>
          </cell>
          <cell r="G10" t="str">
            <v>ANGLET</v>
          </cell>
          <cell r="I10" t="str">
            <v>Consultante HSE CO Gérant</v>
          </cell>
          <cell r="J10" t="str">
            <v>CAZALET</v>
          </cell>
          <cell r="K10" t="str">
            <v>Olivier</v>
          </cell>
          <cell r="L10" t="str">
            <v>olivier.cazalet@atouts-hse.fr</v>
          </cell>
          <cell r="M10" t="str">
            <v xml:space="preserve">06 22 15 41 25 </v>
          </cell>
          <cell r="N10" t="str">
            <v>2 esplanade de l'Europe</v>
          </cell>
          <cell r="O10" t="str">
            <v>64600 ANGLET</v>
          </cell>
        </row>
        <row r="11">
          <cell r="A11">
            <v>10</v>
          </cell>
          <cell r="B11" t="str">
            <v>ATOUT HSE</v>
          </cell>
          <cell r="D11">
            <v>1</v>
          </cell>
          <cell r="E11" t="str">
            <v xml:space="preserve">ATOUTS HSE </v>
          </cell>
          <cell r="F11" t="str">
            <v xml:space="preserve">ATOUTS HSE </v>
          </cell>
          <cell r="G11" t="str">
            <v>ANGLET</v>
          </cell>
          <cell r="I11" t="str">
            <v>Consultante HSE CO Gérant</v>
          </cell>
          <cell r="J11" t="str">
            <v>GERBE</v>
          </cell>
          <cell r="K11" t="str">
            <v>Caroline</v>
          </cell>
          <cell r="L11" t="str">
            <v>caroline.gerbe@atouts-hse.fr</v>
          </cell>
          <cell r="M11" t="str">
            <v xml:space="preserve">06 62 14 57 03 </v>
          </cell>
          <cell r="N11" t="str">
            <v>2 esplanade de l'Europe</v>
          </cell>
          <cell r="O11" t="str">
            <v>64600 ANGLET</v>
          </cell>
        </row>
        <row r="12">
          <cell r="A12">
            <v>11</v>
          </cell>
          <cell r="B12" t="str">
            <v>COBHAM</v>
          </cell>
          <cell r="D12">
            <v>1</v>
          </cell>
          <cell r="E12" t="str">
            <v>COBHAM Avionics/Air Précision Trading as COBHAM Avionics</v>
          </cell>
          <cell r="F12" t="str">
            <v>COBHAM Avionics/Air Précision Trading as COBHAM Avionics</v>
          </cell>
          <cell r="G12" t="str">
            <v>LE PLESSIS ROBINSON</v>
          </cell>
          <cell r="J12" t="str">
            <v>LEGRIFFON</v>
          </cell>
          <cell r="K12" t="str">
            <v>Ophélie</v>
          </cell>
          <cell r="L12" t="str">
            <v>ophelie.legriffon@cobham.com</v>
          </cell>
          <cell r="M12" t="str">
            <v>01 46 01 20 98/F 01 46 01 20 90</v>
          </cell>
          <cell r="N12" t="str">
            <v>5 av Denis Papin BP 36</v>
          </cell>
          <cell r="O12" t="str">
            <v>92353 LE PLESSIS ROBINSON CEDEX</v>
          </cell>
        </row>
        <row r="13">
          <cell r="A13">
            <v>12</v>
          </cell>
          <cell r="B13" t="str">
            <v>DONALDSON</v>
          </cell>
          <cell r="D13">
            <v>1</v>
          </cell>
          <cell r="E13" t="str">
            <v>DONALDSON AEROSPACE ET DEFENSE GROUPE</v>
          </cell>
          <cell r="F13" t="str">
            <v>DONALDSON AEROSPACE ET DEFENSE GROUPE</v>
          </cell>
          <cell r="G13" t="str">
            <v>CARRIERES SUR SEINE</v>
          </cell>
          <cell r="J13" t="str">
            <v>GUERIN</v>
          </cell>
          <cell r="K13" t="str">
            <v>Romain</v>
          </cell>
          <cell r="L13" t="str">
            <v>romain.guerin@donaldson.com</v>
          </cell>
          <cell r="M13" t="str">
            <v>01 30 86 66 62</v>
          </cell>
          <cell r="N13" t="str">
            <v>2 rue de la Pâture</v>
          </cell>
          <cell r="O13" t="str">
            <v>78420 CARRIERES SUR SEINE</v>
          </cell>
          <cell r="P13" t="str">
            <v>FACT28/2011 1 droit d'entrée et une adhesion</v>
          </cell>
        </row>
        <row r="14">
          <cell r="A14">
            <v>13</v>
          </cell>
          <cell r="B14" t="str">
            <v>DONALDSON</v>
          </cell>
          <cell r="D14">
            <v>1</v>
          </cell>
          <cell r="E14" t="str">
            <v>DONALDSON AEROSPACE ET DEFENSE GROUPE</v>
          </cell>
          <cell r="F14" t="str">
            <v>DONALDSON AEROSPACE ET DEFENSE GROUPE</v>
          </cell>
          <cell r="G14" t="str">
            <v>CARRIERES SUR SEINE</v>
          </cell>
          <cell r="I14" t="str">
            <v>QSE</v>
          </cell>
          <cell r="J14" t="str">
            <v>HAN</v>
          </cell>
          <cell r="K14" t="str">
            <v>William</v>
          </cell>
          <cell r="L14" t="str">
            <v>William.Han@Donaldson.com</v>
          </cell>
          <cell r="M14" t="str">
            <v>01 30 86 66 82/06 27 76 03 07</v>
          </cell>
          <cell r="N14" t="str">
            <v>2 rue de la Pâture</v>
          </cell>
          <cell r="O14" t="str">
            <v>78420 CARRIERES SUR SEINE</v>
          </cell>
          <cell r="P14" t="str">
            <v>FACT28/2011 1 droit d'entrée et une adhesion</v>
          </cell>
        </row>
        <row r="15">
          <cell r="A15">
            <v>14</v>
          </cell>
          <cell r="B15" t="str">
            <v>EMAC</v>
          </cell>
          <cell r="D15">
            <v>1</v>
          </cell>
          <cell r="E15" t="str">
            <v>EMAC</v>
          </cell>
          <cell r="F15" t="str">
            <v>EMAC</v>
          </cell>
          <cell r="G15" t="str">
            <v>VIODOS ABENSE DE BAS</v>
          </cell>
          <cell r="J15" t="str">
            <v>LEGORJUS</v>
          </cell>
          <cell r="K15" t="str">
            <v>Nicolas</v>
          </cell>
          <cell r="L15" t="str">
            <v>nicolas.legorjus@hotmail.fr</v>
          </cell>
          <cell r="M15" t="str">
            <v>05 59 28 81 33</v>
          </cell>
          <cell r="N15" t="str">
            <v>chemin usine</v>
          </cell>
          <cell r="O15" t="str">
            <v>64130 VIODOS ABENSE DE BAS</v>
          </cell>
        </row>
        <row r="16">
          <cell r="A16">
            <v>15</v>
          </cell>
          <cell r="B16" t="str">
            <v>EQUIP AERO</v>
          </cell>
          <cell r="C16" t="str">
            <v>COORDINATEUR</v>
          </cell>
          <cell r="D16" t="str">
            <v>0</v>
          </cell>
          <cell r="E16" t="str">
            <v>Equip'Aéro Industrie</v>
          </cell>
          <cell r="F16" t="str">
            <v>Equip'Aéro Industrie</v>
          </cell>
          <cell r="G16" t="str">
            <v>ISLE JOURDAIN</v>
          </cell>
          <cell r="I16" t="str">
            <v>Coordinateur CORP</v>
          </cell>
          <cell r="J16" t="str">
            <v>DUPUY</v>
          </cell>
          <cell r="K16" t="str">
            <v>Eric</v>
          </cell>
          <cell r="L16" t="str">
            <v>e.dupuy@equipaero.com</v>
          </cell>
          <cell r="M16" t="str">
            <v>05 62 07 65 03</v>
          </cell>
          <cell r="N16" t="str">
            <v>ZI BUCONIS</v>
          </cell>
          <cell r="O16" t="str">
            <v>32600 L'ISLE JOURDAIN</v>
          </cell>
          <cell r="P16" t="str">
            <v>fact 34/2011 Droit d'entrée 1000 + 800€</v>
          </cell>
        </row>
        <row r="17">
          <cell r="A17">
            <v>16</v>
          </cell>
          <cell r="B17" t="str">
            <v>EQUIP AERO</v>
          </cell>
          <cell r="D17">
            <v>1</v>
          </cell>
          <cell r="E17" t="str">
            <v>Equip'Aéro Industrie</v>
          </cell>
          <cell r="F17" t="str">
            <v>Equip'Aéro Industrie</v>
          </cell>
          <cell r="G17" t="str">
            <v>ISLE JOURDAIN</v>
          </cell>
          <cell r="I17" t="str">
            <v>chargé environnement</v>
          </cell>
          <cell r="J17" t="str">
            <v>RECORD</v>
          </cell>
          <cell r="K17" t="str">
            <v>Laurent</v>
          </cell>
          <cell r="L17" t="str">
            <v>l.record@equipaero.com</v>
          </cell>
          <cell r="M17" t="str">
            <v>05 62 07 77 80</v>
          </cell>
          <cell r="N17" t="str">
            <v>ZI BUCONIS</v>
          </cell>
          <cell r="O17" t="str">
            <v>32600 L'ISLE JOURDAIN</v>
          </cell>
          <cell r="P17" t="str">
            <v>fact 34/2011 Droit d'entrée 1000 + 800€</v>
          </cell>
        </row>
        <row r="18">
          <cell r="A18">
            <v>17</v>
          </cell>
          <cell r="B18" t="str">
            <v>EQUIP AERO</v>
          </cell>
          <cell r="D18">
            <v>1</v>
          </cell>
          <cell r="E18" t="str">
            <v>Equip'Aéro Industrie</v>
          </cell>
          <cell r="F18" t="str">
            <v>Equip'Aéro Industrie</v>
          </cell>
          <cell r="G18" t="str">
            <v>ISLE JOURDAIN</v>
          </cell>
          <cell r="J18" t="str">
            <v>ROBERT</v>
          </cell>
          <cell r="K18" t="str">
            <v>Stephane</v>
          </cell>
          <cell r="L18" t="str">
            <v>s.robert@equipaero.com</v>
          </cell>
          <cell r="N18" t="str">
            <v>ZI BUCONIS</v>
          </cell>
          <cell r="O18" t="str">
            <v>32600 L'ISLE JOURDAIN</v>
          </cell>
          <cell r="P18" t="str">
            <v>fact 34/2011 Droit d'entrée 1000 + 800€</v>
          </cell>
        </row>
        <row r="19">
          <cell r="A19">
            <v>18</v>
          </cell>
          <cell r="B19" t="str">
            <v>GIFAS</v>
          </cell>
          <cell r="D19" t="str">
            <v>1</v>
          </cell>
          <cell r="E19" t="str">
            <v>GIFAS</v>
          </cell>
          <cell r="F19" t="str">
            <v>GIFAS</v>
          </cell>
          <cell r="G19" t="str">
            <v>PARIS</v>
          </cell>
          <cell r="I19" t="str">
            <v>Demander à Isabelle Vautard</v>
          </cell>
          <cell r="J19" t="str">
            <v>DUJARIC</v>
          </cell>
          <cell r="K19" t="str">
            <v>Philippe</v>
          </cell>
          <cell r="L19" t="str">
            <v>philippe.dujaric@gifas.asso.fr</v>
          </cell>
          <cell r="N19" t="str">
            <v>8 rue Galilée</v>
          </cell>
          <cell r="O19" t="str">
            <v>75116 PARIS</v>
          </cell>
        </row>
        <row r="20">
          <cell r="A20">
            <v>19</v>
          </cell>
          <cell r="B20" t="str">
            <v>MEGGIT</v>
          </cell>
          <cell r="D20" t="str">
            <v>1</v>
          </cell>
          <cell r="E20" t="str">
            <v>MEGGITT (SENSOREX)</v>
          </cell>
          <cell r="F20" t="str">
            <v>MEGGITT (SENSOREX)</v>
          </cell>
          <cell r="G20" t="str">
            <v>ST JULIEN EN GENEVOIS</v>
          </cell>
          <cell r="I20" t="str">
            <v xml:space="preserve">Responsable Sécurité et dév durable </v>
          </cell>
          <cell r="J20" t="str">
            <v>DESPLANQUES</v>
          </cell>
          <cell r="K20" t="str">
            <v>herve.</v>
          </cell>
          <cell r="L20" t="str">
            <v>herve.desplanques@fr.meggitt.com</v>
          </cell>
          <cell r="M20" t="str">
            <v>04 50 95 43 69/06 86 96 47 37</v>
          </cell>
          <cell r="N20" t="str">
            <v>Parc d'Affaires International BP 63108</v>
          </cell>
          <cell r="O20" t="str">
            <v>74166 ARCHAMPS</v>
          </cell>
          <cell r="P20" t="str">
            <v>fact 36/2011 1 droit d'entrée et 1 cotisation</v>
          </cell>
        </row>
        <row r="21">
          <cell r="A21">
            <v>20</v>
          </cell>
          <cell r="B21" t="str">
            <v>SELHA</v>
          </cell>
          <cell r="D21" t="str">
            <v>1</v>
          </cell>
          <cell r="E21" t="str">
            <v>SELHA SAS</v>
          </cell>
          <cell r="F21" t="str">
            <v>SELHA SAS</v>
          </cell>
          <cell r="G21" t="str">
            <v>RENAZE</v>
          </cell>
          <cell r="I21" t="str">
            <v>Responsable QSE</v>
          </cell>
          <cell r="J21" t="str">
            <v>HOUDMON</v>
          </cell>
          <cell r="K21" t="str">
            <v>Hélène</v>
          </cell>
          <cell r="L21" t="str">
            <v>helene.houdmon@selha.fr</v>
          </cell>
          <cell r="M21" t="str">
            <v>02 43 09 14 30</v>
          </cell>
          <cell r="N21" t="str">
            <v>2 à 6 rue de la Forge</v>
          </cell>
          <cell r="O21" t="str">
            <v>53800 RENAZE</v>
          </cell>
          <cell r="P21" t="str">
            <v>fact 01/2011</v>
          </cell>
        </row>
        <row r="22">
          <cell r="A22">
            <v>21</v>
          </cell>
          <cell r="B22" t="str">
            <v>PME ou Gpe</v>
          </cell>
          <cell r="C22" t="str">
            <v>Direction / Coordinateur</v>
          </cell>
          <cell r="D22" t="str">
            <v>NUMERO DE SITE</v>
          </cell>
          <cell r="E22" t="str">
            <v xml:space="preserve"> SOCIETE OU GROUPE</v>
          </cell>
          <cell r="F22" t="str">
            <v xml:space="preserve">SOCIETE </v>
          </cell>
          <cell r="G22" t="str">
            <v>SITE</v>
          </cell>
          <cell r="I22" t="str">
            <v>fonction</v>
          </cell>
          <cell r="J22" t="str">
            <v>NOM</v>
          </cell>
          <cell r="K22" t="str">
            <v>prenom</v>
          </cell>
          <cell r="L22" t="str">
            <v>mail 1</v>
          </cell>
          <cell r="M22" t="str">
            <v>téléphone</v>
          </cell>
          <cell r="N22" t="str">
            <v>Adresse1</v>
          </cell>
          <cell r="O22" t="str">
            <v>CP__Ville</v>
          </cell>
          <cell r="P22" t="str">
            <v>source</v>
          </cell>
        </row>
        <row r="23">
          <cell r="A23">
            <v>22</v>
          </cell>
          <cell r="B23" t="str">
            <v>SAFRAN</v>
          </cell>
          <cell r="D23" t="str">
            <v>1-1</v>
          </cell>
          <cell r="E23" t="str">
            <v>PROPULSION AERONAUTIQUES ET SPATIALE</v>
          </cell>
          <cell r="F23" t="str">
            <v>snecma</v>
          </cell>
          <cell r="G23" t="str">
            <v>???</v>
          </cell>
          <cell r="J23" t="str">
            <v>SCHU</v>
          </cell>
          <cell r="K23" t="str">
            <v>Laurent</v>
          </cell>
          <cell r="L23" t="str">
            <v>laurent.schu@snecma.fr</v>
          </cell>
        </row>
        <row r="24">
          <cell r="A24">
            <v>23</v>
          </cell>
          <cell r="B24" t="str">
            <v>SAFRAN</v>
          </cell>
          <cell r="D24" t="str">
            <v>1-1-</v>
          </cell>
          <cell r="E24" t="str">
            <v>PROPULSION AERONAUTIQUES ET SPATIALE</v>
          </cell>
          <cell r="F24" t="str">
            <v>snecma</v>
          </cell>
          <cell r="G24" t="str">
            <v>???</v>
          </cell>
          <cell r="J24" t="str">
            <v>CALHOUN</v>
          </cell>
          <cell r="K24" t="str">
            <v>Olivier</v>
          </cell>
          <cell r="L24" t="str">
            <v>olivier.calhoun@snecma.fr</v>
          </cell>
        </row>
        <row r="25">
          <cell r="A25">
            <v>24</v>
          </cell>
          <cell r="B25" t="str">
            <v>SAFRAN</v>
          </cell>
          <cell r="D25" t="str">
            <v>1-1-1</v>
          </cell>
          <cell r="E25" t="str">
            <v>PROPULSION AERONAUTIQUES ET SPATIALE</v>
          </cell>
          <cell r="F25" t="str">
            <v>snecma</v>
          </cell>
          <cell r="G25" t="str">
            <v>GENNEVILLIERS</v>
          </cell>
          <cell r="J25" t="str">
            <v>GLEIZES</v>
          </cell>
          <cell r="K25" t="str">
            <v>Michel</v>
          </cell>
          <cell r="L25" t="str">
            <v>michel.gleizes@snecma.fr</v>
          </cell>
        </row>
        <row r="26">
          <cell r="A26">
            <v>25</v>
          </cell>
          <cell r="B26" t="str">
            <v>SAFRAN</v>
          </cell>
          <cell r="D26" t="str">
            <v>1-1-2</v>
          </cell>
          <cell r="E26" t="str">
            <v>PROPULSION AERONAUTIQUES ET SPATIALE</v>
          </cell>
          <cell r="F26" t="str">
            <v>snecma</v>
          </cell>
          <cell r="G26" t="str">
            <v>Le Haillan</v>
          </cell>
          <cell r="J26" t="str">
            <v>DEGEILH</v>
          </cell>
          <cell r="K26" t="str">
            <v>Marie-Cécile</v>
          </cell>
          <cell r="L26" t="str">
            <v>marie-cecile.degeilh@snecma.fr</v>
          </cell>
        </row>
        <row r="27">
          <cell r="A27">
            <v>26</v>
          </cell>
          <cell r="B27" t="str">
            <v>SAFRAN</v>
          </cell>
          <cell r="D27" t="str">
            <v>1-1-3</v>
          </cell>
          <cell r="E27" t="str">
            <v>PROPULSION AERONAUTIQUES ET SPATIALE</v>
          </cell>
          <cell r="F27" t="str">
            <v>snecma</v>
          </cell>
          <cell r="G27" t="str">
            <v>ST QUENTIN</v>
          </cell>
          <cell r="J27" t="str">
            <v>CANTON</v>
          </cell>
          <cell r="K27" t="str">
            <v>Alexandra</v>
          </cell>
          <cell r="L27" t="str">
            <v>alexandra.canton@snecma.fr</v>
          </cell>
        </row>
        <row r="28">
          <cell r="A28">
            <v>27</v>
          </cell>
          <cell r="B28" t="str">
            <v>SAFRAN</v>
          </cell>
          <cell r="D28" t="str">
            <v>1-1-4</v>
          </cell>
          <cell r="E28" t="str">
            <v>PROPULSION AERONAUTIQUES ET SPATIALE</v>
          </cell>
          <cell r="F28" t="str">
            <v>snecma</v>
          </cell>
          <cell r="G28" t="str">
            <v>VERNON</v>
          </cell>
          <cell r="J28" t="str">
            <v>LECOQ</v>
          </cell>
          <cell r="K28" t="str">
            <v>Ghislaine</v>
          </cell>
          <cell r="L28" t="str">
            <v>ghislaine.lecoq@snecma.fr</v>
          </cell>
        </row>
        <row r="29">
          <cell r="A29">
            <v>28</v>
          </cell>
          <cell r="B29" t="str">
            <v>SAFRAN</v>
          </cell>
          <cell r="D29" t="str">
            <v>1-1-5</v>
          </cell>
          <cell r="E29" t="str">
            <v>PROPULSION AERONAUTIQUES ET SPATIALE</v>
          </cell>
          <cell r="F29" t="str">
            <v>snecma</v>
          </cell>
          <cell r="G29" t="str">
            <v>VILLAROCHE</v>
          </cell>
          <cell r="J29" t="str">
            <v>DA COSTA</v>
          </cell>
          <cell r="K29" t="str">
            <v>Aurélien</v>
          </cell>
          <cell r="L29" t="str">
            <v>aurelien.dacosta@snecma.fr</v>
          </cell>
        </row>
        <row r="30">
          <cell r="A30">
            <v>29</v>
          </cell>
          <cell r="B30" t="str">
            <v>SAFRAN</v>
          </cell>
          <cell r="D30" t="str">
            <v>1-1-5</v>
          </cell>
          <cell r="E30" t="str">
            <v>PROPULSION AERONAUTIQUES ET SPATIALE</v>
          </cell>
          <cell r="F30" t="str">
            <v>snecma</v>
          </cell>
          <cell r="G30" t="str">
            <v>VILLAROCHE</v>
          </cell>
          <cell r="J30" t="str">
            <v>JUVANON</v>
          </cell>
          <cell r="K30" t="str">
            <v>Philippe</v>
          </cell>
          <cell r="L30" t="str">
            <v>philippe.juvanon@snecma.fr</v>
          </cell>
        </row>
        <row r="31">
          <cell r="A31">
            <v>30</v>
          </cell>
          <cell r="B31" t="str">
            <v>SAFRAN</v>
          </cell>
          <cell r="D31" t="str">
            <v>1-1-5</v>
          </cell>
          <cell r="E31" t="str">
            <v>PROPULSION AERONAUTIQUES ET SPATIALE</v>
          </cell>
          <cell r="F31" t="str">
            <v>snecma</v>
          </cell>
          <cell r="G31" t="str">
            <v>VILLAROCHE</v>
          </cell>
          <cell r="J31" t="str">
            <v>LEMAITRE</v>
          </cell>
          <cell r="K31" t="str">
            <v>Christophe</v>
          </cell>
          <cell r="L31" t="str">
            <v>christophe.lemaitre@snecma.fr</v>
          </cell>
        </row>
        <row r="32">
          <cell r="A32">
            <v>31</v>
          </cell>
          <cell r="B32" t="str">
            <v>SAFRAN</v>
          </cell>
          <cell r="D32" t="str">
            <v>1-1-6</v>
          </cell>
          <cell r="E32" t="str">
            <v>PROPULSION AERONAUTIQUES ET SPATIALE</v>
          </cell>
          <cell r="F32" t="str">
            <v>snecma</v>
          </cell>
          <cell r="G32" t="str">
            <v>LE CREUSOT CEDEX</v>
          </cell>
          <cell r="I32" t="str">
            <v>Préventeur Environnement</v>
          </cell>
          <cell r="J32" t="str">
            <v>MICHOT</v>
          </cell>
          <cell r="K32" t="str">
            <v>Guy</v>
          </cell>
          <cell r="L32" t="str">
            <v>guy.michot@snecma.fr</v>
          </cell>
          <cell r="M32" t="str">
            <v>03 85 77 77 78/03 85 77 77 49</v>
          </cell>
          <cell r="N32" t="str">
            <v xml:space="preserve">Avenue de l'Europe BP 97 </v>
          </cell>
          <cell r="O32" t="str">
            <v>71203 LE CREUSOT CEDEX</v>
          </cell>
          <cell r="P32" t="str">
            <v>formation CORP DU 12 oct 2011 PARIS</v>
          </cell>
        </row>
        <row r="33">
          <cell r="A33">
            <v>32</v>
          </cell>
          <cell r="B33" t="str">
            <v>SAFRAN</v>
          </cell>
          <cell r="D33" t="str">
            <v>1-1-7</v>
          </cell>
          <cell r="E33" t="str">
            <v>PROPULSION AERONAUTIQUES ET SPATIALE</v>
          </cell>
          <cell r="F33" t="str">
            <v>snecma</v>
          </cell>
          <cell r="G33" t="str">
            <v xml:space="preserve">CORBEILLES ESSONNE </v>
          </cell>
          <cell r="J33" t="str">
            <v>MINETTE</v>
          </cell>
          <cell r="K33" t="str">
            <v>Isabelle</v>
          </cell>
        </row>
        <row r="34">
          <cell r="A34">
            <v>33</v>
          </cell>
          <cell r="B34" t="str">
            <v>SAFRAN</v>
          </cell>
          <cell r="D34" t="str">
            <v>1-2-1</v>
          </cell>
          <cell r="E34" t="str">
            <v>PROPULSION AERONAUTIQUES ET SPATIALE</v>
          </cell>
          <cell r="F34" t="str">
            <v>Turbomeca</v>
          </cell>
          <cell r="G34" t="str">
            <v>BORDES</v>
          </cell>
          <cell r="I34" t="str">
            <v>acheteur Turbemeca</v>
          </cell>
          <cell r="J34" t="str">
            <v>GARRAUD</v>
          </cell>
          <cell r="K34" t="str">
            <v>Lidia</v>
          </cell>
          <cell r="L34" t="str">
            <v>lgarraud@achats-service.fr</v>
          </cell>
          <cell r="M34" t="str">
            <v>05 56 12 71 87</v>
          </cell>
          <cell r="N34" t="str">
            <v>9 av Joseph SZYDLOWXKI</v>
          </cell>
          <cell r="O34" t="str">
            <v>64511 BORDES</v>
          </cell>
          <cell r="P34" t="str">
            <v>fact 69/2011</v>
          </cell>
        </row>
        <row r="35">
          <cell r="A35">
            <v>34</v>
          </cell>
          <cell r="B35" t="str">
            <v>SAFRAN</v>
          </cell>
          <cell r="D35" t="str">
            <v>1-2-1</v>
          </cell>
          <cell r="E35" t="str">
            <v>PROPULSION AERONAUTIQUES ET SPATIALE</v>
          </cell>
          <cell r="F35" t="str">
            <v>Turbomeca</v>
          </cell>
          <cell r="G35" t="str">
            <v>BORDES</v>
          </cell>
          <cell r="J35" t="str">
            <v>FISCHER</v>
          </cell>
          <cell r="L35" t="str">
            <v>delphine.jaureguy@turbomeca.fr</v>
          </cell>
        </row>
        <row r="36">
          <cell r="A36">
            <v>35</v>
          </cell>
          <cell r="B36" t="str">
            <v>SAFRAN</v>
          </cell>
          <cell r="D36" t="str">
            <v>1-2-2</v>
          </cell>
          <cell r="E36" t="str">
            <v>PROPULSION AERONAUTIQUES ET SPATIALE</v>
          </cell>
          <cell r="F36" t="str">
            <v>Turbomeca</v>
          </cell>
          <cell r="G36" t="str">
            <v>TARNOS</v>
          </cell>
          <cell r="J36" t="str">
            <v>DESILES</v>
          </cell>
          <cell r="K36" t="str">
            <v>icolas</v>
          </cell>
          <cell r="O36" t="str">
            <v>40220 TARNOS</v>
          </cell>
          <cell r="P36" t="str">
            <v>formation du 9 juin 2011 fact 62/2011</v>
          </cell>
        </row>
        <row r="37">
          <cell r="A37">
            <v>36</v>
          </cell>
          <cell r="B37" t="str">
            <v>SAFRAN</v>
          </cell>
          <cell r="D37" t="str">
            <v>1-2-2</v>
          </cell>
          <cell r="E37" t="str">
            <v>PROPULSION AERONAUTIQUES ET SPATIALE</v>
          </cell>
          <cell r="F37" t="str">
            <v>Turbomeca</v>
          </cell>
          <cell r="G37" t="str">
            <v>TARNOS</v>
          </cell>
          <cell r="J37" t="str">
            <v>HAMEL BODIN</v>
          </cell>
          <cell r="K37" t="str">
            <v>Audrey</v>
          </cell>
          <cell r="L37" t="str">
            <v>audrey.hamel-bodin@turbomeca.fr</v>
          </cell>
          <cell r="M37" t="str">
            <v>05 59 12 59 62</v>
          </cell>
          <cell r="O37" t="str">
            <v>40221 TARNOS</v>
          </cell>
          <cell r="P37" t="str">
            <v>formation du 9 juin 2011 fact 62/2011</v>
          </cell>
        </row>
        <row r="38">
          <cell r="A38">
            <v>37</v>
          </cell>
          <cell r="B38" t="str">
            <v>SAFRAN</v>
          </cell>
          <cell r="D38" t="str">
            <v>1-2-2</v>
          </cell>
          <cell r="E38" t="str">
            <v>PROPULSION AERONAUTIQUES ET SPATIALE</v>
          </cell>
          <cell r="F38" t="str">
            <v>Turbomeca</v>
          </cell>
          <cell r="G38" t="str">
            <v>TARNOS</v>
          </cell>
          <cell r="I38" t="str">
            <v>Ingénieur SSE</v>
          </cell>
          <cell r="J38" t="str">
            <v>JAUREGUY</v>
          </cell>
          <cell r="K38" t="str">
            <v>Delphine</v>
          </cell>
          <cell r="L38" t="str">
            <v>delphine.jaureguy@turbomeca.fr</v>
          </cell>
          <cell r="M38" t="str">
            <v>05 59 74 46 61</v>
          </cell>
          <cell r="N38" t="str">
            <v>av du 1er mai</v>
          </cell>
          <cell r="O38" t="str">
            <v>40220 TARNOS</v>
          </cell>
          <cell r="P38" t="str">
            <v>facture 35/2011</v>
          </cell>
        </row>
        <row r="39">
          <cell r="A39">
            <v>38</v>
          </cell>
          <cell r="B39" t="str">
            <v>SAFRAN</v>
          </cell>
          <cell r="D39" t="str">
            <v>1-2-2</v>
          </cell>
          <cell r="E39" t="str">
            <v>PROPULSION AERONAUTIQUES ET SPATIALE</v>
          </cell>
          <cell r="F39" t="str">
            <v>Turbomeca</v>
          </cell>
          <cell r="G39" t="str">
            <v>TARNOS</v>
          </cell>
          <cell r="I39" t="str">
            <v>acheteuse régionale prestations groupe Safran</v>
          </cell>
          <cell r="J39" t="str">
            <v>SOULIAS</v>
          </cell>
          <cell r="K39" t="str">
            <v>Anne-Claire</v>
          </cell>
          <cell r="L39" t="str">
            <v>anne-claire.soulias@turbomeca.fr</v>
          </cell>
          <cell r="M39" t="str">
            <v>05 59 74 24 08</v>
          </cell>
          <cell r="N39" t="str">
            <v>av du 1er mai</v>
          </cell>
          <cell r="O39" t="str">
            <v>40221 TARNOS</v>
          </cell>
          <cell r="P39" t="str">
            <v>facture 35/2011</v>
          </cell>
        </row>
        <row r="40">
          <cell r="A40">
            <v>39</v>
          </cell>
          <cell r="B40" t="str">
            <v>SAFRAN</v>
          </cell>
          <cell r="D40" t="str">
            <v>1-2-2</v>
          </cell>
          <cell r="E40" t="str">
            <v>PROPULSION AERONAUTIQUES ET SPATIALE</v>
          </cell>
          <cell r="F40" t="str">
            <v>Turbomeca</v>
          </cell>
          <cell r="G40" t="str">
            <v>TARNOS</v>
          </cell>
          <cell r="J40" t="str">
            <v>THUILLIER</v>
          </cell>
          <cell r="K40" t="str">
            <v>Franck</v>
          </cell>
          <cell r="O40" t="str">
            <v>40220 TARNOS</v>
          </cell>
          <cell r="P40" t="str">
            <v>formation du 9 juin 2011 fact 62/2011</v>
          </cell>
        </row>
        <row r="41">
          <cell r="A41">
            <v>40</v>
          </cell>
          <cell r="B41" t="str">
            <v>SAFRAN</v>
          </cell>
          <cell r="D41" t="str">
            <v>1-2-2</v>
          </cell>
          <cell r="E41" t="str">
            <v>PROPULSION AERONAUTIQUES ET SPATIALE</v>
          </cell>
          <cell r="F41" t="str">
            <v>Turbomeca</v>
          </cell>
          <cell r="G41" t="str">
            <v>TARNOS</v>
          </cell>
          <cell r="J41" t="str">
            <v>VALENTIN</v>
          </cell>
          <cell r="K41" t="str">
            <v>Xavier-Pierre</v>
          </cell>
          <cell r="O41" t="str">
            <v>40221 TARNOS</v>
          </cell>
          <cell r="P41" t="str">
            <v>formation du 9 juin 2011 fact 62/2011</v>
          </cell>
        </row>
        <row r="42">
          <cell r="A42">
            <v>41</v>
          </cell>
          <cell r="B42" t="str">
            <v>SAFRAN</v>
          </cell>
          <cell r="C42" t="str">
            <v>information à venir</v>
          </cell>
          <cell r="D42" t="str">
            <v>1-3-</v>
          </cell>
          <cell r="E42" t="str">
            <v>PROPULSION AERONAUTIQUES ET SPATIALE</v>
          </cell>
          <cell r="F42" t="str">
            <v>Microturbo</v>
          </cell>
          <cell r="G42" t="str">
            <v>???</v>
          </cell>
          <cell r="J42" t="str">
            <v>SILLON</v>
          </cell>
          <cell r="K42" t="str">
            <v>Alexandra</v>
          </cell>
          <cell r="L42" t="str">
            <v>alexandra.sillon@microturbo.fr</v>
          </cell>
        </row>
        <row r="43">
          <cell r="A43">
            <v>42</v>
          </cell>
          <cell r="B43" t="str">
            <v>SAFRAN</v>
          </cell>
          <cell r="C43" t="str">
            <v>information à venir</v>
          </cell>
          <cell r="D43" t="str">
            <v>1-3-1</v>
          </cell>
          <cell r="E43" t="str">
            <v>PROPULSION AERONAUTIQUES ET SPATIALE</v>
          </cell>
          <cell r="F43" t="str">
            <v>Microturbo</v>
          </cell>
          <cell r="G43" t="str">
            <v>TOULOUSE</v>
          </cell>
          <cell r="J43" t="str">
            <v>LE LOUS</v>
          </cell>
          <cell r="K43" t="str">
            <v>Klervis</v>
          </cell>
          <cell r="L43" t="str">
            <v>klervi.lelous-adecco@microturbo.fr</v>
          </cell>
        </row>
        <row r="44">
          <cell r="A44">
            <v>43</v>
          </cell>
          <cell r="B44" t="str">
            <v>SAFRAN</v>
          </cell>
          <cell r="C44" t="str">
            <v>information à venir</v>
          </cell>
          <cell r="D44" t="str">
            <v>1-5</v>
          </cell>
          <cell r="E44" t="str">
            <v>PROPULSION AERONAUTIQUES ET SPATIALE</v>
          </cell>
          <cell r="F44" t="str">
            <v>Techspace Aero</v>
          </cell>
          <cell r="G44" t="str">
            <v>X</v>
          </cell>
        </row>
        <row r="45">
          <cell r="A45">
            <v>44</v>
          </cell>
          <cell r="B45" t="str">
            <v>SAFRAN</v>
          </cell>
          <cell r="D45" t="str">
            <v>2-1-1</v>
          </cell>
          <cell r="E45" t="str">
            <v>EQUIPEMENTS AERONAUTIQUES</v>
          </cell>
          <cell r="F45" t="str">
            <v>Aircelle</v>
          </cell>
          <cell r="G45" t="str">
            <v>GONFREVILLE l'ORCHER</v>
          </cell>
          <cell r="J45" t="str">
            <v>TRUFFERT</v>
          </cell>
          <cell r="K45" t="str">
            <v>Gaelle</v>
          </cell>
          <cell r="L45" t="str">
            <v>gaelle.truffert@aircelle.com</v>
          </cell>
        </row>
        <row r="46">
          <cell r="A46">
            <v>45</v>
          </cell>
          <cell r="B46" t="str">
            <v>SAFRAN</v>
          </cell>
          <cell r="D46" t="str">
            <v>2-1-2</v>
          </cell>
          <cell r="E46" t="str">
            <v>EQUIPEMENTS AERONAUTIQUES</v>
          </cell>
          <cell r="F46" t="str">
            <v>Aircelle</v>
          </cell>
          <cell r="G46" t="str">
            <v>LE HAVRE</v>
          </cell>
          <cell r="J46" t="str">
            <v>CROISIER</v>
          </cell>
          <cell r="K46" t="str">
            <v>Julie</v>
          </cell>
          <cell r="L46" t="str">
            <v>julie.croisier@aircelle.com</v>
          </cell>
        </row>
        <row r="47">
          <cell r="A47">
            <v>46</v>
          </cell>
          <cell r="B47" t="str">
            <v>SAFRAN</v>
          </cell>
          <cell r="D47" t="str">
            <v>2-1-3</v>
          </cell>
          <cell r="E47" t="str">
            <v>EQUIPEMENTS AERONAUTIQUES</v>
          </cell>
          <cell r="F47" t="str">
            <v>Aircelle</v>
          </cell>
          <cell r="G47" t="str">
            <v>PLAISIR</v>
          </cell>
          <cell r="J47" t="str">
            <v>NOZIERES</v>
          </cell>
          <cell r="K47" t="str">
            <v>Emeline</v>
          </cell>
          <cell r="L47" t="str">
            <v>emeline.nozieres@aircelle.com</v>
          </cell>
          <cell r="O47" t="str">
            <v>78370 PLAISIR</v>
          </cell>
          <cell r="P47" t="str">
            <v>00-13-D3-8C-A1-23</v>
          </cell>
        </row>
        <row r="48">
          <cell r="A48">
            <v>47</v>
          </cell>
          <cell r="B48" t="str">
            <v>SAFRAN</v>
          </cell>
          <cell r="D48" t="str">
            <v>2-2-</v>
          </cell>
          <cell r="E48" t="str">
            <v>EQUIPEMENTS AERONAUTIQUES</v>
          </cell>
          <cell r="F48" t="str">
            <v>Labinal</v>
          </cell>
          <cell r="G48" t="str">
            <v>?</v>
          </cell>
          <cell r="J48" t="str">
            <v>FOUCART</v>
          </cell>
          <cell r="K48" t="str">
            <v>Céline</v>
          </cell>
          <cell r="L48" t="str">
            <v>celine.foucart@fr.labinal.com</v>
          </cell>
        </row>
        <row r="49">
          <cell r="A49">
            <v>48</v>
          </cell>
          <cell r="B49" t="str">
            <v>SAFRAN</v>
          </cell>
          <cell r="D49" t="str">
            <v>2-2-</v>
          </cell>
          <cell r="E49" t="str">
            <v>EQUIPEMENTS AERONAUTIQUES</v>
          </cell>
          <cell r="F49" t="str">
            <v>Labinal</v>
          </cell>
          <cell r="G49" t="str">
            <v>?</v>
          </cell>
          <cell r="J49" t="str">
            <v>FOURNET</v>
          </cell>
          <cell r="K49" t="str">
            <v>Sylvie</v>
          </cell>
          <cell r="L49" t="str">
            <v>sylvie.fournet@fr.labinal.com</v>
          </cell>
        </row>
        <row r="50">
          <cell r="A50">
            <v>49</v>
          </cell>
          <cell r="B50" t="str">
            <v>SAFRAN</v>
          </cell>
          <cell r="D50" t="str">
            <v>2-2-</v>
          </cell>
          <cell r="E50" t="str">
            <v>EQUIPEMENTS AERONAUTIQUES</v>
          </cell>
          <cell r="F50" t="str">
            <v>Labinal</v>
          </cell>
          <cell r="G50" t="str">
            <v>?</v>
          </cell>
          <cell r="J50" t="str">
            <v>JARC</v>
          </cell>
          <cell r="K50" t="str">
            <v>Thomas</v>
          </cell>
          <cell r="L50" t="str">
            <v>thomas.jarc@fr.labinal.com</v>
          </cell>
        </row>
        <row r="51">
          <cell r="A51">
            <v>50</v>
          </cell>
          <cell r="B51" t="str">
            <v>SAFRAN</v>
          </cell>
          <cell r="D51" t="str">
            <v>2-2-</v>
          </cell>
          <cell r="E51" t="str">
            <v>EQUIPEMENTS AERONAUTIQUES</v>
          </cell>
          <cell r="F51" t="str">
            <v>Labinal</v>
          </cell>
          <cell r="G51" t="str">
            <v>?</v>
          </cell>
          <cell r="J51" t="str">
            <v>PASTOR</v>
          </cell>
          <cell r="K51" t="str">
            <v>Jean-François</v>
          </cell>
          <cell r="L51" t="str">
            <v>jean-francois.pastor@fr.labinal.com</v>
          </cell>
        </row>
        <row r="52">
          <cell r="A52">
            <v>51</v>
          </cell>
          <cell r="B52" t="str">
            <v>SAFRAN</v>
          </cell>
          <cell r="D52" t="str">
            <v>2-2-</v>
          </cell>
          <cell r="E52" t="str">
            <v>EQUIPEMENTS AERONAUTIQUES</v>
          </cell>
          <cell r="F52" t="str">
            <v>Labinal</v>
          </cell>
          <cell r="G52" t="str">
            <v>?</v>
          </cell>
          <cell r="J52" t="str">
            <v>TESSAROTTO</v>
          </cell>
          <cell r="K52" t="str">
            <v>Lise</v>
          </cell>
          <cell r="L52" t="str">
            <v>lise.tessarotto@fr.labinal.com</v>
          </cell>
        </row>
        <row r="53">
          <cell r="A53">
            <v>52</v>
          </cell>
          <cell r="B53" t="str">
            <v>SAFRAN</v>
          </cell>
          <cell r="D53" t="str">
            <v>2-2-</v>
          </cell>
          <cell r="E53" t="str">
            <v>EQUIPEMENTS AERONAUTIQUES</v>
          </cell>
          <cell r="F53" t="str">
            <v>Labinal</v>
          </cell>
          <cell r="G53" t="str">
            <v>Utilisateur EXTERIEUR</v>
          </cell>
          <cell r="J53" t="str">
            <v>LACROIX</v>
          </cell>
          <cell r="K53" t="str">
            <v>Audrey</v>
          </cell>
          <cell r="L53" t="str">
            <v>audrey.lacroix.ext@fr.labinal.com</v>
          </cell>
        </row>
        <row r="54">
          <cell r="A54">
            <v>53</v>
          </cell>
          <cell r="B54" t="str">
            <v>SAFRAN</v>
          </cell>
          <cell r="D54" t="str">
            <v>2-2-</v>
          </cell>
          <cell r="E54" t="str">
            <v>EQUIPEMENTS AERONAUTIQUES</v>
          </cell>
          <cell r="F54" t="str">
            <v>Labinal</v>
          </cell>
          <cell r="G54" t="str">
            <v>???</v>
          </cell>
          <cell r="J54" t="str">
            <v>CARROLAGGI</v>
          </cell>
          <cell r="K54" t="str">
            <v>Ronan</v>
          </cell>
          <cell r="L54" t="str">
            <v>ronan.carrolaggi@fr.labinal.com</v>
          </cell>
        </row>
        <row r="55">
          <cell r="A55">
            <v>54</v>
          </cell>
          <cell r="B55" t="str">
            <v>SAFRAN</v>
          </cell>
          <cell r="D55" t="str">
            <v>2-2-1</v>
          </cell>
          <cell r="E55" t="str">
            <v>EQUIPEMENTS AERONAUTIQUES</v>
          </cell>
          <cell r="F55" t="str">
            <v>Labinal</v>
          </cell>
          <cell r="G55" t="str">
            <v>TOULOUSE</v>
          </cell>
          <cell r="I55" t="str">
            <v>Coordination HSE</v>
          </cell>
          <cell r="J55" t="str">
            <v>ALMEIDA</v>
          </cell>
          <cell r="K55" t="str">
            <v>Manuela</v>
          </cell>
          <cell r="L55" t="str">
            <v>manuela.almeida@fr.labinal.com</v>
          </cell>
          <cell r="O55" t="str">
            <v>31000 TOULOUSE</v>
          </cell>
        </row>
        <row r="56">
          <cell r="A56">
            <v>55</v>
          </cell>
          <cell r="B56" t="str">
            <v>SAFRAN</v>
          </cell>
          <cell r="D56" t="str">
            <v>2-2-2</v>
          </cell>
          <cell r="E56" t="str">
            <v>EQUIPEMENTS AERONAUTIQUES</v>
          </cell>
          <cell r="F56" t="str">
            <v>Labinal</v>
          </cell>
          <cell r="G56" t="str">
            <v>AJACCIO</v>
          </cell>
          <cell r="J56" t="str">
            <v>LALOU</v>
          </cell>
          <cell r="K56" t="str">
            <v>Jean-Philippe</v>
          </cell>
          <cell r="L56" t="str">
            <v>jean-philippe.lalou@fr.labinal.com</v>
          </cell>
          <cell r="O56" t="str">
            <v>20000 AJACCIO</v>
          </cell>
        </row>
        <row r="57">
          <cell r="A57">
            <v>56</v>
          </cell>
          <cell r="B57" t="str">
            <v>SAFRAN</v>
          </cell>
          <cell r="D57" t="str">
            <v>2-2-3</v>
          </cell>
          <cell r="E57" t="str">
            <v>EQUIPEMENTS AERONAUTIQUES</v>
          </cell>
          <cell r="F57" t="str">
            <v>Labinal</v>
          </cell>
          <cell r="G57" t="str">
            <v>BLAGNAC</v>
          </cell>
          <cell r="J57" t="str">
            <v>COLLIN</v>
          </cell>
          <cell r="K57" t="str">
            <v>Jennifer</v>
          </cell>
          <cell r="L57" t="str">
            <v>jennifer.collin@fr.labinal.com</v>
          </cell>
          <cell r="O57" t="str">
            <v>31700 BLAGNAC</v>
          </cell>
        </row>
        <row r="58">
          <cell r="A58">
            <v>57</v>
          </cell>
          <cell r="B58" t="str">
            <v>SAFRAN</v>
          </cell>
          <cell r="D58" t="str">
            <v>2-2-3</v>
          </cell>
          <cell r="E58" t="str">
            <v>EQUIPEMENTS AERONAUTIQUES</v>
          </cell>
          <cell r="F58" t="str">
            <v>Labinal</v>
          </cell>
          <cell r="G58" t="str">
            <v>Blagnac</v>
          </cell>
          <cell r="J58" t="str">
            <v>PEDELUCQ</v>
          </cell>
          <cell r="K58" t="str">
            <v>Thomas</v>
          </cell>
          <cell r="L58" t="str">
            <v>thomas.pedelucq@fr.labinal.com</v>
          </cell>
        </row>
        <row r="59">
          <cell r="A59">
            <v>58</v>
          </cell>
          <cell r="B59" t="str">
            <v>SAFRAN</v>
          </cell>
          <cell r="D59" t="str">
            <v>2-2-4</v>
          </cell>
          <cell r="E59" t="str">
            <v>EQUIPEMENTS AERONAUTIQUES</v>
          </cell>
          <cell r="F59" t="str">
            <v>Labinal</v>
          </cell>
          <cell r="G59" t="str">
            <v>CHARMEIL</v>
          </cell>
          <cell r="J59" t="str">
            <v>NOUET</v>
          </cell>
          <cell r="K59" t="str">
            <v>Jérome</v>
          </cell>
          <cell r="L59" t="str">
            <v>patrick.condat@fr.labinal.com</v>
          </cell>
          <cell r="O59" t="str">
            <v>03110 CHARMEIL</v>
          </cell>
          <cell r="P59" t="str">
            <v>44-37-E6-23-89-16</v>
          </cell>
        </row>
        <row r="60">
          <cell r="A60">
            <v>59</v>
          </cell>
          <cell r="B60" t="str">
            <v>SAFRAN</v>
          </cell>
          <cell r="D60" t="str">
            <v>2-2-4</v>
          </cell>
          <cell r="E60" t="str">
            <v>EQUIPEMENTS AERONAUTIQUES</v>
          </cell>
          <cell r="F60" t="str">
            <v>Labinal</v>
          </cell>
          <cell r="G60" t="str">
            <v>CHARMEIL</v>
          </cell>
          <cell r="J60" t="str">
            <v>BERTHON</v>
          </cell>
          <cell r="K60" t="str">
            <v>Mathieu</v>
          </cell>
        </row>
        <row r="61">
          <cell r="A61">
            <v>60</v>
          </cell>
          <cell r="B61" t="str">
            <v>SAFRAN</v>
          </cell>
          <cell r="D61" t="str">
            <v>2-2-5</v>
          </cell>
          <cell r="E61" t="str">
            <v>EQUIPEMENTS AERONAUTIQUES</v>
          </cell>
          <cell r="F61" t="str">
            <v>Labinal</v>
          </cell>
          <cell r="G61" t="str">
            <v>VICHY</v>
          </cell>
          <cell r="J61" t="str">
            <v>CORNET</v>
          </cell>
          <cell r="K61" t="str">
            <v>Nicolas</v>
          </cell>
          <cell r="L61" t="str">
            <v>patrick.condat@fr.labinal.com</v>
          </cell>
          <cell r="O61" t="str">
            <v>03200 VICHY</v>
          </cell>
          <cell r="P61" t="str">
            <v>44-37-E6-23-89-16</v>
          </cell>
        </row>
        <row r="62">
          <cell r="A62">
            <v>61</v>
          </cell>
          <cell r="B62" t="str">
            <v>SAFRAN</v>
          </cell>
          <cell r="D62" t="str">
            <v>2-2-6</v>
          </cell>
          <cell r="E62" t="str">
            <v>EQUIPEMENTS AERONAUTIQUES</v>
          </cell>
          <cell r="F62" t="str">
            <v>Labinal</v>
          </cell>
          <cell r="G62" t="str">
            <v>VILLEMUR</v>
          </cell>
          <cell r="J62" t="str">
            <v>JALABERT</v>
          </cell>
          <cell r="K62" t="str">
            <v>Guillaume</v>
          </cell>
          <cell r="L62" t="str">
            <v>guillaume.jalabert@fr.labinal.com</v>
          </cell>
          <cell r="O62" t="str">
            <v>VILLEMUR</v>
          </cell>
        </row>
        <row r="63">
          <cell r="A63">
            <v>62</v>
          </cell>
          <cell r="B63" t="str">
            <v>SAFRAN</v>
          </cell>
          <cell r="D63" t="str">
            <v>2-3</v>
          </cell>
          <cell r="E63" t="str">
            <v>EQUIPEMENTS AERONAUTIQUES</v>
          </cell>
          <cell r="F63" t="str">
            <v>Safran Engineering Services</v>
          </cell>
          <cell r="G63" t="str">
            <v>??</v>
          </cell>
          <cell r="J63" t="str">
            <v>NEMERY</v>
          </cell>
          <cell r="K63" t="str">
            <v>Didier</v>
          </cell>
          <cell r="L63" t="str">
            <v>didier.nemery@safran-engineering.com</v>
          </cell>
        </row>
        <row r="64">
          <cell r="A64">
            <v>63</v>
          </cell>
          <cell r="B64" t="str">
            <v>SAFRAN</v>
          </cell>
          <cell r="D64" t="str">
            <v>2-3-1</v>
          </cell>
          <cell r="E64" t="str">
            <v>EQUIPEMENTS AERONAUTIQUES</v>
          </cell>
          <cell r="F64" t="str">
            <v>Safran Engineering Services</v>
          </cell>
          <cell r="G64" t="str">
            <v>???</v>
          </cell>
          <cell r="J64" t="str">
            <v>GUYOCHET</v>
          </cell>
          <cell r="K64" t="str">
            <v>Jacqueline</v>
          </cell>
          <cell r="L64" t="str">
            <v>jacqueline.guyochet@safran-engineering.com</v>
          </cell>
        </row>
        <row r="65">
          <cell r="A65">
            <v>64</v>
          </cell>
          <cell r="B65" t="str">
            <v>SAFRAN</v>
          </cell>
          <cell r="D65" t="str">
            <v>2-3-1</v>
          </cell>
          <cell r="E65" t="str">
            <v>EQUIPEMENTS AERONAUTIQUES</v>
          </cell>
          <cell r="F65" t="str">
            <v>Safran Engineering Services</v>
          </cell>
          <cell r="G65" t="str">
            <v>???</v>
          </cell>
          <cell r="J65" t="str">
            <v>LEPAGE</v>
          </cell>
          <cell r="K65" t="str">
            <v>Sylvain</v>
          </cell>
          <cell r="L65" t="str">
            <v>sylvain.lepage@safran-engineering.com</v>
          </cell>
        </row>
        <row r="66">
          <cell r="A66">
            <v>65</v>
          </cell>
          <cell r="B66" t="str">
            <v>SAFRAN</v>
          </cell>
          <cell r="D66" t="str">
            <v>2-3-1</v>
          </cell>
          <cell r="E66" t="str">
            <v>EQUIPEMENTS AERONAUTIQUES</v>
          </cell>
          <cell r="F66" t="str">
            <v>Safran Engineering Services</v>
          </cell>
          <cell r="G66" t="str">
            <v>Montigny le Bretonneux</v>
          </cell>
          <cell r="J66" t="str">
            <v>MAZEAU</v>
          </cell>
          <cell r="K66" t="str">
            <v>Julien</v>
          </cell>
          <cell r="L66" t="str">
            <v>julien.mazeau@safran-engineering.com</v>
          </cell>
          <cell r="O66" t="str">
            <v>78180 Montigny le Bretonneux</v>
          </cell>
          <cell r="P66" t="str">
            <v>00-0D-60-7B-5B-B10</v>
          </cell>
        </row>
        <row r="67">
          <cell r="A67">
            <v>66</v>
          </cell>
          <cell r="B67" t="str">
            <v>SAFRAN</v>
          </cell>
          <cell r="C67" t="str">
            <v>information à venir</v>
          </cell>
          <cell r="D67" t="str">
            <v>2-4-</v>
          </cell>
          <cell r="E67" t="str">
            <v>EQUIPEMENTS AERONAUTIQUES</v>
          </cell>
          <cell r="F67" t="str">
            <v>Hispano Suiza</v>
          </cell>
          <cell r="G67" t="str">
            <v>X</v>
          </cell>
        </row>
        <row r="68">
          <cell r="A68">
            <v>67</v>
          </cell>
          <cell r="B68" t="str">
            <v>SAFRAN</v>
          </cell>
          <cell r="D68" t="str">
            <v>2-5-1</v>
          </cell>
          <cell r="E68" t="str">
            <v>EQUIPEMENTS AERONAUTIQUES</v>
          </cell>
          <cell r="F68" t="str">
            <v>Messier Bugatti Dowty</v>
          </cell>
          <cell r="G68" t="str">
            <v>BIDOS</v>
          </cell>
          <cell r="I68" t="str">
            <v>ING SSE</v>
          </cell>
          <cell r="J68" t="str">
            <v>GAUTREAU</v>
          </cell>
          <cell r="K68" t="str">
            <v>Nathalie</v>
          </cell>
          <cell r="L68" t="str">
            <v>nathalie.Gautreau@messier-dowty.com</v>
          </cell>
          <cell r="M68" t="str">
            <v>05 59 89 60 93</v>
          </cell>
          <cell r="N68" t="str">
            <v>usine de BIDOS</v>
          </cell>
          <cell r="O68" t="str">
            <v>64401 OLORON STE MARIE CEDEX</v>
          </cell>
          <cell r="P68" t="str">
            <v>devis 42 eet 43/2011 L</v>
          </cell>
        </row>
        <row r="69">
          <cell r="A69">
            <v>68</v>
          </cell>
          <cell r="B69" t="str">
            <v>SAFRAN</v>
          </cell>
          <cell r="D69" t="str">
            <v>2-5-2</v>
          </cell>
          <cell r="E69" t="str">
            <v>EQUIPEMENTS AERONAUTIQUES</v>
          </cell>
          <cell r="F69" t="str">
            <v>Messier Bugatti Dowty</v>
          </cell>
          <cell r="G69" t="str">
            <v>MOLSHEIM (ex service)</v>
          </cell>
          <cell r="I69" t="str">
            <v>Resp Dev RH</v>
          </cell>
          <cell r="J69" t="str">
            <v>JALABERT</v>
          </cell>
          <cell r="K69" t="str">
            <v>Aude</v>
          </cell>
          <cell r="L69" t="str">
            <v>Aude.Jalabert@messierservices.com</v>
          </cell>
          <cell r="M69" t="str">
            <v>03 88 38 93 76</v>
          </cell>
          <cell r="N69" t="str">
            <v>3 rue Antoine de St Exupéry</v>
          </cell>
          <cell r="O69" t="str">
            <v>67120 MOLSHEIM</v>
          </cell>
          <cell r="P69" t="str">
            <v>fact 30/2011</v>
          </cell>
        </row>
        <row r="70">
          <cell r="A70">
            <v>69</v>
          </cell>
          <cell r="B70" t="str">
            <v>SAFRAN</v>
          </cell>
          <cell r="D70" t="str">
            <v>2-5-2</v>
          </cell>
          <cell r="E70" t="str">
            <v>EQUIPEMENTS AERONAUTIQUES</v>
          </cell>
          <cell r="F70" t="str">
            <v>Messier Bugatti Dowty</v>
          </cell>
          <cell r="G70" t="str">
            <v>MOLSHEIM</v>
          </cell>
          <cell r="I70" t="str">
            <v>SERVICE SSE</v>
          </cell>
          <cell r="J70" t="str">
            <v>ABBAS</v>
          </cell>
          <cell r="K70" t="str">
            <v>Sadeck</v>
          </cell>
          <cell r="L70" t="str">
            <v>Sadeck.ABBAS@messier-bugatti.com</v>
          </cell>
          <cell r="M70" t="str">
            <v>03 88 38 92 76</v>
          </cell>
          <cell r="N70" t="str">
            <v>1-9 rue A. de Saint Exupéry</v>
          </cell>
          <cell r="O70" t="str">
            <v>67129 MOLSHEIM  Cedex</v>
          </cell>
          <cell r="P70" t="str">
            <v>fact 12/2011</v>
          </cell>
        </row>
        <row r="71">
          <cell r="A71">
            <v>70</v>
          </cell>
          <cell r="B71" t="str">
            <v>SAFRAN</v>
          </cell>
          <cell r="D71" t="str">
            <v>2-5-2</v>
          </cell>
          <cell r="E71" t="str">
            <v>EQUIPEMENTS AERONAUTIQUES</v>
          </cell>
          <cell r="F71" t="str">
            <v>Messier Bugatti Dowty</v>
          </cell>
          <cell r="G71" t="str">
            <v>MOLSHEIM</v>
          </cell>
          <cell r="J71" t="str">
            <v>CHAOUAT</v>
          </cell>
          <cell r="K71" t="str">
            <v>Lionel</v>
          </cell>
          <cell r="L71" t="str">
            <v>lionnel.chaouat@safran.fr</v>
          </cell>
          <cell r="M71" t="str">
            <v>03 88 38 92 76</v>
          </cell>
          <cell r="N71" t="str">
            <v>1-9 rue A. de Saint Exupéry</v>
          </cell>
          <cell r="O71" t="str">
            <v>67129 MOLSHEIM  Cedex</v>
          </cell>
          <cell r="P71" t="str">
            <v>cde 4510026845 devis 2/2011 L</v>
          </cell>
        </row>
        <row r="72">
          <cell r="A72">
            <v>71</v>
          </cell>
          <cell r="B72" t="str">
            <v>SAFRAN</v>
          </cell>
          <cell r="D72" t="str">
            <v>2-5-2</v>
          </cell>
          <cell r="E72" t="str">
            <v>EQUIPEMENTS AERONAUTIQUES</v>
          </cell>
          <cell r="F72" t="str">
            <v>Messier Bugatti Dowty</v>
          </cell>
          <cell r="G72" t="str">
            <v>MOLSHEIM</v>
          </cell>
          <cell r="J72" t="str">
            <v>FISCHBACH</v>
          </cell>
          <cell r="K72" t="str">
            <v>Henri</v>
          </cell>
          <cell r="L72" t="str">
            <v>Henri.FISCHBACH@safranmbd.com</v>
          </cell>
          <cell r="O72" t="str">
            <v>67129 MOLSHEIM  Cedex</v>
          </cell>
          <cell r="P72" t="str">
            <v>fact 30/2011</v>
          </cell>
        </row>
        <row r="73">
          <cell r="A73">
            <v>72</v>
          </cell>
          <cell r="B73" t="str">
            <v>SAFRAN</v>
          </cell>
          <cell r="D73" t="str">
            <v>2-5-2</v>
          </cell>
          <cell r="E73" t="str">
            <v>EQUIPEMENTS AERONAUTIQUES</v>
          </cell>
          <cell r="F73" t="str">
            <v>Messier Bugatti Dowty</v>
          </cell>
          <cell r="G73" t="str">
            <v>MOLSHEIM</v>
          </cell>
          <cell r="J73" t="str">
            <v>LEMERLUS</v>
          </cell>
          <cell r="K73" t="str">
            <v>Cecile</v>
          </cell>
          <cell r="L73" t="str">
            <v>Cecile.LEMERLUS@safranmbd.com</v>
          </cell>
          <cell r="O73" t="str">
            <v>67129 MOLSHEIM  Cedex</v>
          </cell>
          <cell r="P73" t="str">
            <v>fact 30/2011</v>
          </cell>
        </row>
        <row r="74">
          <cell r="A74">
            <v>73</v>
          </cell>
          <cell r="B74" t="str">
            <v>SAFRAN</v>
          </cell>
          <cell r="D74" t="str">
            <v>2-5-2</v>
          </cell>
          <cell r="E74" t="str">
            <v>EQUIPEMENTS AERONAUTIQUES</v>
          </cell>
          <cell r="F74" t="str">
            <v>Messier Bugatti Dowty</v>
          </cell>
          <cell r="G74" t="str">
            <v>MOLSHEIM</v>
          </cell>
          <cell r="J74" t="str">
            <v>BOMBENGER</v>
          </cell>
          <cell r="K74" t="str">
            <v>Jean-Philippe</v>
          </cell>
          <cell r="L74" t="str">
            <v>jean-philippe.bombenger@messierservices.com</v>
          </cell>
        </row>
        <row r="75">
          <cell r="A75">
            <v>74</v>
          </cell>
          <cell r="B75" t="str">
            <v>SAFRAN</v>
          </cell>
          <cell r="D75" t="str">
            <v>2-5-2</v>
          </cell>
          <cell r="E75" t="str">
            <v>EQUIPEMENTS AERONAUTIQUES</v>
          </cell>
          <cell r="F75" t="str">
            <v>Messier Bugatti Dowty</v>
          </cell>
          <cell r="G75" t="str">
            <v xml:space="preserve">MOLSHEIM </v>
          </cell>
          <cell r="J75" t="str">
            <v>SIMON</v>
          </cell>
          <cell r="K75" t="str">
            <v>Yves</v>
          </cell>
          <cell r="L75" t="str">
            <v>Yves.SIMON@safranmbd.com</v>
          </cell>
        </row>
        <row r="76">
          <cell r="A76">
            <v>75</v>
          </cell>
          <cell r="B76" t="str">
            <v>SAFRAN</v>
          </cell>
          <cell r="D76" t="str">
            <v>2-5-3</v>
          </cell>
          <cell r="E76" t="str">
            <v>EQUIPEMENTS AERONAUTIQUES</v>
          </cell>
          <cell r="F76" t="str">
            <v>Messier Bugatti Dowty</v>
          </cell>
          <cell r="G76" t="str">
            <v>VELIZY VILLACOUBLAY</v>
          </cell>
          <cell r="J76" t="str">
            <v>BLANC</v>
          </cell>
          <cell r="K76" t="str">
            <v>philippe</v>
          </cell>
          <cell r="L76" t="str">
            <v>philippe.blanc@safranmbd.com</v>
          </cell>
          <cell r="M76" t="str">
            <v>01 46 29 81 00</v>
          </cell>
          <cell r="P76" t="str">
            <v xml:space="preserve">formation du 12 octobre </v>
          </cell>
        </row>
        <row r="77">
          <cell r="A77">
            <v>76</v>
          </cell>
          <cell r="B77" t="str">
            <v>SAFRAN</v>
          </cell>
          <cell r="D77" t="str">
            <v>2-5-3</v>
          </cell>
          <cell r="E77" t="str">
            <v>EQUIPEMENTS AERONAUTIQUES</v>
          </cell>
          <cell r="F77" t="str">
            <v>Messier Bugatti Dowty</v>
          </cell>
          <cell r="G77" t="str">
            <v>VELIZY VILLACOUBLAY</v>
          </cell>
          <cell r="I77" t="str">
            <v xml:space="preserve">Acheteur  </v>
          </cell>
          <cell r="J77" t="str">
            <v>CHAOUAT</v>
          </cell>
          <cell r="K77" t="str">
            <v>Lionel</v>
          </cell>
          <cell r="N77" t="str">
            <v>ZA Louis Breguet</v>
          </cell>
          <cell r="O77" t="str">
            <v>78141 VELIZY VILLACOUBLAY</v>
          </cell>
          <cell r="P77" t="str">
            <v>fact 11/2011</v>
          </cell>
        </row>
        <row r="78">
          <cell r="A78">
            <v>77</v>
          </cell>
          <cell r="B78" t="str">
            <v>SAFRAN</v>
          </cell>
          <cell r="D78" t="str">
            <v>2-5-3</v>
          </cell>
          <cell r="E78" t="str">
            <v>EQUIPEMENTS AERONAUTIQUES</v>
          </cell>
          <cell r="F78" t="str">
            <v>Messier Bugatti Dowty</v>
          </cell>
          <cell r="G78" t="str">
            <v>VELIZY VILLACOUBLAY</v>
          </cell>
          <cell r="I78" t="str">
            <v>SSE</v>
          </cell>
          <cell r="J78" t="str">
            <v>RETTIG</v>
          </cell>
          <cell r="K78" t="str">
            <v>Pauline</v>
          </cell>
          <cell r="L78" t="str">
            <v>Pauline.RETTIG@safranmbd.com</v>
          </cell>
          <cell r="N78" t="str">
            <v>ZA Louis Breguet</v>
          </cell>
          <cell r="O78" t="str">
            <v>78141 VELIZY VILLACOUBLAY</v>
          </cell>
          <cell r="P78" t="str">
            <v>DEVIS 03/2010 L</v>
          </cell>
        </row>
        <row r="79">
          <cell r="A79">
            <v>78</v>
          </cell>
          <cell r="B79" t="str">
            <v>SAFRAN</v>
          </cell>
          <cell r="D79" t="str">
            <v>2-5-4</v>
          </cell>
          <cell r="E79" t="str">
            <v>EQUIPEMENTS AERONAUTIQUES</v>
          </cell>
          <cell r="F79" t="str">
            <v>Messier Bugatti Dowty</v>
          </cell>
          <cell r="G79" t="str">
            <v>VILLEURBANNE</v>
          </cell>
          <cell r="J79" t="str">
            <v>CHAOUAT</v>
          </cell>
          <cell r="K79" t="str">
            <v>Lionel</v>
          </cell>
          <cell r="N79" t="str">
            <v>7 avenue de Bel Air</v>
          </cell>
          <cell r="O79" t="str">
            <v>69100 VILLEURBANNE</v>
          </cell>
          <cell r="P79" t="str">
            <v>fact 10/2011</v>
          </cell>
        </row>
        <row r="80">
          <cell r="A80">
            <v>79</v>
          </cell>
          <cell r="B80" t="str">
            <v>SAFRAN</v>
          </cell>
          <cell r="D80" t="str">
            <v>2-5-4</v>
          </cell>
          <cell r="E80" t="str">
            <v>EQUIPEMENTS AERONAUTIQUES</v>
          </cell>
          <cell r="F80" t="str">
            <v>Messier Bugatti Dowty</v>
          </cell>
          <cell r="G80" t="str">
            <v>VILLEURBANNE</v>
          </cell>
          <cell r="J80" t="str">
            <v>DUFOURT</v>
          </cell>
          <cell r="K80" t="str">
            <v>Isabelle</v>
          </cell>
          <cell r="L80" t="str">
            <v>P-Ferreira.NEURONES@messier-bugatti.com</v>
          </cell>
          <cell r="N80" t="str">
            <v>7 avenue de Bel Air</v>
          </cell>
          <cell r="O80" t="str">
            <v>69100 VILLEURBANNE</v>
          </cell>
          <cell r="P80" t="str">
            <v>fact 13/2011</v>
          </cell>
        </row>
        <row r="81">
          <cell r="A81">
            <v>80</v>
          </cell>
          <cell r="B81" t="str">
            <v>SAFRAN</v>
          </cell>
          <cell r="D81" t="str">
            <v>2-5-4</v>
          </cell>
          <cell r="E81" t="str">
            <v>EQUIPEMENTS AERONAUTIQUES</v>
          </cell>
          <cell r="F81" t="str">
            <v>Messier Bugatti Dowty</v>
          </cell>
          <cell r="G81" t="str">
            <v>VILLEURBANNE</v>
          </cell>
          <cell r="J81" t="str">
            <v>GARIN</v>
          </cell>
          <cell r="K81" t="str">
            <v>Josette</v>
          </cell>
          <cell r="L81" t="str">
            <v>P-Ferreira.NEURONES@messier-bugatti.com</v>
          </cell>
          <cell r="N81" t="str">
            <v>7 avenue de Bel Air</v>
          </cell>
          <cell r="O81" t="str">
            <v>69100 VILLEURBANNE</v>
          </cell>
          <cell r="P81" t="str">
            <v>fact 13/2011</v>
          </cell>
        </row>
        <row r="82">
          <cell r="A82">
            <v>81</v>
          </cell>
          <cell r="B82" t="str">
            <v>SAFRAN</v>
          </cell>
          <cell r="D82" t="str">
            <v>2-5-4</v>
          </cell>
          <cell r="E82" t="str">
            <v>EQUIPEMENTS AERONAUTIQUES</v>
          </cell>
          <cell r="F82" t="str">
            <v>Messier Bugatti Dowty</v>
          </cell>
          <cell r="G82" t="str">
            <v>VILLEURBANNE</v>
          </cell>
          <cell r="J82" t="str">
            <v>MILANESCHI</v>
          </cell>
          <cell r="K82" t="str">
            <v>Daniel</v>
          </cell>
          <cell r="L82" t="str">
            <v>Daniel.MILANESCHI@messier-bugatti.com</v>
          </cell>
          <cell r="N82" t="str">
            <v>7 avenue de Bel Air</v>
          </cell>
          <cell r="O82" t="str">
            <v>69100 VILLEURBANNE</v>
          </cell>
          <cell r="P82" t="str">
            <v>Fact 26/2011 formation</v>
          </cell>
        </row>
        <row r="83">
          <cell r="A83">
            <v>82</v>
          </cell>
          <cell r="B83" t="str">
            <v>SAFRAN</v>
          </cell>
          <cell r="D83" t="str">
            <v>2-5-4</v>
          </cell>
          <cell r="E83" t="str">
            <v>EQUIPEMENTS AERONAUTIQUES</v>
          </cell>
          <cell r="F83" t="str">
            <v>Messier Bugatti Dowty</v>
          </cell>
          <cell r="G83" t="str">
            <v>VILLEURBANNE</v>
          </cell>
          <cell r="I83" t="str">
            <v>Responsable du Service Sécurité-Environnement</v>
          </cell>
          <cell r="J83" t="str">
            <v>NOBLE</v>
          </cell>
          <cell r="K83" t="str">
            <v>Pascale</v>
          </cell>
          <cell r="L83" t="str">
            <v>Pascale.NOBLE@safranmbd.com</v>
          </cell>
          <cell r="M83" t="str">
            <v>04 72 35 56 18</v>
          </cell>
          <cell r="N83" t="str">
            <v>7 avenue de Bel Air</v>
          </cell>
          <cell r="O83" t="str">
            <v>69100 VILLEURBANNE</v>
          </cell>
          <cell r="P83" t="str">
            <v>Fact 26/2011 formation</v>
          </cell>
        </row>
        <row r="84">
          <cell r="A84">
            <v>83</v>
          </cell>
          <cell r="B84" t="str">
            <v>SAFRAN</v>
          </cell>
          <cell r="C84" t="str">
            <v>information à venir</v>
          </cell>
          <cell r="D84" t="str">
            <v>3-2-</v>
          </cell>
          <cell r="E84" t="str">
            <v xml:space="preserve">DEFENSE SECURITE </v>
          </cell>
          <cell r="F84" t="str">
            <v>Morpho</v>
          </cell>
          <cell r="G84" t="str">
            <v>???</v>
          </cell>
          <cell r="J84" t="str">
            <v>LORENZINI</v>
          </cell>
          <cell r="K84" t="str">
            <v>Emmanuel</v>
          </cell>
          <cell r="L84" t="str">
            <v>emmanuel.lorenzini@morpho.com</v>
          </cell>
        </row>
        <row r="85">
          <cell r="A85">
            <v>84</v>
          </cell>
          <cell r="B85" t="str">
            <v>SAFRAN</v>
          </cell>
          <cell r="D85" t="str">
            <v>3-3-</v>
          </cell>
          <cell r="E85" t="str">
            <v xml:space="preserve">DEFENSE SECURITE </v>
          </cell>
          <cell r="F85" t="str">
            <v>SAGEM</v>
          </cell>
          <cell r="G85" t="str">
            <v>ARGENTEUIL</v>
          </cell>
          <cell r="I85" t="str">
            <v>Responsable SSE</v>
          </cell>
          <cell r="J85" t="str">
            <v>ADAMIETZ</v>
          </cell>
          <cell r="K85" t="str">
            <v>Béatrice</v>
          </cell>
          <cell r="L85" t="str">
            <v>beatrice.adamietz@sagem.com</v>
          </cell>
          <cell r="M85" t="str">
            <v>01 58 11 01 10</v>
          </cell>
          <cell r="N85" t="str">
            <v>72/74 rue de la Tour Billy</v>
          </cell>
          <cell r="O85" t="str">
            <v>95101 ARGENTEUIL</v>
          </cell>
        </row>
        <row r="86">
          <cell r="A86">
            <v>85</v>
          </cell>
          <cell r="B86" t="str">
            <v>SAFRAN</v>
          </cell>
          <cell r="D86" t="str">
            <v>3-3-</v>
          </cell>
          <cell r="E86" t="str">
            <v xml:space="preserve">DEFENSE SECURITE </v>
          </cell>
          <cell r="F86" t="str">
            <v>SAGEM</v>
          </cell>
          <cell r="G86" t="str">
            <v>ARGENTEUIL</v>
          </cell>
          <cell r="J86" t="str">
            <v>JEANROY</v>
          </cell>
          <cell r="K86" t="str">
            <v>Daphné</v>
          </cell>
          <cell r="M86" t="str">
            <v>01 58 11 08 65</v>
          </cell>
          <cell r="N86" t="str">
            <v>72/74 rue de la Tour Billy</v>
          </cell>
          <cell r="O86" t="str">
            <v>95101 ARGENTEUIL</v>
          </cell>
        </row>
        <row r="87">
          <cell r="A87">
            <v>86</v>
          </cell>
          <cell r="B87" t="str">
            <v>SAFRAN</v>
          </cell>
          <cell r="D87" t="str">
            <v>3-3-</v>
          </cell>
          <cell r="E87" t="str">
            <v xml:space="preserve">DEFENSE SECURITE </v>
          </cell>
          <cell r="F87" t="str">
            <v>SAGEM</v>
          </cell>
          <cell r="G87" t="str">
            <v>MANTES</v>
          </cell>
          <cell r="J87" t="str">
            <v>BOUSRI</v>
          </cell>
          <cell r="K87" t="str">
            <v>Sami</v>
          </cell>
          <cell r="L87" t="str">
            <v>sami.bousri@sagem.com</v>
          </cell>
          <cell r="O87" t="str">
            <v>78711 MANTES LA VILLE</v>
          </cell>
          <cell r="P87" t="str">
            <v>Formation CORP du 4 mai 2011 PARIS</v>
          </cell>
        </row>
        <row r="88">
          <cell r="A88">
            <v>87</v>
          </cell>
          <cell r="B88" t="str">
            <v>SAFRAN</v>
          </cell>
          <cell r="D88" t="str">
            <v>3-3-</v>
          </cell>
          <cell r="E88" t="str">
            <v xml:space="preserve">DEFENSE SECURITE </v>
          </cell>
          <cell r="F88" t="str">
            <v>SAGEM</v>
          </cell>
          <cell r="G88" t="str">
            <v>MANTES</v>
          </cell>
          <cell r="J88" t="str">
            <v>GADRAT</v>
          </cell>
          <cell r="K88" t="str">
            <v>Thierry</v>
          </cell>
          <cell r="L88" t="str">
            <v>thierry.gadrat@sagem.com</v>
          </cell>
          <cell r="N88" t="str">
            <v>15-19 rue louise Michel</v>
          </cell>
          <cell r="O88" t="str">
            <v>78711 MANTES LA VILLE</v>
          </cell>
          <cell r="P88" t="str">
            <v>00-1E-90-37-5C-EE</v>
          </cell>
        </row>
        <row r="89">
          <cell r="A89">
            <v>88</v>
          </cell>
          <cell r="B89" t="str">
            <v>SAFRAN</v>
          </cell>
          <cell r="D89" t="str">
            <v>3-3-</v>
          </cell>
          <cell r="E89" t="str">
            <v xml:space="preserve">DEFENSE SECURITE </v>
          </cell>
          <cell r="F89" t="str">
            <v>SAGEM</v>
          </cell>
          <cell r="G89" t="str">
            <v>MANTES</v>
          </cell>
          <cell r="I89" t="str">
            <v>Ingénieur SSE</v>
          </cell>
          <cell r="J89" t="str">
            <v>LECLERCQ</v>
          </cell>
          <cell r="K89" t="str">
            <v>SEVERINE</v>
          </cell>
          <cell r="L89" t="str">
            <v>severine.leclercq@sagem.com</v>
          </cell>
          <cell r="M89" t="str">
            <v>06 73 47 49 47/01 58 11 47 84</v>
          </cell>
          <cell r="N89" t="str">
            <v>15-19 rue louise Michel</v>
          </cell>
          <cell r="O89" t="str">
            <v>78711 MANTES LA VILLE</v>
          </cell>
          <cell r="P89" t="str">
            <v>Formation CORP du 4 mai 2011 PARIS devis 40/2011 l</v>
          </cell>
        </row>
        <row r="90">
          <cell r="A90">
            <v>89</v>
          </cell>
          <cell r="B90" t="str">
            <v>SAFRAN</v>
          </cell>
          <cell r="D90" t="str">
            <v>3-3-</v>
          </cell>
          <cell r="E90" t="str">
            <v xml:space="preserve">DEFENSE SECURITE </v>
          </cell>
          <cell r="F90" t="str">
            <v>SAGEM</v>
          </cell>
          <cell r="G90" t="str">
            <v xml:space="preserve">MANTES </v>
          </cell>
          <cell r="I90" t="str">
            <v>FRANCOISE</v>
          </cell>
          <cell r="J90" t="str">
            <v>FRANCOISE</v>
          </cell>
          <cell r="K90" t="str">
            <v>Laetitia</v>
          </cell>
          <cell r="L90" t="str">
            <v>laetitia.francoise@sagem.com</v>
          </cell>
          <cell r="N90" t="str">
            <v>15-19 rue louise Michel</v>
          </cell>
          <cell r="O90" t="str">
            <v>78711 MANTES LA VILLE</v>
          </cell>
          <cell r="P90" t="str">
            <v>F0-DE-F1-58-4C-13</v>
          </cell>
        </row>
        <row r="91">
          <cell r="A91">
            <v>90</v>
          </cell>
          <cell r="B91" t="str">
            <v>SAFRAN</v>
          </cell>
          <cell r="D91" t="str">
            <v>3-3-</v>
          </cell>
          <cell r="E91" t="str">
            <v xml:space="preserve">DEFENSE SECURITE </v>
          </cell>
          <cell r="F91" t="str">
            <v>SAGEM</v>
          </cell>
          <cell r="G91" t="str">
            <v>VALENCE</v>
          </cell>
          <cell r="J91" t="str">
            <v>AZNAR</v>
          </cell>
          <cell r="K91" t="str">
            <v>Virginie</v>
          </cell>
          <cell r="L91" t="str">
            <v>virginie.aznar@sagem.com</v>
          </cell>
          <cell r="P91" t="str">
            <v>00-13-D3-F5-86-19</v>
          </cell>
        </row>
        <row r="92">
          <cell r="A92">
            <v>91</v>
          </cell>
          <cell r="B92" t="str">
            <v>SAFRAN</v>
          </cell>
          <cell r="D92" t="str">
            <v>3-3-</v>
          </cell>
          <cell r="E92" t="str">
            <v xml:space="preserve">DEFENSE SECURITE </v>
          </cell>
          <cell r="F92" t="str">
            <v>SAGEM</v>
          </cell>
          <cell r="G92" t="str">
            <v>VALENCE</v>
          </cell>
          <cell r="J92" t="str">
            <v>MARY</v>
          </cell>
          <cell r="K92" t="str">
            <v>Robert</v>
          </cell>
          <cell r="L92" t="str">
            <v>robert.mary@sagem.com</v>
          </cell>
        </row>
        <row r="93">
          <cell r="A93">
            <v>92</v>
          </cell>
          <cell r="B93" t="str">
            <v>SAFRAN</v>
          </cell>
          <cell r="D93" t="str">
            <v>3-3-</v>
          </cell>
          <cell r="E93" t="str">
            <v xml:space="preserve">DEFENSE SECURITE </v>
          </cell>
          <cell r="F93" t="str">
            <v>SAGEM</v>
          </cell>
          <cell r="G93" t="str">
            <v>?</v>
          </cell>
          <cell r="J93" t="str">
            <v>HERBAULT</v>
          </cell>
          <cell r="K93" t="str">
            <v>Christine</v>
          </cell>
          <cell r="L93" t="str">
            <v>herbault.christine@sagem.com</v>
          </cell>
          <cell r="P93" t="str">
            <v>Formation CORP du 4 mai 2011 PARIS</v>
          </cell>
        </row>
        <row r="94">
          <cell r="A94">
            <v>93</v>
          </cell>
          <cell r="B94" t="str">
            <v>SAFRAN</v>
          </cell>
          <cell r="D94" t="str">
            <v>3-3-</v>
          </cell>
          <cell r="E94" t="str">
            <v xml:space="preserve">DEFENSE SECURITE </v>
          </cell>
          <cell r="F94" t="str">
            <v>SAGEM</v>
          </cell>
          <cell r="G94" t="str">
            <v>?</v>
          </cell>
          <cell r="J94" t="str">
            <v>FABLET</v>
          </cell>
          <cell r="K94" t="str">
            <v>Julien</v>
          </cell>
          <cell r="L94" t="str">
            <v>julien.fablet@sagem.com</v>
          </cell>
          <cell r="P94" t="str">
            <v>F0-DE-F1-69-2E-8F</v>
          </cell>
        </row>
        <row r="95">
          <cell r="A95">
            <v>94</v>
          </cell>
          <cell r="B95" t="str">
            <v>SAFRAN</v>
          </cell>
          <cell r="D95" t="str">
            <v>3-3-</v>
          </cell>
          <cell r="E95" t="str">
            <v xml:space="preserve">DEFENSE SECURITE </v>
          </cell>
          <cell r="F95" t="str">
            <v>SAGEM</v>
          </cell>
          <cell r="G95" t="str">
            <v>Poitiers</v>
          </cell>
          <cell r="J95" t="str">
            <v>MONGET</v>
          </cell>
          <cell r="K95" t="str">
            <v>Maeline</v>
          </cell>
          <cell r="L95" t="str">
            <v>maeline.monget@sagem.com</v>
          </cell>
        </row>
        <row r="96">
          <cell r="A96">
            <v>95</v>
          </cell>
          <cell r="B96" t="str">
            <v>SAFRAN</v>
          </cell>
          <cell r="D96" t="str">
            <v>3-3-</v>
          </cell>
          <cell r="E96" t="str">
            <v xml:space="preserve">DEFENSE SECURITE </v>
          </cell>
          <cell r="F96" t="str">
            <v xml:space="preserve">SAGEM </v>
          </cell>
          <cell r="G96" t="str">
            <v>FOUGERE</v>
          </cell>
          <cell r="J96" t="str">
            <v>ESNOULT</v>
          </cell>
          <cell r="K96" t="str">
            <v>DAVID</v>
          </cell>
          <cell r="L96" t="str">
            <v>david.esnoult@sagem.com</v>
          </cell>
          <cell r="P96" t="str">
            <v>00-30-05-52-D7-9F</v>
          </cell>
        </row>
        <row r="97">
          <cell r="A97">
            <v>96</v>
          </cell>
          <cell r="B97" t="str">
            <v>SAFRAN</v>
          </cell>
          <cell r="D97" t="str">
            <v>3-3-</v>
          </cell>
          <cell r="E97" t="str">
            <v xml:space="preserve">DEFENSE SECURITE </v>
          </cell>
          <cell r="F97" t="str">
            <v xml:space="preserve">SAGEM </v>
          </cell>
          <cell r="G97" t="str">
            <v>FOUGERE</v>
          </cell>
          <cell r="J97" t="str">
            <v>MATHELIER</v>
          </cell>
          <cell r="K97" t="str">
            <v>Valerie</v>
          </cell>
          <cell r="L97" t="str">
            <v>valerie.mathelier@sagem.com</v>
          </cell>
          <cell r="P97" t="str">
            <v>00-11-25-D7-AE-8A</v>
          </cell>
        </row>
        <row r="98">
          <cell r="A98">
            <v>97</v>
          </cell>
          <cell r="B98" t="str">
            <v>SAFRAN</v>
          </cell>
          <cell r="C98" t="str">
            <v>information à venir</v>
          </cell>
          <cell r="D98" t="str">
            <v>3-3-</v>
          </cell>
          <cell r="E98" t="str">
            <v xml:space="preserve">DEFENSE SECURITE </v>
          </cell>
          <cell r="F98" t="str">
            <v>Sagem AVIONICS</v>
          </cell>
          <cell r="G98" t="str">
            <v>X</v>
          </cell>
        </row>
        <row r="99">
          <cell r="A99">
            <v>98</v>
          </cell>
          <cell r="B99" t="str">
            <v>SAFRAN</v>
          </cell>
          <cell r="D99" t="str">
            <v>3-3-</v>
          </cell>
          <cell r="E99" t="str">
            <v xml:space="preserve">DEFENSE SECURITE </v>
          </cell>
          <cell r="F99" t="str">
            <v xml:space="preserve">SAGEM </v>
          </cell>
          <cell r="G99" t="str">
            <v>MASSY</v>
          </cell>
          <cell r="J99" t="str">
            <v>LEROY</v>
          </cell>
          <cell r="K99" t="str">
            <v>Anne</v>
          </cell>
          <cell r="L99" t="str">
            <v>anne.leroy@sagem.com</v>
          </cell>
          <cell r="O99" t="str">
            <v>MASSY</v>
          </cell>
          <cell r="P99" t="str">
            <v>E9-9A-8F-2A-0F-ED</v>
          </cell>
        </row>
        <row r="100">
          <cell r="A100">
            <v>99</v>
          </cell>
          <cell r="B100" t="str">
            <v>SAFRAN</v>
          </cell>
          <cell r="D100" t="str">
            <v>3-3-</v>
          </cell>
          <cell r="E100" t="str">
            <v xml:space="preserve">DEFENSE SECURITE </v>
          </cell>
          <cell r="F100" t="str">
            <v xml:space="preserve">SAGEM </v>
          </cell>
          <cell r="G100" t="str">
            <v>DIJON</v>
          </cell>
          <cell r="J100" t="str">
            <v>BARRABE</v>
          </cell>
          <cell r="K100" t="str">
            <v>Julien</v>
          </cell>
          <cell r="L100" t="str">
            <v>julien.barrabe@sagem.com</v>
          </cell>
        </row>
        <row r="101">
          <cell r="A101">
            <v>100</v>
          </cell>
          <cell r="B101" t="str">
            <v>SAFRAN</v>
          </cell>
          <cell r="D101" t="str">
            <v>3-3-</v>
          </cell>
          <cell r="E101" t="str">
            <v xml:space="preserve">DEFENSE SECURITE </v>
          </cell>
          <cell r="F101" t="str">
            <v xml:space="preserve">SAGEM </v>
          </cell>
          <cell r="G101" t="str">
            <v>DIJON</v>
          </cell>
          <cell r="J101" t="str">
            <v>COSTER</v>
          </cell>
          <cell r="K101" t="str">
            <v>Noël</v>
          </cell>
          <cell r="L101" t="str">
            <v>noel.coster@sagem.com</v>
          </cell>
        </row>
        <row r="102">
          <cell r="A102">
            <v>101</v>
          </cell>
          <cell r="B102" t="str">
            <v>SAFRAN</v>
          </cell>
          <cell r="D102" t="str">
            <v>3-3-</v>
          </cell>
          <cell r="E102" t="str">
            <v xml:space="preserve">DEFENSE SECURITE </v>
          </cell>
          <cell r="F102" t="str">
            <v xml:space="preserve">SAGEM </v>
          </cell>
          <cell r="G102" t="str">
            <v>DIJON</v>
          </cell>
          <cell r="J102" t="str">
            <v>MARTINET</v>
          </cell>
          <cell r="K102" t="str">
            <v>Julia</v>
          </cell>
          <cell r="L102" t="str">
            <v>julia.martinet@sagem.com</v>
          </cell>
        </row>
        <row r="103">
          <cell r="A103">
            <v>102</v>
          </cell>
          <cell r="B103" t="str">
            <v>SAFRAN</v>
          </cell>
          <cell r="D103" t="str">
            <v>3-3-</v>
          </cell>
          <cell r="E103" t="str">
            <v xml:space="preserve">DEFENSE SECURITE </v>
          </cell>
          <cell r="F103" t="str">
            <v xml:space="preserve">SAGEM </v>
          </cell>
          <cell r="G103" t="str">
            <v>ST PIERRE DU PERRAY</v>
          </cell>
          <cell r="J103" t="str">
            <v>JARDIN</v>
          </cell>
          <cell r="K103" t="str">
            <v>Elise</v>
          </cell>
          <cell r="L103" t="str">
            <v>elise1.jardin@sagem.com</v>
          </cell>
        </row>
        <row r="104">
          <cell r="A104">
            <v>103</v>
          </cell>
          <cell r="B104" t="str">
            <v>SAFRAN</v>
          </cell>
          <cell r="D104" t="str">
            <v>3-3-</v>
          </cell>
          <cell r="E104" t="str">
            <v xml:space="preserve">DEFENSE SECURITE </v>
          </cell>
          <cell r="F104" t="str">
            <v xml:space="preserve">SAGEM </v>
          </cell>
          <cell r="G104" t="str">
            <v>ST PIERRE DU PERRAY</v>
          </cell>
          <cell r="J104" t="str">
            <v>SAMBATH</v>
          </cell>
          <cell r="K104" t="str">
            <v>Vidya</v>
          </cell>
          <cell r="L104" t="str">
            <v>vidya.sambath@sagem.com</v>
          </cell>
        </row>
        <row r="105">
          <cell r="A105">
            <v>104</v>
          </cell>
          <cell r="B105" t="str">
            <v>SAFRAN</v>
          </cell>
          <cell r="D105" t="str">
            <v>3-3-</v>
          </cell>
          <cell r="E105" t="str">
            <v xml:space="preserve">DEFENSE SECURITE </v>
          </cell>
          <cell r="F105" t="str">
            <v xml:space="preserve">SAGEM </v>
          </cell>
          <cell r="G105" t="str">
            <v xml:space="preserve">MONTLUCON </v>
          </cell>
          <cell r="J105" t="str">
            <v>PIERRE</v>
          </cell>
          <cell r="K105" t="str">
            <v>Philippe</v>
          </cell>
          <cell r="L105" t="str">
            <v>philippe.pierre@sagem.com</v>
          </cell>
          <cell r="M105" t="str">
            <v>04 70 28 75 00</v>
          </cell>
          <cell r="N105" t="str">
            <v>Eva CRANTELLE-Route de Châteauroux-BP 3247 -</v>
          </cell>
          <cell r="O105" t="str">
            <v>03106 MONTLUCON CEDEX</v>
          </cell>
          <cell r="P105" t="str">
            <v>formation CORP DU 12 oct 2011 PARIS</v>
          </cell>
        </row>
        <row r="106">
          <cell r="A106">
            <v>105</v>
          </cell>
          <cell r="B106" t="str">
            <v>SAFRAN</v>
          </cell>
          <cell r="D106" t="str">
            <v>3-3-</v>
          </cell>
          <cell r="E106" t="str">
            <v xml:space="preserve">DEFENSE SECURITE </v>
          </cell>
          <cell r="F106" t="str">
            <v xml:space="preserve">SAGEM </v>
          </cell>
          <cell r="G106" t="str">
            <v>PARIS</v>
          </cell>
          <cell r="J106" t="str">
            <v>COINTREL</v>
          </cell>
          <cell r="K106" t="str">
            <v>Anne</v>
          </cell>
          <cell r="L106" t="str">
            <v>anne.cointrel@sagem.com</v>
          </cell>
          <cell r="M106" t="str">
            <v>04 70 28 77 18</v>
          </cell>
          <cell r="N106" t="str">
            <v>Eva CRANTELLE-Route de Châteauroux-BP 3247 -</v>
          </cell>
          <cell r="O106" t="str">
            <v>03106 MONTLUCON CEDEX</v>
          </cell>
          <cell r="P106" t="str">
            <v>formation CORP DU 12 oct 2011 PARIS</v>
          </cell>
        </row>
        <row r="107">
          <cell r="A107">
            <v>106</v>
          </cell>
          <cell r="B107" t="str">
            <v>SAFRAN</v>
          </cell>
          <cell r="C107" t="str">
            <v>information à venir</v>
          </cell>
          <cell r="D107" t="str">
            <v>3-4</v>
          </cell>
          <cell r="E107" t="str">
            <v xml:space="preserve">DEFENSE SECURITE </v>
          </cell>
          <cell r="F107" t="str">
            <v>Sagem ORGA</v>
          </cell>
          <cell r="G107" t="str">
            <v>X</v>
          </cell>
        </row>
        <row r="108">
          <cell r="A108">
            <v>107</v>
          </cell>
          <cell r="B108" t="str">
            <v>SAFRAN</v>
          </cell>
          <cell r="C108" t="str">
            <v>information à venir</v>
          </cell>
          <cell r="D108" t="str">
            <v>4-1</v>
          </cell>
          <cell r="E108" t="str">
            <v>AUTRES SOCIETES</v>
          </cell>
          <cell r="F108" t="str">
            <v>Safran Consulting</v>
          </cell>
          <cell r="G108" t="str">
            <v>X</v>
          </cell>
        </row>
        <row r="109">
          <cell r="A109">
            <v>108</v>
          </cell>
          <cell r="B109" t="str">
            <v>SAFRAN</v>
          </cell>
          <cell r="C109" t="str">
            <v>information à venir</v>
          </cell>
          <cell r="D109" t="str">
            <v>4-2</v>
          </cell>
          <cell r="E109" t="str">
            <v>AUTRES SOCIETES</v>
          </cell>
          <cell r="F109" t="str">
            <v>Sagem Industries</v>
          </cell>
          <cell r="G109" t="str">
            <v>X</v>
          </cell>
        </row>
        <row r="110">
          <cell r="A110">
            <v>109</v>
          </cell>
          <cell r="B110" t="str">
            <v>SAFRAN</v>
          </cell>
          <cell r="D110" t="str">
            <v>4-3</v>
          </cell>
          <cell r="E110" t="str">
            <v>AUTRES SOCIETES</v>
          </cell>
          <cell r="F110" t="str">
            <v>TECHNOFAN</v>
          </cell>
          <cell r="G110" t="str">
            <v>BLAGNAC</v>
          </cell>
          <cell r="I110" t="str">
            <v>Responsable QSE</v>
          </cell>
          <cell r="J110" t="str">
            <v>KAVEGE</v>
          </cell>
          <cell r="K110" t="str">
            <v>Ayaovi</v>
          </cell>
          <cell r="L110" t="str">
            <v>Ayaovi.KAVEGE@technofan.com</v>
          </cell>
          <cell r="M110" t="str">
            <v>05 61 30 92 00</v>
          </cell>
          <cell r="N110" t="str">
            <v xml:space="preserve">10 place Marcel Dassault BP 30053
</v>
          </cell>
          <cell r="O110" t="str">
            <v>31700 BLAGNAC France</v>
          </cell>
          <cell r="P110" t="str">
            <v>devis 14/2010/ bon de cde 20/12/2010</v>
          </cell>
        </row>
        <row r="111">
          <cell r="A111">
            <v>110</v>
          </cell>
          <cell r="B111" t="str">
            <v>SAFRAN</v>
          </cell>
          <cell r="C111" t="str">
            <v>information à venir</v>
          </cell>
          <cell r="D111" t="str">
            <v>4-4</v>
          </cell>
          <cell r="E111" t="str">
            <v>AUTRES SOCIETES</v>
          </cell>
          <cell r="F111" t="str">
            <v>SMA</v>
          </cell>
          <cell r="G111" t="str">
            <v>X</v>
          </cell>
        </row>
        <row r="112">
          <cell r="A112">
            <v>111</v>
          </cell>
          <cell r="B112" t="str">
            <v>SAFRAN</v>
          </cell>
          <cell r="D112" t="str">
            <v>4-5-1</v>
          </cell>
          <cell r="E112" t="str">
            <v>SOFRANCE</v>
          </cell>
          <cell r="F112" t="str">
            <v>SOFRANCE</v>
          </cell>
          <cell r="G112" t="str">
            <v>NEXON</v>
          </cell>
          <cell r="J112" t="str">
            <v>MARCHAND</v>
          </cell>
          <cell r="K112" t="str">
            <v>Olivier</v>
          </cell>
          <cell r="L112" t="str">
            <v>Olivier.MARCHAND@sofrance.com</v>
          </cell>
        </row>
        <row r="113">
          <cell r="A113">
            <v>112</v>
          </cell>
          <cell r="B113" t="str">
            <v>SAFRAN</v>
          </cell>
          <cell r="E113" t="str">
            <v>DIRECTION ?</v>
          </cell>
          <cell r="F113" t="str">
            <v>SAFRAN GDA</v>
          </cell>
          <cell r="G113" t="str">
            <v>PARIS</v>
          </cell>
          <cell r="I113" t="str">
            <v>Resp Coordination activités fonction GDA</v>
          </cell>
          <cell r="J113" t="str">
            <v>PORTE</v>
          </cell>
          <cell r="K113" t="str">
            <v>Isabelle</v>
          </cell>
          <cell r="L113" t="str">
            <v>isabelle.porte@safran.fr</v>
          </cell>
          <cell r="M113" t="str">
            <v>01 40 60 85 33</v>
          </cell>
          <cell r="N113" t="str">
            <v>3 bld du Général Martial Valin</v>
          </cell>
          <cell r="O113" t="str">
            <v>75724 PARIS</v>
          </cell>
        </row>
        <row r="114">
          <cell r="A114">
            <v>113</v>
          </cell>
          <cell r="B114" t="str">
            <v>SAFRAN</v>
          </cell>
          <cell r="E114" t="str">
            <v>DIRECTION DEVELOPPEMENT DURABLE</v>
          </cell>
          <cell r="F114" t="str">
            <v>SAFRAN</v>
          </cell>
          <cell r="G114" t="str">
            <v>PARIS</v>
          </cell>
          <cell r="I114" t="str">
            <v>Coordinateur Formation et GPEC(Groupe SAFRAN) Il a un bureau à Villeurbanne et à Paris</v>
          </cell>
          <cell r="J114" t="str">
            <v>RIVOIRE</v>
          </cell>
          <cell r="K114" t="str">
            <v>André</v>
          </cell>
          <cell r="L114" t="str">
            <v>Andre.RIVOIRE@messier-bugatti.com</v>
          </cell>
          <cell r="M114" t="str">
            <v>04.72.35.57.00/57.50</v>
          </cell>
          <cell r="N114" t="str">
            <v>7 avenue du Bel Air</v>
          </cell>
          <cell r="O114" t="str">
            <v>67129 MOLSHEIM  Cedex</v>
          </cell>
        </row>
        <row r="115">
          <cell r="A115">
            <v>114</v>
          </cell>
          <cell r="B115" t="str">
            <v>SAFRAN</v>
          </cell>
          <cell r="C115" t="str">
            <v>DIRECTION</v>
          </cell>
          <cell r="E115" t="str">
            <v>DIRECTION DEVELOPPEMENT DURABLE</v>
          </cell>
          <cell r="F115" t="str">
            <v>SAFRAN</v>
          </cell>
          <cell r="G115" t="str">
            <v>PARIS</v>
          </cell>
          <cell r="I115" t="str">
            <v xml:space="preserve">Coordinateur HSEDD Europe Afrique </v>
          </cell>
          <cell r="J115" t="str">
            <v>BRIQUET</v>
          </cell>
          <cell r="K115" t="str">
            <v>Régis</v>
          </cell>
          <cell r="L115" t="str">
            <v>regis.briquet@safran.fr</v>
          </cell>
          <cell r="M115" t="str">
            <v>01 40 60 27 32</v>
          </cell>
          <cell r="N115" t="str">
            <v>2 Bld du Général Martial Valin</v>
          </cell>
          <cell r="O115" t="str">
            <v>75724 PARIS Cedex 15</v>
          </cell>
          <cell r="P115" t="str">
            <v>fact 14/2011 60 sites</v>
          </cell>
        </row>
        <row r="116">
          <cell r="A116">
            <v>115</v>
          </cell>
          <cell r="B116" t="str">
            <v>SAFRAN</v>
          </cell>
          <cell r="E116" t="str">
            <v>DIRECTION DEVELOPPEMENT DURABLE</v>
          </cell>
          <cell r="F116" t="str">
            <v>SAFRAN</v>
          </cell>
          <cell r="G116" t="str">
            <v>???</v>
          </cell>
          <cell r="J116" t="str">
            <v>POCHET</v>
          </cell>
          <cell r="K116" t="str">
            <v>come</v>
          </cell>
          <cell r="L116" t="str">
            <v>come.pochet@safran-engineering.com</v>
          </cell>
        </row>
        <row r="117">
          <cell r="A117">
            <v>116</v>
          </cell>
          <cell r="B117" t="str">
            <v>SAFRAN</v>
          </cell>
          <cell r="E117" t="str">
            <v>DIRECTION DEVELOPPEMENT DURABLE</v>
          </cell>
          <cell r="F117" t="str">
            <v>SAFRAN</v>
          </cell>
          <cell r="G117" t="str">
            <v>PARIS</v>
          </cell>
          <cell r="J117" t="str">
            <v>DURANTHON</v>
          </cell>
          <cell r="K117" t="str">
            <v>Bernard</v>
          </cell>
          <cell r="L117" t="str">
            <v>bernard.duranthon@safran.fr</v>
          </cell>
        </row>
        <row r="118">
          <cell r="A118">
            <v>117</v>
          </cell>
          <cell r="B118" t="str">
            <v>SAFRAN</v>
          </cell>
          <cell r="E118" t="str">
            <v>DIRECTION DEVELOPPEMENT DURABLE</v>
          </cell>
          <cell r="F118" t="str">
            <v>SAFRAN</v>
          </cell>
          <cell r="G118" t="str">
            <v>X</v>
          </cell>
          <cell r="J118" t="str">
            <v>SAHUT</v>
          </cell>
          <cell r="K118" t="str">
            <v>Loic</v>
          </cell>
          <cell r="L118" t="str">
            <v>loic.sahut@safran.fr</v>
          </cell>
        </row>
        <row r="119">
          <cell r="A119">
            <v>118</v>
          </cell>
          <cell r="B119" t="str">
            <v>SAFRAN</v>
          </cell>
          <cell r="E119" t="str">
            <v>Sce Formation</v>
          </cell>
          <cell r="F119" t="str">
            <v>SAFRAN Sce Formation</v>
          </cell>
          <cell r="G119" t="str">
            <v xml:space="preserve">MONTLUCON </v>
          </cell>
          <cell r="J119" t="str">
            <v>VERGNOL</v>
          </cell>
          <cell r="K119" t="str">
            <v>Didier</v>
          </cell>
          <cell r="L119" t="str">
            <v>didier.vergnol@sagem.com</v>
          </cell>
          <cell r="M119" t="str">
            <v>04 70 28 77 18/04 70 28 74 08</v>
          </cell>
          <cell r="N119" t="str">
            <v>Eva CRANTELLE-Route de Châteauroux-BP 3247 -</v>
          </cell>
          <cell r="O119" t="str">
            <v>03106 MONTLUCON CEDEX</v>
          </cell>
          <cell r="P119" t="str">
            <v>formation CORP DU 12 oct 2011 PARIS</v>
          </cell>
        </row>
        <row r="120">
          <cell r="A120">
            <v>119</v>
          </cell>
          <cell r="B120" t="str">
            <v>SAFRAN</v>
          </cell>
          <cell r="E120" t="str">
            <v>Service Protection Industrielle</v>
          </cell>
          <cell r="F120" t="str">
            <v>SAFRANService Protection Industrielle</v>
          </cell>
          <cell r="G120" t="str">
            <v>PARIS</v>
          </cell>
          <cell r="J120" t="str">
            <v>LELEU</v>
          </cell>
          <cell r="K120" t="str">
            <v>Jean</v>
          </cell>
          <cell r="L120" t="str">
            <v>jean.leleu@safran.fr</v>
          </cell>
          <cell r="N120" t="str">
            <v>2 bld du Général Martial Valin</v>
          </cell>
          <cell r="O120" t="str">
            <v>75724 PARIS CEDEX 15</v>
          </cell>
          <cell r="P120" t="str">
            <v>devis 53/2011 accepté le 5 octobre 2011 L</v>
          </cell>
        </row>
        <row r="121">
          <cell r="A121">
            <v>120</v>
          </cell>
          <cell r="B121" t="str">
            <v>SAFRAN</v>
          </cell>
          <cell r="E121" t="str">
            <v>Service Protection Industrielle</v>
          </cell>
          <cell r="F121" t="str">
            <v>SAFRANService Protection Industrielle</v>
          </cell>
          <cell r="G121" t="str">
            <v>PARIS</v>
          </cell>
          <cell r="J121" t="str">
            <v>PATRON</v>
          </cell>
          <cell r="K121" t="str">
            <v>pascal</v>
          </cell>
          <cell r="L121" t="str">
            <v>pascal.patron@safran.fr</v>
          </cell>
          <cell r="N121" t="str">
            <v>2 bld du Général Martial Valin</v>
          </cell>
          <cell r="O121" t="str">
            <v>75724 PARIS CEDEX 15</v>
          </cell>
          <cell r="P121" t="str">
            <v>devis 53/2011 accepté le 5 octobre 2011 L</v>
          </cell>
        </row>
        <row r="122">
          <cell r="A122">
            <v>121</v>
          </cell>
          <cell r="B122" t="str">
            <v>PME ou Gpe</v>
          </cell>
          <cell r="C122" t="str">
            <v>Direction / Coordinateur</v>
          </cell>
          <cell r="D122" t="str">
            <v>NUMERO DE SITE</v>
          </cell>
          <cell r="E122" t="str">
            <v>GROUPE</v>
          </cell>
          <cell r="F122" t="str">
            <v xml:space="preserve">SOCIETE </v>
          </cell>
          <cell r="G122" t="str">
            <v>SITE</v>
          </cell>
          <cell r="I122" t="str">
            <v>fonction</v>
          </cell>
          <cell r="J122" t="str">
            <v>NOM</v>
          </cell>
          <cell r="K122" t="str">
            <v>prenom</v>
          </cell>
          <cell r="L122" t="str">
            <v>mail 1</v>
          </cell>
          <cell r="M122" t="str">
            <v>téléphone</v>
          </cell>
          <cell r="N122" t="str">
            <v>Adresse1</v>
          </cell>
          <cell r="O122" t="str">
            <v>CP__Ville</v>
          </cell>
          <cell r="P122" t="str">
            <v>source</v>
          </cell>
        </row>
        <row r="123">
          <cell r="A123">
            <v>122</v>
          </cell>
          <cell r="B123" t="str">
            <v>SNCF</v>
          </cell>
          <cell r="D123" t="str">
            <v>1.1</v>
          </cell>
          <cell r="E123" t="str">
            <v>SNCF Agence d'Essais Ferroviaire</v>
          </cell>
          <cell r="F123" t="str">
            <v>AEF (Agence d'Essais Ferroviaire)</v>
          </cell>
          <cell r="G123" t="str">
            <v>VITRY SUR SEINE</v>
          </cell>
          <cell r="J123" t="str">
            <v>GIL</v>
          </cell>
          <cell r="K123" t="str">
            <v>Bruno</v>
          </cell>
          <cell r="L123" t="str">
            <v>bruno.gil@sncf</v>
          </cell>
          <cell r="N123" t="str">
            <v>20 avenue président Salvator Allende                                         </v>
          </cell>
          <cell r="O123" t="str">
            <v xml:space="preserve">94407 VITRY-SUR-SEINE </v>
          </cell>
          <cell r="P123" t="str">
            <v>formation du 19 oct 2011</v>
          </cell>
        </row>
        <row r="124">
          <cell r="A124">
            <v>123</v>
          </cell>
          <cell r="B124" t="str">
            <v>SNCF</v>
          </cell>
          <cell r="D124" t="str">
            <v>1.1f</v>
          </cell>
          <cell r="E124" t="str">
            <v>SNCF Agence d'Essais Ferroviaire</v>
          </cell>
          <cell r="F124" t="str">
            <v>AEF (Agence d'Essais Ferroviaire)</v>
          </cell>
          <cell r="G124" t="str">
            <v>VITRY SUR SEINE</v>
          </cell>
          <cell r="H124" t="str">
            <v>FA0305 du 29/7/2011</v>
          </cell>
          <cell r="J124" t="str">
            <v>TIPHONNET</v>
          </cell>
          <cell r="K124" t="str">
            <v>Cyrille</v>
          </cell>
          <cell r="L124" t="str">
            <v>cyrille.thiphonnet@sncf.fr</v>
          </cell>
          <cell r="M124" t="str">
            <v>01 47 18 84 73</v>
          </cell>
          <cell r="N124" t="str">
            <v>20 avenue président Salvator Allende                                         </v>
          </cell>
          <cell r="O124" t="str">
            <v xml:space="preserve">94407 VITRY-SUR-SEINE </v>
          </cell>
          <cell r="P124" t="str">
            <v>formation du 5 juil 2011</v>
          </cell>
        </row>
        <row r="125">
          <cell r="A125">
            <v>124</v>
          </cell>
          <cell r="B125" t="str">
            <v>SNCF</v>
          </cell>
          <cell r="D125" t="str">
            <v>2.1</v>
          </cell>
          <cell r="E125" t="str">
            <v>SNCF -DIRECTION DE LA TRACTION</v>
          </cell>
          <cell r="F125" t="str">
            <v>Centre de Production de Formation de Blainville</v>
          </cell>
          <cell r="G125" t="str">
            <v>DAMELEVIERES</v>
          </cell>
          <cell r="J125" t="str">
            <v>HEINDEL</v>
          </cell>
          <cell r="K125" t="str">
            <v>Stéphane</v>
          </cell>
          <cell r="L125" t="str">
            <v>stephane.heindel@sncf.fr</v>
          </cell>
          <cell r="N125" t="str">
            <v xml:space="preserve">Rte Inter service </v>
          </cell>
          <cell r="O125" t="str">
            <v>54360 DANEMEVOERES</v>
          </cell>
          <cell r="P125" t="str">
            <v>Dev 85/2011</v>
          </cell>
          <cell r="Q125" t="str">
            <v>DEVIS POUR COT 2012</v>
          </cell>
        </row>
        <row r="126">
          <cell r="A126">
            <v>125</v>
          </cell>
          <cell r="B126" t="str">
            <v>SNCF</v>
          </cell>
          <cell r="D126" t="str">
            <v>2.2</v>
          </cell>
          <cell r="E126" t="str">
            <v>SNCF -DIRECTION DE LA TRACTION</v>
          </cell>
          <cell r="F126" t="str">
            <v>Centre de Production de Formation de Lille</v>
          </cell>
          <cell r="G126" t="str">
            <v>LILLE</v>
          </cell>
          <cell r="I126" t="str">
            <v>chargé de mission QSE</v>
          </cell>
          <cell r="J126" t="str">
            <v>FOUCHET</v>
          </cell>
          <cell r="K126" t="str">
            <v>Patrice</v>
          </cell>
          <cell r="L126" t="str">
            <v>martin.leroy@sncf.fr</v>
          </cell>
          <cell r="M126" t="str">
            <v>03 28 55 73 79</v>
          </cell>
          <cell r="N126" t="str">
            <v xml:space="preserve">2 rue Danton, </v>
          </cell>
          <cell r="O126" t="str">
            <v>59260 HELLEMES</v>
          </cell>
          <cell r="P126" t="str">
            <v>formation du 12 sept 2011   / dev 86/2011</v>
          </cell>
          <cell r="Q126" t="str">
            <v>DEVIS POUR COT 2012</v>
          </cell>
        </row>
        <row r="127">
          <cell r="A127">
            <v>126</v>
          </cell>
          <cell r="B127" t="str">
            <v>SNCF</v>
          </cell>
          <cell r="D127" t="str">
            <v>2.3</v>
          </cell>
          <cell r="E127" t="str">
            <v>SNCF -DIRECTION DE LA TRACTION</v>
          </cell>
          <cell r="F127" t="str">
            <v>Centre de Production de Formation de Metz Blainville</v>
          </cell>
          <cell r="G127" t="str">
            <v>METZ BLAINVILLE</v>
          </cell>
          <cell r="I127" t="str">
            <v>Responsable CPFT</v>
          </cell>
          <cell r="J127" t="str">
            <v>HEINDEL</v>
          </cell>
          <cell r="K127" t="str">
            <v>Stéphane</v>
          </cell>
          <cell r="L127" t="str">
            <v>stephane.heindel@sncf.fr</v>
          </cell>
          <cell r="M127" t="str">
            <v>Tél. : 03 83 76 24 70 (73 23 70)/Port. : 06 25 37 62 50</v>
          </cell>
          <cell r="N127" t="str">
            <v>route inter-service</v>
          </cell>
          <cell r="O127" t="str">
            <v>54360 DAMELEVIERES</v>
          </cell>
          <cell r="P127" t="str">
            <v xml:space="preserve">formation du 12 sept 2011   </v>
          </cell>
        </row>
        <row r="128">
          <cell r="A128">
            <v>127</v>
          </cell>
          <cell r="B128" t="str">
            <v>SNCF</v>
          </cell>
          <cell r="D128" t="str">
            <v>2.3</v>
          </cell>
          <cell r="E128" t="str">
            <v>SNCF -DIRECTION DE LA TRACTION</v>
          </cell>
          <cell r="F128" t="str">
            <v>Centre de Production de Formation de Metz Blainville</v>
          </cell>
          <cell r="G128" t="str">
            <v>METZ BLAINVILLE</v>
          </cell>
          <cell r="I128" t="str">
            <v>chargé de mission QSE</v>
          </cell>
          <cell r="J128" t="str">
            <v>MAGINEL</v>
          </cell>
          <cell r="K128" t="str">
            <v>Yvon</v>
          </cell>
          <cell r="L128" t="str">
            <v>yvon.maginel@sncf.fr</v>
          </cell>
          <cell r="M128" t="str">
            <v>03 83 76 24 91</v>
          </cell>
          <cell r="N128" t="str">
            <v>route inter-service</v>
          </cell>
          <cell r="O128" t="str">
            <v>54361 DAMELEVIERES</v>
          </cell>
          <cell r="P128" t="str">
            <v xml:space="preserve">formation du 12 sept 2011   </v>
          </cell>
        </row>
        <row r="129">
          <cell r="A129">
            <v>128</v>
          </cell>
          <cell r="B129" t="str">
            <v>SNCF</v>
          </cell>
          <cell r="D129" t="str">
            <v>2.3</v>
          </cell>
          <cell r="E129" t="str">
            <v>SNCF -DIRECTION DE LA TRACTION</v>
          </cell>
          <cell r="F129" t="str">
            <v>Centre de Production de Formation de Metz Blainville</v>
          </cell>
          <cell r="G129" t="str">
            <v>METZ BLAINVILLE</v>
          </cell>
          <cell r="I129" t="str">
            <v>chargé de mission QSE</v>
          </cell>
          <cell r="J129" t="str">
            <v>ROMANELLO</v>
          </cell>
          <cell r="K129" t="str">
            <v>Olivier</v>
          </cell>
          <cell r="L129" t="str">
            <v>olivier.romanello@sncf.fr</v>
          </cell>
          <cell r="N129" t="str">
            <v xml:space="preserve">4, rue Lafayette, </v>
          </cell>
          <cell r="O129" t="str">
            <v>57000 METZ</v>
          </cell>
          <cell r="P129" t="str">
            <v xml:space="preserve">formation du 12 sept 2011   </v>
          </cell>
        </row>
        <row r="130">
          <cell r="A130">
            <v>129</v>
          </cell>
          <cell r="B130" t="str">
            <v>SNCF</v>
          </cell>
          <cell r="D130" t="str">
            <v>2.4</v>
          </cell>
          <cell r="E130" t="str">
            <v>SNCF -DIRECTION DE LA TRACTION</v>
          </cell>
          <cell r="F130" t="str">
            <v>Département TMS Paris</v>
          </cell>
          <cell r="G130" t="str">
            <v>PARIS</v>
          </cell>
          <cell r="J130" t="str">
            <v>BIRON</v>
          </cell>
          <cell r="K130" t="str">
            <v>Amelie</v>
          </cell>
          <cell r="L130" t="str">
            <v>Amelie.Biron@sncf.fr</v>
          </cell>
          <cell r="M130" t="str">
            <v>01 53 25 98 49 P: 06 20 66 02 97</v>
          </cell>
          <cell r="N130" t="str">
            <v>46 rue St LAZARE</v>
          </cell>
          <cell r="O130" t="str">
            <v>75009 PARIS</v>
          </cell>
          <cell r="P130" t="str">
            <v>Dev 84/2011</v>
          </cell>
          <cell r="Q130" t="str">
            <v>DEVIS POUR COT 2012</v>
          </cell>
        </row>
        <row r="131">
          <cell r="A131">
            <v>130</v>
          </cell>
          <cell r="B131" t="str">
            <v>SNCF</v>
          </cell>
          <cell r="C131" t="str">
            <v>COORDINATEUR</v>
          </cell>
          <cell r="D131">
            <v>2</v>
          </cell>
          <cell r="E131" t="str">
            <v>SNCF -DIRECTION DE LA TRACTION</v>
          </cell>
          <cell r="F131" t="str">
            <v>Département TMS Paris</v>
          </cell>
          <cell r="G131" t="str">
            <v>PARIS</v>
          </cell>
          <cell r="I131" t="str">
            <v>préventeur national</v>
          </cell>
          <cell r="J131" t="str">
            <v>MINETTI</v>
          </cell>
          <cell r="K131" t="str">
            <v>Amélie</v>
          </cell>
          <cell r="L131" t="str">
            <v>amelie.biron@sncf.fr</v>
          </cell>
          <cell r="M131" t="str">
            <v>01 53 25 98 49</v>
          </cell>
          <cell r="N131" t="str">
            <v>46, rue St Lazare,</v>
          </cell>
          <cell r="O131" t="str">
            <v>75009 PARIS</v>
          </cell>
          <cell r="P131" t="str">
            <v xml:space="preserve">formation du 12 sept 2011   </v>
          </cell>
        </row>
        <row r="132">
          <cell r="A132">
            <v>131</v>
          </cell>
          <cell r="B132" t="str">
            <v>SNCF</v>
          </cell>
          <cell r="D132" t="str">
            <v>2.4.</v>
          </cell>
          <cell r="E132" t="str">
            <v>SNCF -DIRECTION DE LA TRACTION</v>
          </cell>
          <cell r="F132" t="str">
            <v>Département TMS Paris</v>
          </cell>
          <cell r="G132" t="str">
            <v>PARIS</v>
          </cell>
          <cell r="I132" t="str">
            <v>chargée de qualité</v>
          </cell>
          <cell r="J132" t="str">
            <v>PONS</v>
          </cell>
          <cell r="K132" t="str">
            <v>Nathalie</v>
          </cell>
          <cell r="L132" t="str">
            <v>nathalie.pons@sncf.fr</v>
          </cell>
          <cell r="M132" t="str">
            <v>01 53 25 98 47</v>
          </cell>
          <cell r="N132" t="str">
            <v>46, rue St Lazare,</v>
          </cell>
          <cell r="O132" t="str">
            <v>75009 PARIS</v>
          </cell>
          <cell r="P132" t="str">
            <v xml:space="preserve">formation du 12 sept 2011   </v>
          </cell>
        </row>
        <row r="133">
          <cell r="A133">
            <v>132</v>
          </cell>
          <cell r="B133" t="str">
            <v>SNCF</v>
          </cell>
          <cell r="D133" t="str">
            <v>2.5</v>
          </cell>
          <cell r="E133" t="str">
            <v>SNCF -DIRECTION DE LA TRACTION</v>
          </cell>
          <cell r="F133" t="str">
            <v>Etablissement Traction BRETAGNE</v>
          </cell>
          <cell r="G133" t="str">
            <v>RENNES</v>
          </cell>
          <cell r="I133" t="str">
            <v>coordinateur sécurité du personnel</v>
          </cell>
          <cell r="J133" t="str">
            <v>MALLOIRE</v>
          </cell>
          <cell r="K133" t="str">
            <v>Yves</v>
          </cell>
          <cell r="L133" t="str">
            <v>yves.malloire@sncf.fr</v>
          </cell>
          <cell r="M133" t="str">
            <v>02 99 29 22 85</v>
          </cell>
          <cell r="N133" t="str">
            <v xml:space="preserve">rue Auguste Pavie, </v>
          </cell>
          <cell r="O133" t="str">
            <v>35000 RENNES</v>
          </cell>
          <cell r="P133" t="str">
            <v>formation du 12 sept 2011   /dev 89/2011</v>
          </cell>
          <cell r="Q133" t="str">
            <v>DEVIS POUR COT 2012</v>
          </cell>
        </row>
        <row r="134">
          <cell r="A134">
            <v>133</v>
          </cell>
          <cell r="B134" t="str">
            <v>SNCF</v>
          </cell>
          <cell r="D134" t="str">
            <v>2.6</v>
          </cell>
          <cell r="E134" t="str">
            <v>SNCF -DIRECTION DE LA TRACTION</v>
          </cell>
          <cell r="F134" t="str">
            <v>Etablissement Traction Centre</v>
          </cell>
          <cell r="G134" t="str">
            <v>FLEURY LES AUBRAIS</v>
          </cell>
          <cell r="J134" t="str">
            <v>FRARMA</v>
          </cell>
          <cell r="K134" t="str">
            <v>Sarah</v>
          </cell>
          <cell r="O134" t="str">
            <v>45400 FLEURY LES AUBRAIS</v>
          </cell>
          <cell r="P134" t="str">
            <v xml:space="preserve">formation du 12 sept 2011   </v>
          </cell>
        </row>
        <row r="135">
          <cell r="A135">
            <v>134</v>
          </cell>
          <cell r="B135" t="str">
            <v>SNCF</v>
          </cell>
          <cell r="D135" t="str">
            <v>2.6</v>
          </cell>
          <cell r="E135" t="str">
            <v>SNCF -DIRECTION DE LA TRACTION</v>
          </cell>
          <cell r="F135" t="str">
            <v>Etablissement Traction Centre</v>
          </cell>
          <cell r="G135" t="str">
            <v>FLEURY LES AUBRAIS</v>
          </cell>
          <cell r="I135" t="str">
            <v>coordinateur sécurité du personnel</v>
          </cell>
          <cell r="J135" t="str">
            <v>LIMOUSIN</v>
          </cell>
          <cell r="K135" t="str">
            <v>Alain</v>
          </cell>
          <cell r="L135" t="str">
            <v>alain.limousin@sncf.fr</v>
          </cell>
          <cell r="M135" t="str">
            <v>06 21 16 38 28</v>
          </cell>
          <cell r="N135" t="str">
            <v xml:space="preserve">19 rue du 11 Octobre, </v>
          </cell>
          <cell r="O135" t="str">
            <v>45400 FLEURY LES AUBRAIS</v>
          </cell>
          <cell r="P135" t="str">
            <v>dev 87/2011</v>
          </cell>
          <cell r="Q135" t="str">
            <v>DEVIS POUR COT 2012</v>
          </cell>
        </row>
        <row r="136">
          <cell r="A136">
            <v>135</v>
          </cell>
          <cell r="B136" t="str">
            <v>SNCF</v>
          </cell>
          <cell r="D136" t="str">
            <v>2.7</v>
          </cell>
          <cell r="E136" t="str">
            <v>SNCF -DIRECTION DE LA TRACTION</v>
          </cell>
          <cell r="F136" t="str">
            <v xml:space="preserve">Etablissement Traction RhôneAlpes </v>
          </cell>
          <cell r="G136" t="str">
            <v>LYON</v>
          </cell>
          <cell r="I136" t="str">
            <v>responsable QSE</v>
          </cell>
          <cell r="J136" t="str">
            <v>GONIN</v>
          </cell>
          <cell r="K136" t="str">
            <v>Jean-Marc</v>
          </cell>
          <cell r="L136" t="str">
            <v>jean-marc.gonin@sncf.fr</v>
          </cell>
          <cell r="M136" t="str">
            <v>06 15 70 16 17</v>
          </cell>
          <cell r="N136" t="str">
            <v xml:space="preserve">217 Cours Lafayette, </v>
          </cell>
          <cell r="O136" t="str">
            <v>69006 LYON</v>
          </cell>
          <cell r="P136" t="str">
            <v>formation du 12 sept 2011   /dev 88/2011</v>
          </cell>
          <cell r="Q136" t="str">
            <v>DEVIS POUR COT 2012</v>
          </cell>
        </row>
        <row r="137">
          <cell r="A137">
            <v>136</v>
          </cell>
          <cell r="B137" t="str">
            <v>SNCF</v>
          </cell>
          <cell r="D137" t="str">
            <v>3.1</v>
          </cell>
          <cell r="E137" t="str">
            <v xml:space="preserve">SNCF- DIRECTIONS D'AFFAIRES INFRARAIL </v>
          </cell>
          <cell r="F137" t="str">
            <v>CIM et technicampus</v>
          </cell>
          <cell r="G137" t="str">
            <v>LE MANS</v>
          </cell>
          <cell r="J137" t="str">
            <v>LEVEQUE</v>
          </cell>
          <cell r="K137" t="str">
            <v>Didier</v>
          </cell>
          <cell r="L137" t="str">
            <v>michel.guillois@sncf.fr</v>
          </cell>
          <cell r="N137" t="str">
            <v>TECHNICAMPUS   Technoparc des 24H - Zone 1- Chemin aux bœufs</v>
          </cell>
          <cell r="O137" t="str">
            <v xml:space="preserve">72100 LE MANS </v>
          </cell>
          <cell r="P137" t="str">
            <v>formation du 17 nov 2011</v>
          </cell>
        </row>
        <row r="138">
          <cell r="A138">
            <v>137</v>
          </cell>
          <cell r="B138" t="str">
            <v>SNCF</v>
          </cell>
          <cell r="D138" t="str">
            <v>3.1</v>
          </cell>
          <cell r="E138" t="str">
            <v xml:space="preserve">SNCF- DIRECTIONS D'AFFAIRES INFRARAIL </v>
          </cell>
          <cell r="F138" t="str">
            <v>CIM et technicampus</v>
          </cell>
          <cell r="G138" t="str">
            <v>LE MANS</v>
          </cell>
          <cell r="J138" t="str">
            <v>GUILLOIS</v>
          </cell>
          <cell r="K138" t="str">
            <v>Isabelle</v>
          </cell>
          <cell r="L138" t="str">
            <v>michel.guillois@sncf.fr</v>
          </cell>
          <cell r="N138" t="str">
            <v>TECHNICAMPUS   Technoparc des 24H - Zone 1- Chemin aux bœufs</v>
          </cell>
          <cell r="O138" t="str">
            <v xml:space="preserve">72100 LE MANS </v>
          </cell>
          <cell r="P138" t="str">
            <v>formation du 17 nov 2011</v>
          </cell>
        </row>
        <row r="139">
          <cell r="A139">
            <v>138</v>
          </cell>
          <cell r="B139" t="str">
            <v>SNCF</v>
          </cell>
          <cell r="D139" t="str">
            <v>3.1</v>
          </cell>
          <cell r="E139" t="str">
            <v xml:space="preserve">SNCF- DIRECTIONS D'AFFAIRES INFRARAIL </v>
          </cell>
          <cell r="F139" t="str">
            <v>CIM et technicampus</v>
          </cell>
          <cell r="G139" t="str">
            <v>LE MANS</v>
          </cell>
          <cell r="J139" t="str">
            <v>MALISSARD</v>
          </cell>
          <cell r="K139" t="str">
            <v>Jean-Michel</v>
          </cell>
          <cell r="L139" t="str">
            <v>jean-michel.malissard@sncf.fr</v>
          </cell>
          <cell r="M139" t="str">
            <v>02.53.49.24.15</v>
          </cell>
          <cell r="N139" t="str">
            <v>TECHNICAMPUS   Technoparc des 24H - Zone 1- Chemin aux bœufs</v>
          </cell>
          <cell r="O139" t="str">
            <v xml:space="preserve">72100 LE MANS </v>
          </cell>
        </row>
        <row r="140">
          <cell r="A140">
            <v>139</v>
          </cell>
          <cell r="B140" t="str">
            <v>SNCF</v>
          </cell>
          <cell r="D140" t="str">
            <v>3.2f</v>
          </cell>
          <cell r="E140" t="str">
            <v xml:space="preserve">SNCF- DIRECTIONS D'AFFAIRES INFRARAIL </v>
          </cell>
          <cell r="F140" t="str">
            <v xml:space="preserve">infrarail </v>
          </cell>
          <cell r="G140" t="str">
            <v>BOURGOGNE</v>
          </cell>
          <cell r="H140" t="str">
            <v>F29/2011</v>
          </cell>
          <cell r="J140" t="str">
            <v>BELLOUIN</v>
          </cell>
          <cell r="K140" t="str">
            <v>Dominiqe</v>
          </cell>
          <cell r="L140" t="str">
            <v>dominique.bellouin@sncf.fr</v>
          </cell>
          <cell r="O140" t="str">
            <v>51110 BOURGOGNE</v>
          </cell>
          <cell r="P140" t="str">
            <v>formation du 22 nov 2011</v>
          </cell>
        </row>
        <row r="141">
          <cell r="A141">
            <v>140</v>
          </cell>
          <cell r="B141" t="str">
            <v>SNCF</v>
          </cell>
          <cell r="D141" t="str">
            <v>3.2f</v>
          </cell>
          <cell r="E141" t="str">
            <v xml:space="preserve">SNCF- DIRECTIONS D'AFFAIRES INFRARAIL </v>
          </cell>
          <cell r="F141" t="str">
            <v xml:space="preserve">infrarail </v>
          </cell>
          <cell r="G141" t="str">
            <v>BOURGOGNE eiv</v>
          </cell>
          <cell r="H141" t="str">
            <v>F29/2011</v>
          </cell>
          <cell r="J141" t="str">
            <v>REBOUL</v>
          </cell>
          <cell r="K141" t="str">
            <v>Claire</v>
          </cell>
          <cell r="L141" t="str">
            <v>Claire.reboul@sncf.fr</v>
          </cell>
          <cell r="O141" t="str">
            <v>51110 BOURGOGNE</v>
          </cell>
          <cell r="P141" t="str">
            <v>formation du 22 nov 2011</v>
          </cell>
        </row>
        <row r="142">
          <cell r="A142">
            <v>141</v>
          </cell>
          <cell r="B142" t="str">
            <v>SNCF</v>
          </cell>
          <cell r="D142" t="str">
            <v>3.2f</v>
          </cell>
          <cell r="E142" t="str">
            <v xml:space="preserve">SNCF- DIRECTIONS D'AFFAIRES INFRARAIL </v>
          </cell>
          <cell r="F142" t="str">
            <v xml:space="preserve">infrarail </v>
          </cell>
          <cell r="G142" t="str">
            <v>BOURGOGNE</v>
          </cell>
          <cell r="H142" t="str">
            <v>F29/2011</v>
          </cell>
          <cell r="J142" t="str">
            <v>CHAUDIER</v>
          </cell>
          <cell r="K142" t="str">
            <v>Stéphane</v>
          </cell>
          <cell r="L142" t="str">
            <v>stéphane.chaudier@sncf.fr</v>
          </cell>
          <cell r="O142" t="str">
            <v>51110 BOURGOGNE</v>
          </cell>
        </row>
        <row r="143">
          <cell r="A143">
            <v>142</v>
          </cell>
          <cell r="B143" t="str">
            <v>SNCF</v>
          </cell>
          <cell r="D143" t="str">
            <v>3.3f</v>
          </cell>
          <cell r="E143" t="str">
            <v xml:space="preserve">SNCF- DIRECTIONS D'AFFAIRES INFRARAIL </v>
          </cell>
          <cell r="F143" t="str">
            <v xml:space="preserve">infrarail </v>
          </cell>
          <cell r="G143" t="str">
            <v>MOULIN NEUF eiv</v>
          </cell>
          <cell r="H143" t="str">
            <v>F29/2011</v>
          </cell>
          <cell r="J143" t="str">
            <v>BEULENS</v>
          </cell>
          <cell r="K143" t="str">
            <v>Sandrine</v>
          </cell>
          <cell r="L143" t="str">
            <v>sandrine.beulens@sncf.fr</v>
          </cell>
          <cell r="O143" t="str">
            <v>MOULIN NEUF</v>
          </cell>
          <cell r="P143" t="str">
            <v>formation du 22 nov 2011</v>
          </cell>
        </row>
        <row r="144">
          <cell r="A144">
            <v>143</v>
          </cell>
          <cell r="B144" t="str">
            <v>SNCF</v>
          </cell>
          <cell r="D144" t="str">
            <v>3.3f</v>
          </cell>
          <cell r="E144" t="str">
            <v xml:space="preserve">SNCF- DIRECTIONS D'AFFAIRES INFRARAIL </v>
          </cell>
          <cell r="F144" t="str">
            <v xml:space="preserve">infrarail </v>
          </cell>
          <cell r="G144" t="str">
            <v>MOULIN NEUF</v>
          </cell>
          <cell r="H144" t="str">
            <v>F29/2011</v>
          </cell>
          <cell r="J144" t="str">
            <v>FERRETTI</v>
          </cell>
          <cell r="K144" t="str">
            <v>Carine</v>
          </cell>
          <cell r="L144" t="str">
            <v>carine.ferretti@sncf.fr</v>
          </cell>
          <cell r="O144" t="str">
            <v>MOULIN NEUF</v>
          </cell>
          <cell r="P144" t="str">
            <v>formation du 22 nov 2011</v>
          </cell>
        </row>
        <row r="145">
          <cell r="A145">
            <v>144</v>
          </cell>
          <cell r="B145" t="str">
            <v>SNCF</v>
          </cell>
          <cell r="D145" t="str">
            <v>3.3f</v>
          </cell>
          <cell r="E145" t="str">
            <v xml:space="preserve">SNCF- DIRECTIONS D'AFFAIRES INFRARAIL </v>
          </cell>
          <cell r="F145" t="str">
            <v xml:space="preserve">infrarail </v>
          </cell>
          <cell r="G145" t="str">
            <v>MOULIN NEUF</v>
          </cell>
          <cell r="H145" t="str">
            <v>F29/2011</v>
          </cell>
          <cell r="J145" t="str">
            <v>LECLERE</v>
          </cell>
          <cell r="K145" t="str">
            <v>Jérome</v>
          </cell>
          <cell r="L145" t="str">
            <v>jerome.leclere@sncf.fr</v>
          </cell>
          <cell r="O145" t="str">
            <v>MOULIN NEUF</v>
          </cell>
          <cell r="P145" t="str">
            <v>formation du 22 nov 2011</v>
          </cell>
        </row>
        <row r="146">
          <cell r="A146">
            <v>145</v>
          </cell>
          <cell r="B146" t="str">
            <v>SNCF</v>
          </cell>
          <cell r="D146" t="str">
            <v>3.3f</v>
          </cell>
          <cell r="E146" t="str">
            <v xml:space="preserve">SNCF- DIRECTIONS D'AFFAIRES INFRARAIL </v>
          </cell>
          <cell r="F146" t="str">
            <v xml:space="preserve">infrarail </v>
          </cell>
          <cell r="G146" t="str">
            <v>MOULIN NEUF</v>
          </cell>
          <cell r="H146" t="str">
            <v>F29/2011</v>
          </cell>
          <cell r="J146" t="str">
            <v>MARICAL</v>
          </cell>
          <cell r="K146" t="str">
            <v>Olivia</v>
          </cell>
          <cell r="L146" t="str">
            <v>olivia.marical@sncf.fr</v>
          </cell>
          <cell r="O146" t="str">
            <v>MOULIN NEUF</v>
          </cell>
          <cell r="P146" t="str">
            <v>formation du 22 nov 2011</v>
          </cell>
        </row>
        <row r="147">
          <cell r="A147">
            <v>146</v>
          </cell>
          <cell r="B147" t="str">
            <v>SNCF</v>
          </cell>
          <cell r="D147" t="str">
            <v>3.3f</v>
          </cell>
          <cell r="E147" t="str">
            <v xml:space="preserve">SNCF- DIRECTIONS D'AFFAIRES INFRARAIL </v>
          </cell>
          <cell r="F147" t="str">
            <v xml:space="preserve">infrarail </v>
          </cell>
          <cell r="G147" t="str">
            <v>MOULIN NEUF</v>
          </cell>
          <cell r="H147" t="str">
            <v>F29/2011</v>
          </cell>
          <cell r="J147" t="str">
            <v>ROUSSEL</v>
          </cell>
          <cell r="K147" t="str">
            <v>Rachel</v>
          </cell>
          <cell r="L147" t="str">
            <v>rachel.roussel@sncf.fr</v>
          </cell>
          <cell r="O147" t="str">
            <v>MOULIN NEUF</v>
          </cell>
          <cell r="P147" t="str">
            <v>formation du 22 nov 2011</v>
          </cell>
        </row>
        <row r="148">
          <cell r="A148">
            <v>147</v>
          </cell>
          <cell r="B148" t="str">
            <v>SNCF</v>
          </cell>
          <cell r="D148" t="str">
            <v>3.3f</v>
          </cell>
          <cell r="E148" t="str">
            <v xml:space="preserve">SNCF- DIRECTIONS D'AFFAIRES INFRARAIL </v>
          </cell>
          <cell r="F148" t="str">
            <v xml:space="preserve">infrarail </v>
          </cell>
          <cell r="G148" t="str">
            <v>MOULIN NEUF</v>
          </cell>
          <cell r="H148" t="str">
            <v>F29/2011</v>
          </cell>
          <cell r="J148" t="str">
            <v>BACHELET</v>
          </cell>
          <cell r="K148" t="str">
            <v>Celine</v>
          </cell>
          <cell r="L148" t="str">
            <v>celine.bachelet@sncf.fr</v>
          </cell>
          <cell r="O148" t="str">
            <v>MOULIN NEUF</v>
          </cell>
        </row>
        <row r="149">
          <cell r="A149">
            <v>148</v>
          </cell>
          <cell r="B149" t="str">
            <v>SNCF</v>
          </cell>
          <cell r="D149" t="str">
            <v>3.4f</v>
          </cell>
          <cell r="E149" t="str">
            <v xml:space="preserve">SNCF- DIRECTIONS D'AFFAIRES INFRARAIL </v>
          </cell>
          <cell r="F149" t="str">
            <v xml:space="preserve">infrarail </v>
          </cell>
          <cell r="G149" t="str">
            <v>QUERCY CORREZE eiv</v>
          </cell>
          <cell r="H149" t="str">
            <v>F29/2011</v>
          </cell>
          <cell r="J149" t="str">
            <v>MIGON</v>
          </cell>
          <cell r="K149" t="str">
            <v>Hubert</v>
          </cell>
          <cell r="L149" t="str">
            <v>hubert.migon@sncf.fr</v>
          </cell>
          <cell r="O149" t="str">
            <v>46500 QUERCY CORREZE</v>
          </cell>
          <cell r="P149" t="str">
            <v>formation du 16 nov 2011</v>
          </cell>
        </row>
        <row r="150">
          <cell r="A150">
            <v>149</v>
          </cell>
          <cell r="B150" t="str">
            <v>SNCF</v>
          </cell>
          <cell r="C150" t="str">
            <v>DIRECTION</v>
          </cell>
          <cell r="D150">
            <v>3</v>
          </cell>
          <cell r="E150" t="str">
            <v xml:space="preserve">SNCF- DIRECTIONS D'AFFAIRES INFRARAIL </v>
          </cell>
          <cell r="F150" t="str">
            <v xml:space="preserve">infrarail </v>
          </cell>
          <cell r="G150" t="str">
            <v>LA PLAINE ST DENIS (nouvelle adresse depuis le 9 mai 2011)</v>
          </cell>
          <cell r="I150" t="str">
            <v>Conseiller environnement</v>
          </cell>
          <cell r="J150" t="str">
            <v>PENEZ</v>
          </cell>
          <cell r="K150" t="str">
            <v>Benoit</v>
          </cell>
          <cell r="L150" t="str">
            <v>benoit.penez@sncf.fr</v>
          </cell>
          <cell r="M150" t="str">
            <v>01 70 32 26 20/06 23 96 83 88</v>
          </cell>
          <cell r="N150" t="str">
            <v>AEQUO/ 2,4 rue Angele Martinez KOULIKOFF</v>
          </cell>
          <cell r="O150" t="str">
            <v>93210 La Plaine St Denis</v>
          </cell>
        </row>
        <row r="151">
          <cell r="A151">
            <v>150</v>
          </cell>
          <cell r="B151" t="str">
            <v>SNCF</v>
          </cell>
          <cell r="D151" t="str">
            <v>3.5f</v>
          </cell>
          <cell r="E151" t="str">
            <v xml:space="preserve">SNCF- DIRECTIONS D'AFFAIRES INFRARAIL </v>
          </cell>
          <cell r="F151" t="str">
            <v xml:space="preserve">infrarail </v>
          </cell>
          <cell r="G151" t="str">
            <v>LE MANS</v>
          </cell>
          <cell r="H151" t="str">
            <v>F54/2011</v>
          </cell>
          <cell r="J151" t="str">
            <v>DREAU</v>
          </cell>
          <cell r="K151" t="str">
            <v>Nicolas</v>
          </cell>
          <cell r="L151" t="str">
            <v>nicolas.dreau@sncf.FR</v>
          </cell>
          <cell r="O151" t="str">
            <v xml:space="preserve">72100 LE MANS </v>
          </cell>
          <cell r="P151" t="str">
            <v>formation du 22 nov 2011</v>
          </cell>
        </row>
        <row r="152">
          <cell r="A152">
            <v>151</v>
          </cell>
          <cell r="B152" t="str">
            <v>SNCF</v>
          </cell>
          <cell r="C152" t="str">
            <v>DIRECTION</v>
          </cell>
          <cell r="D152">
            <v>3</v>
          </cell>
          <cell r="E152" t="str">
            <v xml:space="preserve">SNCF- DIRECTIONS D'AFFAIRES INFRARAIL </v>
          </cell>
          <cell r="F152" t="str">
            <v xml:space="preserve">intrarail </v>
          </cell>
          <cell r="G152" t="str">
            <v>PARIS</v>
          </cell>
          <cell r="I152" t="str">
            <v>Conseiller environnement</v>
          </cell>
          <cell r="J152" t="str">
            <v>PENEZ</v>
          </cell>
          <cell r="K152" t="str">
            <v>Benoit</v>
          </cell>
          <cell r="L152" t="str">
            <v>benoit.penez@sncf.fr</v>
          </cell>
          <cell r="N152" t="str">
            <v xml:space="preserve">17 rue d'Amsterdam Porte 11 </v>
          </cell>
          <cell r="O152" t="str">
            <v>75008 PARIS</v>
          </cell>
        </row>
        <row r="153">
          <cell r="A153">
            <v>152</v>
          </cell>
          <cell r="B153" t="str">
            <v>PME ou Gpe</v>
          </cell>
          <cell r="C153" t="str">
            <v>Direction / Coordinateur</v>
          </cell>
          <cell r="E153" t="str">
            <v>GROUPE</v>
          </cell>
          <cell r="F153" t="str">
            <v xml:space="preserve">SOCIETE </v>
          </cell>
          <cell r="G153" t="str">
            <v>SITE</v>
          </cell>
          <cell r="I153" t="str">
            <v>fonction</v>
          </cell>
          <cell r="J153" t="str">
            <v>NOM</v>
          </cell>
          <cell r="K153" t="str">
            <v>prenom</v>
          </cell>
          <cell r="L153" t="str">
            <v>mail 1</v>
          </cell>
          <cell r="M153" t="str">
            <v>téléphone</v>
          </cell>
          <cell r="N153" t="str">
            <v>Adresse1</v>
          </cell>
          <cell r="O153" t="str">
            <v>CP__Ville</v>
          </cell>
          <cell r="P153" t="str">
            <v>source</v>
          </cell>
        </row>
        <row r="154">
          <cell r="A154">
            <v>153</v>
          </cell>
          <cell r="B154" t="str">
            <v>SNCF</v>
          </cell>
          <cell r="D154" t="str">
            <v>4.1</v>
          </cell>
          <cell r="E154" t="str">
            <v>SNCF- DIRECTION DU MATERIEL</v>
          </cell>
          <cell r="F154" t="str">
            <v>Technicentre Alsace</v>
          </cell>
          <cell r="G154" t="str">
            <v>STRASBOURG</v>
          </cell>
          <cell r="J154" t="str">
            <v>SANTAGATA</v>
          </cell>
          <cell r="K154" t="str">
            <v>Fabrice</v>
          </cell>
          <cell r="L154" t="str">
            <v>Fabrice.santagata@sncf.fr</v>
          </cell>
          <cell r="M154" t="str">
            <v xml:space="preserve">03 88 75 94 29 </v>
          </cell>
          <cell r="N154" t="str">
            <v>19 rue Georges WODLI</v>
          </cell>
          <cell r="O154" t="str">
            <v>67000 STRASBOURG</v>
          </cell>
          <cell r="P154" t="str">
            <v>formation du 19 oct 2011</v>
          </cell>
        </row>
        <row r="155">
          <cell r="A155">
            <v>154</v>
          </cell>
          <cell r="B155" t="str">
            <v>SNCF</v>
          </cell>
          <cell r="D155" t="str">
            <v>4.2</v>
          </cell>
          <cell r="E155" t="str">
            <v>SNCF- DIRECTION DU MATERIEL</v>
          </cell>
          <cell r="F155" t="str">
            <v>Technicentre Aquitaine</v>
          </cell>
          <cell r="G155" t="str">
            <v>BORDEAUX</v>
          </cell>
          <cell r="J155" t="str">
            <v>DELMAS</v>
          </cell>
          <cell r="K155" t="str">
            <v>Hélène</v>
          </cell>
          <cell r="L155" t="str">
            <v>helene.delmas@sncf.fr</v>
          </cell>
          <cell r="M155" t="str">
            <v>05 47 47 12 76</v>
          </cell>
          <cell r="N155" t="str">
            <v>1 rue de Gravelotte</v>
          </cell>
          <cell r="O155" t="str">
            <v>33800 BORDEAUX</v>
          </cell>
        </row>
        <row r="156">
          <cell r="A156">
            <v>155</v>
          </cell>
          <cell r="B156" t="str">
            <v>SNCF</v>
          </cell>
          <cell r="D156" t="str">
            <v>4.2</v>
          </cell>
          <cell r="E156" t="str">
            <v>SNCF- DIRECTION DU MATERIEL</v>
          </cell>
          <cell r="F156" t="str">
            <v>Technicentre Aquitaine</v>
          </cell>
          <cell r="G156" t="str">
            <v>BORDEAUX</v>
          </cell>
          <cell r="J156" t="str">
            <v>MICHELON</v>
          </cell>
          <cell r="K156" t="str">
            <v>Samuel</v>
          </cell>
          <cell r="L156" t="str">
            <v>samuel.michelon@sncf.fr</v>
          </cell>
          <cell r="N156" t="str">
            <v>1 rue de Gravelotte</v>
          </cell>
          <cell r="O156" t="str">
            <v>33800 BORDEAUX</v>
          </cell>
          <cell r="P156" t="str">
            <v>formation du 19 oct 2011</v>
          </cell>
        </row>
        <row r="157">
          <cell r="A157">
            <v>156</v>
          </cell>
          <cell r="B157" t="str">
            <v>SNCF</v>
          </cell>
          <cell r="D157" t="str">
            <v>4.2</v>
          </cell>
          <cell r="E157" t="str">
            <v>SNCF- DIRECTION DU MATERIEL</v>
          </cell>
          <cell r="F157" t="str">
            <v>Technicentre Aquitaine</v>
          </cell>
          <cell r="G157" t="str">
            <v xml:space="preserve">BORDEAUX </v>
          </cell>
          <cell r="J157" t="str">
            <v>POCLET</v>
          </cell>
          <cell r="K157" t="str">
            <v>Anne-Lise</v>
          </cell>
          <cell r="L157" t="str">
            <v>samuel.michelon@sncf.fr</v>
          </cell>
          <cell r="N157" t="str">
            <v>1 rue de Gravelotte</v>
          </cell>
          <cell r="O157" t="str">
            <v>33800 BORDEAUX</v>
          </cell>
          <cell r="P157" t="str">
            <v>formation du 19 oct 2011</v>
          </cell>
        </row>
        <row r="158">
          <cell r="A158">
            <v>157</v>
          </cell>
          <cell r="B158" t="str">
            <v>SNCF</v>
          </cell>
          <cell r="D158" t="str">
            <v>4.3</v>
          </cell>
          <cell r="E158" t="str">
            <v>SNCF- DIRECTION DU MATERIEL</v>
          </cell>
          <cell r="F158" t="str">
            <v>Technicentre Atlantique</v>
          </cell>
          <cell r="G158" t="str">
            <v>CHATILLON</v>
          </cell>
          <cell r="J158" t="str">
            <v>BRIANT</v>
          </cell>
          <cell r="K158" t="str">
            <v>Dominique</v>
          </cell>
          <cell r="L158" t="str">
            <v>dominique.briant@sncf.fr</v>
          </cell>
          <cell r="M158" t="str">
            <v xml:space="preserve">01 40 48 16 34 </v>
          </cell>
          <cell r="N158" t="str">
            <v>166 Av de la République</v>
          </cell>
          <cell r="O158" t="str">
            <v>92320 CHATILLON</v>
          </cell>
        </row>
        <row r="159">
          <cell r="A159">
            <v>158</v>
          </cell>
          <cell r="B159" t="str">
            <v>SNCF</v>
          </cell>
          <cell r="D159" t="str">
            <v>4.3</v>
          </cell>
          <cell r="E159" t="str">
            <v>SNCF- DIRECTION DU MATERIEL</v>
          </cell>
          <cell r="F159" t="str">
            <v>Technicentre Atlantique</v>
          </cell>
          <cell r="G159" t="str">
            <v>CHATILLON</v>
          </cell>
          <cell r="J159" t="str">
            <v>TROUILLARD</v>
          </cell>
          <cell r="K159" t="str">
            <v>Aurélie</v>
          </cell>
          <cell r="L159" t="str">
            <v>aurelie.trouillard@sncf.fr</v>
          </cell>
          <cell r="N159" t="str">
            <v>166 Av de la République</v>
          </cell>
          <cell r="O159" t="str">
            <v>92320 CHATILLON</v>
          </cell>
          <cell r="P159" t="str">
            <v>formation du 19 oct 2011</v>
          </cell>
        </row>
        <row r="160">
          <cell r="A160">
            <v>159</v>
          </cell>
          <cell r="B160" t="str">
            <v>SNCF</v>
          </cell>
          <cell r="D160" t="str">
            <v>4.4f</v>
          </cell>
          <cell r="E160" t="str">
            <v>SNCF- DIRECTION DU MATERIEL</v>
          </cell>
          <cell r="F160" t="str">
            <v>Technicentre Auvergne Nivernais</v>
          </cell>
          <cell r="G160" t="str">
            <v>NEVERS</v>
          </cell>
          <cell r="H160" t="str">
            <v>FA 0304 300€</v>
          </cell>
          <cell r="J160" t="str">
            <v>DESCHAMPS</v>
          </cell>
          <cell r="K160" t="str">
            <v>Corrine</v>
          </cell>
          <cell r="L160" t="str">
            <v>Corinne.DESCHAMPS@sncf.fr</v>
          </cell>
          <cell r="N160" t="str">
            <v>2 rue Hubert Giraud</v>
          </cell>
          <cell r="O160" t="str">
            <v>58000 NEVERS</v>
          </cell>
          <cell r="P160" t="str">
            <v>formation du 5 juil 2011</v>
          </cell>
        </row>
        <row r="161">
          <cell r="A161">
            <v>160</v>
          </cell>
          <cell r="B161" t="str">
            <v>SNCF</v>
          </cell>
          <cell r="D161" t="str">
            <v>4.4f</v>
          </cell>
          <cell r="E161" t="str">
            <v>SNCF- DIRECTION DU MATERIEL</v>
          </cell>
          <cell r="F161" t="str">
            <v>Technicentre Auvergne Nivernais</v>
          </cell>
          <cell r="G161" t="str">
            <v>NEVERS</v>
          </cell>
          <cell r="H161" t="str">
            <v>FA 0304 300€</v>
          </cell>
          <cell r="J161" t="str">
            <v>MONGET</v>
          </cell>
          <cell r="K161" t="str">
            <v>Benoit</v>
          </cell>
          <cell r="L161" t="str">
            <v>benoit.monget@sncf.fr</v>
          </cell>
          <cell r="N161" t="str">
            <v>2 rue Hubert Giraud</v>
          </cell>
          <cell r="O161" t="str">
            <v>58000 NEVERS</v>
          </cell>
          <cell r="P161" t="str">
            <v>formation du 5 juil 2011</v>
          </cell>
        </row>
        <row r="162">
          <cell r="A162">
            <v>161</v>
          </cell>
          <cell r="B162" t="str">
            <v>SNCF</v>
          </cell>
          <cell r="D162" t="str">
            <v>4.4</v>
          </cell>
          <cell r="E162" t="str">
            <v>SNCF- DIRECTION DU MATERIEL</v>
          </cell>
          <cell r="F162" t="str">
            <v>Technicentre Auvergne Nivernais</v>
          </cell>
          <cell r="G162" t="str">
            <v>NEVERS</v>
          </cell>
          <cell r="J162" t="str">
            <v>LAQUET</v>
          </cell>
          <cell r="K162" t="str">
            <v>Morgan</v>
          </cell>
          <cell r="L162" t="str">
            <v>morgan.laguet@sncf.fr</v>
          </cell>
          <cell r="M162" t="str">
            <v>03 86 93 60 28</v>
          </cell>
          <cell r="N162" t="str">
            <v>2 rue Hubert Giraud</v>
          </cell>
          <cell r="O162" t="str">
            <v>58000 NEVERS</v>
          </cell>
        </row>
        <row r="163">
          <cell r="A163">
            <v>162</v>
          </cell>
          <cell r="B163" t="str">
            <v>SNCF</v>
          </cell>
          <cell r="D163" t="str">
            <v>4.5</v>
          </cell>
          <cell r="E163" t="str">
            <v>SNCF- DIRECTION DU MATERIEL</v>
          </cell>
          <cell r="F163" t="str">
            <v>Technicentre BISCHHEIM</v>
          </cell>
          <cell r="G163" t="str">
            <v>BISCHHEM</v>
          </cell>
          <cell r="J163" t="str">
            <v>DISSEL</v>
          </cell>
          <cell r="K163" t="str">
            <v>Florence</v>
          </cell>
          <cell r="L163" t="str">
            <v>florence.dissel@sncf.fr</v>
          </cell>
          <cell r="M163" t="str">
            <v>03 88 75 44 53</v>
          </cell>
          <cell r="N163" t="str">
            <v>48 av de Périgueux</v>
          </cell>
          <cell r="O163" t="str">
            <v>67800 BISCHHEIM</v>
          </cell>
        </row>
        <row r="164">
          <cell r="A164">
            <v>163</v>
          </cell>
          <cell r="B164" t="str">
            <v>SNCF</v>
          </cell>
          <cell r="D164" t="str">
            <v>4.6</v>
          </cell>
          <cell r="E164" t="str">
            <v>SNCF- DIRECTION DU MATERIEL</v>
          </cell>
          <cell r="F164" t="str">
            <v>Technicentre Bourgogne Franche Comté</v>
          </cell>
          <cell r="G164" t="str">
            <v xml:space="preserve">DIJON </v>
          </cell>
          <cell r="J164" t="str">
            <v>PERROUD</v>
          </cell>
          <cell r="K164" t="str">
            <v>Stéphanie</v>
          </cell>
          <cell r="L164" t="str">
            <v>stephanie.perroud@sncf.fr</v>
          </cell>
          <cell r="M164" t="str">
            <v>03 80 40 12 76</v>
          </cell>
          <cell r="N164" t="str">
            <v>2 rue Jean Baptiste Peincedé</v>
          </cell>
          <cell r="O164" t="str">
            <v>21000 DIJON</v>
          </cell>
          <cell r="P164" t="str">
            <v>formation du 17 nov 2011</v>
          </cell>
        </row>
        <row r="165">
          <cell r="A165">
            <v>164</v>
          </cell>
          <cell r="B165" t="str">
            <v>SNCF</v>
          </cell>
          <cell r="D165" t="str">
            <v>4.6f</v>
          </cell>
          <cell r="E165" t="str">
            <v>SNCF- DIRECTION DU MATERIEL</v>
          </cell>
          <cell r="F165" t="str">
            <v>Technicentre Bourgogne Franche Comté</v>
          </cell>
          <cell r="G165" t="str">
            <v xml:space="preserve">DIJON </v>
          </cell>
          <cell r="H165" t="str">
            <v>FA0303  300€</v>
          </cell>
          <cell r="J165" t="str">
            <v>TOMASSELLIER</v>
          </cell>
          <cell r="K165" t="str">
            <v>Nicolas</v>
          </cell>
          <cell r="L165" t="str">
            <v>nicolas.tomassellier@sncf.fr</v>
          </cell>
          <cell r="N165" t="str">
            <v>2 rue Jean Baptiste Peincedé</v>
          </cell>
          <cell r="O165" t="str">
            <v>21000 DIJON</v>
          </cell>
          <cell r="P165" t="str">
            <v>formation du 5 juil 2011</v>
          </cell>
        </row>
        <row r="166">
          <cell r="A166">
            <v>165</v>
          </cell>
          <cell r="B166" t="str">
            <v>SNCF</v>
          </cell>
          <cell r="D166" t="str">
            <v>4.6f</v>
          </cell>
          <cell r="E166" t="str">
            <v>SNCF- DIRECTION DU MATERIEL</v>
          </cell>
          <cell r="F166" t="str">
            <v>Technicentre Bourgogne Franche Comté</v>
          </cell>
          <cell r="G166" t="str">
            <v xml:space="preserve">DIJON </v>
          </cell>
          <cell r="H166" t="str">
            <v>FA0303 300€</v>
          </cell>
          <cell r="J166" t="str">
            <v>MERLE</v>
          </cell>
          <cell r="K166" t="str">
            <v>Gérard</v>
          </cell>
          <cell r="L166" t="str">
            <v>gerard.merle@sncf.fr</v>
          </cell>
          <cell r="M166" t="str">
            <v>03 80 40 12 76</v>
          </cell>
          <cell r="N166" t="str">
            <v>2 rue Jean Baptiste Peincedé</v>
          </cell>
          <cell r="O166" t="str">
            <v>21000 DIJON</v>
          </cell>
          <cell r="P166" t="str">
            <v>formation du 5 juil 2011</v>
          </cell>
        </row>
        <row r="167">
          <cell r="A167">
            <v>166</v>
          </cell>
          <cell r="B167" t="str">
            <v>SNCF</v>
          </cell>
          <cell r="D167" t="str">
            <v>4.6f</v>
          </cell>
          <cell r="E167" t="str">
            <v>SNCF- DIRECTION DU MATERIEL</v>
          </cell>
          <cell r="F167" t="str">
            <v>Technicentre Bourgogne Franche Comté</v>
          </cell>
          <cell r="G167" t="str">
            <v xml:space="preserve">DIJON </v>
          </cell>
          <cell r="J167" t="str">
            <v>JOEL</v>
          </cell>
          <cell r="K167" t="str">
            <v>Laurent</v>
          </cell>
          <cell r="L167" t="str">
            <v>hubert.robert@sncf.fr</v>
          </cell>
          <cell r="M167" t="str">
            <v>03 80 40 12 76</v>
          </cell>
          <cell r="N167" t="str">
            <v>2 rue Jean Baptiste Peincedé</v>
          </cell>
          <cell r="O167" t="str">
            <v>21000 DIJON</v>
          </cell>
          <cell r="P167" t="str">
            <v>formation du 17 nov 2011</v>
          </cell>
        </row>
        <row r="168">
          <cell r="A168">
            <v>167</v>
          </cell>
          <cell r="B168" t="str">
            <v>SNCF</v>
          </cell>
          <cell r="D168" t="str">
            <v>4.6</v>
          </cell>
          <cell r="E168" t="str">
            <v>SNCF- DIRECTION DU MATERIEL</v>
          </cell>
          <cell r="F168" t="str">
            <v>Technicentre Bourgogne Franche Comté</v>
          </cell>
          <cell r="G168" t="str">
            <v xml:space="preserve">DIJON </v>
          </cell>
          <cell r="J168" t="str">
            <v>LAPORTE</v>
          </cell>
          <cell r="K168" t="str">
            <v>Jean-Philippe</v>
          </cell>
          <cell r="L168" t="str">
            <v>jean-philippe.laporte@sncf.fr</v>
          </cell>
          <cell r="M168" t="str">
            <v>03 80 40 12 76</v>
          </cell>
          <cell r="N168" t="str">
            <v>2 rue Jean Baptiste Peincedé</v>
          </cell>
          <cell r="O168" t="str">
            <v>21000 DIJON</v>
          </cell>
        </row>
        <row r="169">
          <cell r="A169">
            <v>168</v>
          </cell>
          <cell r="B169" t="str">
            <v>SNCF</v>
          </cell>
          <cell r="D169" t="str">
            <v>4.7</v>
          </cell>
          <cell r="E169" t="str">
            <v>SNCF- DIRECTION DU MATERIEL</v>
          </cell>
          <cell r="F169" t="str">
            <v>Technicentre Bretagne</v>
          </cell>
          <cell r="G169" t="str">
            <v xml:space="preserve">RENNES </v>
          </cell>
          <cell r="J169" t="str">
            <v>BODERE</v>
          </cell>
          <cell r="K169" t="str">
            <v>Christian</v>
          </cell>
          <cell r="L169" t="str">
            <v>christian.bodere@sncf.fr</v>
          </cell>
          <cell r="M169" t="str">
            <v>02 99 29 24 29/02 56 01 93 75</v>
          </cell>
          <cell r="N169" t="str">
            <v>14 rue Pierre Martin</v>
          </cell>
          <cell r="O169" t="str">
            <v>35009 RENNES Cedex</v>
          </cell>
        </row>
        <row r="170">
          <cell r="A170">
            <v>169</v>
          </cell>
          <cell r="B170" t="str">
            <v>SNCF</v>
          </cell>
          <cell r="D170" t="str">
            <v>4.7</v>
          </cell>
          <cell r="E170" t="str">
            <v>SNCF- DIRECTION DU MATERIEL</v>
          </cell>
          <cell r="F170" t="str">
            <v xml:space="preserve">Technicentre Bretagne     </v>
          </cell>
          <cell r="G170" t="str">
            <v>BRETAGNE</v>
          </cell>
          <cell r="J170" t="str">
            <v>LEROY</v>
          </cell>
          <cell r="K170" t="str">
            <v>David</v>
          </cell>
          <cell r="L170" t="str">
            <v>patrick.seiler@sncf.fr</v>
          </cell>
          <cell r="N170" t="str">
            <v xml:space="preserve">41  rue Auguste Pavie   BP 80918  </v>
          </cell>
          <cell r="O170" t="str">
            <v>35009 RENNES Cedex</v>
          </cell>
          <cell r="P170" t="str">
            <v>formation du 17 nov 2011</v>
          </cell>
        </row>
        <row r="171">
          <cell r="A171">
            <v>170</v>
          </cell>
          <cell r="B171" t="str">
            <v>SNCF</v>
          </cell>
          <cell r="D171" t="str">
            <v>4.8</v>
          </cell>
          <cell r="E171" t="str">
            <v>SNCF- DIRECTION DU MATERIEL</v>
          </cell>
          <cell r="F171" t="str">
            <v>Technicentre Chambery</v>
          </cell>
          <cell r="G171" t="str">
            <v xml:space="preserve">CHAMBERY </v>
          </cell>
          <cell r="J171" t="str">
            <v>FAVRE</v>
          </cell>
          <cell r="K171" t="str">
            <v>Laurent</v>
          </cell>
          <cell r="L171" t="str">
            <v>Laurent.favre_teylaz@sncf.fr</v>
          </cell>
          <cell r="M171" t="str">
            <v>06.19.95.06.07</v>
          </cell>
          <cell r="N171" t="str">
            <v>Chemin de la Rotonde    </v>
          </cell>
          <cell r="O171" t="str">
            <v>70031  Chambery</v>
          </cell>
        </row>
        <row r="172">
          <cell r="A172">
            <v>171</v>
          </cell>
          <cell r="B172" t="str">
            <v>SNCF</v>
          </cell>
          <cell r="D172" t="str">
            <v>4.9</v>
          </cell>
          <cell r="E172" t="str">
            <v>SNCF- DIRECTION DU MATERIEL</v>
          </cell>
          <cell r="F172" t="str">
            <v>Technicentre champagne Ardenne</v>
          </cell>
          <cell r="G172" t="str">
            <v>EPERNAY</v>
          </cell>
          <cell r="J172" t="str">
            <v>DUCARROZ</v>
          </cell>
          <cell r="K172" t="str">
            <v>Lea</v>
          </cell>
          <cell r="L172" t="str">
            <v>lea.ducarroz@sncf.fr</v>
          </cell>
          <cell r="N172" t="str">
            <v>11 quai de Marne</v>
          </cell>
          <cell r="O172" t="str">
            <v>51200 EPERNAY</v>
          </cell>
          <cell r="P172" t="str">
            <v>00-16-17-5D-50-5D</v>
          </cell>
        </row>
        <row r="173">
          <cell r="A173">
            <v>172</v>
          </cell>
          <cell r="B173" t="str">
            <v>SNCF</v>
          </cell>
          <cell r="D173" t="str">
            <v>4.9</v>
          </cell>
          <cell r="E173" t="str">
            <v>SNCF- DIRECTION DU MATERIEL</v>
          </cell>
          <cell r="F173" t="str">
            <v>Technicentre champagne Ardenne</v>
          </cell>
          <cell r="G173" t="str">
            <v>EPERNAY</v>
          </cell>
          <cell r="J173" t="str">
            <v>REDONDO</v>
          </cell>
          <cell r="K173" t="str">
            <v>René</v>
          </cell>
          <cell r="L173" t="str">
            <v>rene.redondo@sncf.fr</v>
          </cell>
          <cell r="M173" t="str">
            <v xml:space="preserve">03 26 59 81 83 </v>
          </cell>
          <cell r="N173" t="str">
            <v>11 quai de Marne</v>
          </cell>
          <cell r="O173" t="str">
            <v>51200 EPERNAY</v>
          </cell>
        </row>
        <row r="174">
          <cell r="A174">
            <v>173</v>
          </cell>
          <cell r="B174" t="str">
            <v>SNCF</v>
          </cell>
          <cell r="D174" t="str">
            <v>4.10</v>
          </cell>
          <cell r="E174" t="str">
            <v>SNCF- DIRECTION DU MATERIEL</v>
          </cell>
          <cell r="F174" t="str">
            <v>Technicentre champagne Ardenne (EMT Chalindrey)</v>
          </cell>
          <cell r="G174" t="str">
            <v>CHALINDREY</v>
          </cell>
          <cell r="J174" t="str">
            <v>BLANCHON</v>
          </cell>
          <cell r="K174" t="str">
            <v>Alain</v>
          </cell>
          <cell r="L174" t="str">
            <v>alain.blancon@sncf.fr</v>
          </cell>
          <cell r="M174" t="str">
            <v>03 25 84 52 28</v>
          </cell>
          <cell r="N174" t="str">
            <v>6 rue Gambetta</v>
          </cell>
          <cell r="O174" t="str">
            <v>52600 CHALINDREY</v>
          </cell>
        </row>
        <row r="175">
          <cell r="A175">
            <v>174</v>
          </cell>
          <cell r="B175" t="str">
            <v>SNCF</v>
          </cell>
          <cell r="D175" t="str">
            <v>4.11</v>
          </cell>
          <cell r="E175" t="str">
            <v>SNCF- DIRECTION DU MATERIEL</v>
          </cell>
          <cell r="F175" t="str">
            <v>Technicentre de Lyon</v>
          </cell>
          <cell r="G175" t="str">
            <v xml:space="preserve">LYON </v>
          </cell>
          <cell r="J175" t="str">
            <v>GUEUGNON</v>
          </cell>
          <cell r="K175" t="str">
            <v>Christian</v>
          </cell>
          <cell r="L175" t="str">
            <v>christian.gueugnon@sncf.fr</v>
          </cell>
          <cell r="M175" t="str">
            <v>04 26 21 73 95</v>
          </cell>
          <cell r="N175" t="str">
            <v>80 rue de la Croix Barret</v>
          </cell>
          <cell r="O175" t="str">
            <v>69008 LYON</v>
          </cell>
          <cell r="P175" t="str">
            <v>formation du 19 oct 2011</v>
          </cell>
        </row>
        <row r="176">
          <cell r="A176">
            <v>175</v>
          </cell>
          <cell r="B176" t="str">
            <v>SNCF</v>
          </cell>
          <cell r="D176" t="str">
            <v>4.12</v>
          </cell>
          <cell r="E176" t="str">
            <v>SNCF- DIRECTION DU MATERIEL</v>
          </cell>
          <cell r="F176" t="str">
            <v xml:space="preserve">Technicentre de Paris Rive Gauche   </v>
          </cell>
          <cell r="G176" t="str">
            <v>IVRY SUR SEINE</v>
          </cell>
          <cell r="J176" t="str">
            <v>LO PINTO</v>
          </cell>
          <cell r="K176" t="str">
            <v>François</v>
          </cell>
          <cell r="L176" t="str">
            <v>francois.LO-PINTO@sncf.fr</v>
          </cell>
          <cell r="M176" t="str">
            <v>01 53 60 72 44</v>
          </cell>
          <cell r="N176" t="str">
            <v>19 bis av Pierre SEMARD</v>
          </cell>
          <cell r="O176" t="str">
            <v>94200 IVRY/SEINE</v>
          </cell>
          <cell r="P176" t="str">
            <v>formation du 19 oct 2011</v>
          </cell>
        </row>
        <row r="177">
          <cell r="A177">
            <v>176</v>
          </cell>
          <cell r="B177" t="str">
            <v>SNCF</v>
          </cell>
          <cell r="D177" t="str">
            <v>4.13</v>
          </cell>
          <cell r="E177" t="str">
            <v>SNCF- DIRECTION DU MATERIEL</v>
          </cell>
          <cell r="F177" t="str">
            <v xml:space="preserve">Technicentre de Romilly </v>
          </cell>
          <cell r="G177" t="str">
            <v xml:space="preserve">ROMILLY SUR SEINE </v>
          </cell>
          <cell r="J177" t="str">
            <v>LACOUR</v>
          </cell>
          <cell r="K177" t="str">
            <v>David</v>
          </cell>
          <cell r="L177" t="str">
            <v>david.lacour@sncf.fr</v>
          </cell>
          <cell r="M177" t="str">
            <v>03 25 39 62 87</v>
          </cell>
          <cell r="N177" t="str">
            <v>2 bis rue Aristide Briand</v>
          </cell>
          <cell r="O177" t="str">
            <v>10100 ROMILLY SUR SEINE</v>
          </cell>
        </row>
        <row r="178">
          <cell r="A178">
            <v>177</v>
          </cell>
          <cell r="B178" t="str">
            <v>SNCF</v>
          </cell>
          <cell r="D178" t="str">
            <v>4.14</v>
          </cell>
          <cell r="E178" t="str">
            <v>SNCF- DIRECTION DU MATERIEL</v>
          </cell>
          <cell r="F178" t="str">
            <v>Technicentre de St Pierre des Corps</v>
          </cell>
          <cell r="G178" t="str">
            <v>ST PIERRE DES CORPS</v>
          </cell>
          <cell r="J178" t="str">
            <v>DUCOURET</v>
          </cell>
          <cell r="K178" t="str">
            <v>Cédrick</v>
          </cell>
          <cell r="L178" t="str">
            <v>cedrick.ducouret@sncf.fr</v>
          </cell>
          <cell r="M178" t="str">
            <v>02 47 32 17 11</v>
          </cell>
          <cell r="N178" t="str">
            <v>71 rue des ateliers</v>
          </cell>
          <cell r="O178" t="str">
            <v>37700 St Pierre des Corps</v>
          </cell>
        </row>
        <row r="179">
          <cell r="A179">
            <v>178</v>
          </cell>
          <cell r="B179" t="str">
            <v>SNCF</v>
          </cell>
          <cell r="D179" t="str">
            <v>4.14</v>
          </cell>
          <cell r="E179" t="str">
            <v>SNCF- DIRECTION DU MATERIEL</v>
          </cell>
          <cell r="F179" t="str">
            <v>Technicentre de St Pierre des Corps</v>
          </cell>
          <cell r="G179" t="str">
            <v>ST PIERRE DES CORPS</v>
          </cell>
          <cell r="J179" t="str">
            <v>RUSH</v>
          </cell>
          <cell r="K179" t="str">
            <v>Guillaume</v>
          </cell>
          <cell r="L179" t="str">
            <v>guillaume.rusch@sncf.fr</v>
          </cell>
          <cell r="N179" t="str">
            <v>71 rue des ateliers</v>
          </cell>
          <cell r="O179" t="str">
            <v>37700 St Pierre des Corps</v>
          </cell>
          <cell r="P179" t="str">
            <v>00-13-D3-D7-A0-DE</v>
          </cell>
        </row>
        <row r="180">
          <cell r="A180">
            <v>179</v>
          </cell>
          <cell r="B180" t="str">
            <v>SNCF</v>
          </cell>
          <cell r="D180" t="str">
            <v>4.15</v>
          </cell>
          <cell r="E180" t="str">
            <v>SNCF- DIRECTION DU MATERIEL</v>
          </cell>
          <cell r="F180" t="str">
            <v>Technicentre de Villenauve</v>
          </cell>
          <cell r="G180" t="str">
            <v>CHOISI LE ROI</v>
          </cell>
          <cell r="J180" t="str">
            <v>BENNEKA</v>
          </cell>
          <cell r="K180" t="str">
            <v>Hamit</v>
          </cell>
          <cell r="L180" t="str">
            <v>hamit.benneka@sncf.fr</v>
          </cell>
          <cell r="M180" t="str">
            <v>01 56 87 35 01</v>
          </cell>
          <cell r="N180" t="str">
            <v>Chemin des vaches                                            </v>
          </cell>
          <cell r="O180" t="str">
            <v>94600 CHOISY-LE-ROI</v>
          </cell>
        </row>
        <row r="181">
          <cell r="A181">
            <v>180</v>
          </cell>
          <cell r="B181" t="str">
            <v>SNCF</v>
          </cell>
          <cell r="D181" t="str">
            <v>4.16</v>
          </cell>
          <cell r="E181" t="str">
            <v>SNCF- DIRECTION DU MATERIEL</v>
          </cell>
          <cell r="F181" t="str">
            <v>Technicentre d'Hellemmes</v>
          </cell>
          <cell r="G181" t="str">
            <v>HELLEMMES</v>
          </cell>
          <cell r="J181" t="str">
            <v>MERBAH</v>
          </cell>
          <cell r="K181" t="str">
            <v>Anne-Sophie</v>
          </cell>
          <cell r="L181" t="str">
            <v>ext.startpeople.anne-sophie.merbah@sncf.fr</v>
          </cell>
          <cell r="M181" t="str">
            <v>03 28 55 84 77</v>
          </cell>
          <cell r="N181" t="str">
            <v>57 rue Ferdinand Mathias</v>
          </cell>
          <cell r="O181" t="str">
            <v>59260 HELLEMMES</v>
          </cell>
        </row>
        <row r="182">
          <cell r="A182">
            <v>181</v>
          </cell>
          <cell r="B182" t="str">
            <v>SNCF</v>
          </cell>
          <cell r="D182" t="str">
            <v>4.17</v>
          </cell>
          <cell r="E182" t="str">
            <v>SNCF- DIRECTION DU MATERIEL</v>
          </cell>
          <cell r="F182" t="str">
            <v>Technicentre Lorraine</v>
          </cell>
          <cell r="G182" t="str">
            <v>METZ</v>
          </cell>
          <cell r="J182" t="str">
            <v>DATOLA</v>
          </cell>
          <cell r="K182" t="str">
            <v>Sébastien</v>
          </cell>
          <cell r="L182" t="str">
            <v>sebastien.datola@sncf.fr</v>
          </cell>
          <cell r="M182" t="str">
            <v>03 87 38 81 71</v>
          </cell>
          <cell r="N182" t="str">
            <v>1 rue Castelnau</v>
          </cell>
          <cell r="O182" t="str">
            <v>57000 METZ</v>
          </cell>
        </row>
        <row r="183">
          <cell r="A183">
            <v>182</v>
          </cell>
          <cell r="B183" t="str">
            <v>SNCF</v>
          </cell>
          <cell r="D183" t="str">
            <v>4.18</v>
          </cell>
          <cell r="E183" t="str">
            <v>SNCF- DIRECTION DU MATERIEL</v>
          </cell>
          <cell r="F183" t="str">
            <v>Technicentre Midi Pyrénées</v>
          </cell>
          <cell r="G183" t="str">
            <v>TOULOUSE</v>
          </cell>
          <cell r="J183" t="str">
            <v>BUCHE</v>
          </cell>
          <cell r="K183" t="str">
            <v>Thomas</v>
          </cell>
          <cell r="L183" t="str">
            <v>christian.darres@sncf.fr</v>
          </cell>
          <cell r="M183" t="str">
            <v>05.61.10.90.23</v>
          </cell>
          <cell r="N183" t="str">
            <v>6 rue Marie Claire de Catellan</v>
          </cell>
          <cell r="O183" t="str">
            <v>31200 TOULOUSE</v>
          </cell>
          <cell r="P183" t="str">
            <v>formation du 17 nov 2011</v>
          </cell>
        </row>
        <row r="184">
          <cell r="A184">
            <v>183</v>
          </cell>
          <cell r="B184" t="str">
            <v>SNCF</v>
          </cell>
          <cell r="D184" t="str">
            <v>4.18f</v>
          </cell>
          <cell r="E184" t="str">
            <v>SNCF- DIRECTION DU MATERIEL</v>
          </cell>
          <cell r="F184" t="str">
            <v>Technicentre Midi Pyrénées</v>
          </cell>
          <cell r="G184" t="str">
            <v>TOULOUSE</v>
          </cell>
          <cell r="H184" t="str">
            <v>F70/2011</v>
          </cell>
          <cell r="J184" t="str">
            <v>DARRES</v>
          </cell>
          <cell r="K184" t="str">
            <v>Christian</v>
          </cell>
          <cell r="L184" t="str">
            <v>christian.darres@sncf.fr</v>
          </cell>
          <cell r="M184" t="str">
            <v>05.61.10.90.23</v>
          </cell>
          <cell r="N184" t="str">
            <v>6 rue Marie Claire de Catellan</v>
          </cell>
          <cell r="O184" t="str">
            <v>31200 TOULOUSE</v>
          </cell>
          <cell r="P184" t="str">
            <v>formation du 17 nov 2011</v>
          </cell>
        </row>
        <row r="185">
          <cell r="A185">
            <v>184</v>
          </cell>
          <cell r="B185" t="str">
            <v>SNCF</v>
          </cell>
          <cell r="D185" t="str">
            <v>4.19</v>
          </cell>
          <cell r="E185" t="str">
            <v>SNCF- DIRECTION DU MATERIEL</v>
          </cell>
          <cell r="F185" t="str">
            <v>Technicentre Nord pas de Calais</v>
          </cell>
          <cell r="G185" t="str">
            <v>LILLE</v>
          </cell>
          <cell r="J185" t="str">
            <v>DUSSAUX</v>
          </cell>
          <cell r="K185" t="str">
            <v>Guillaume</v>
          </cell>
          <cell r="L185" t="str">
            <v>guillaume.dussaux@sncf.fr</v>
          </cell>
          <cell r="M185" t="str">
            <v>03 28 55 71 86</v>
          </cell>
          <cell r="N185" t="str">
            <v>1 rue de Tournai</v>
          </cell>
          <cell r="O185" t="str">
            <v>59000 LILLE</v>
          </cell>
        </row>
        <row r="186">
          <cell r="A186">
            <v>185</v>
          </cell>
          <cell r="B186" t="str">
            <v>SNCF</v>
          </cell>
          <cell r="D186" t="str">
            <v>4.20f</v>
          </cell>
          <cell r="E186" t="str">
            <v>SNCF- DIRECTION DU MATERIEL</v>
          </cell>
          <cell r="F186" t="str">
            <v>Technicentre Normandie</v>
          </cell>
          <cell r="G186" t="str">
            <v>CAEN</v>
          </cell>
          <cell r="H186" t="str">
            <v>F70/2011</v>
          </cell>
          <cell r="J186" t="str">
            <v>BLAIS</v>
          </cell>
          <cell r="K186" t="str">
            <v>Camille</v>
          </cell>
          <cell r="L186" t="str">
            <v>camille.blais@sncf.fr</v>
          </cell>
          <cell r="M186" t="str">
            <v>02.31.34.10.48</v>
          </cell>
          <cell r="N186" t="str">
            <v>3 rue Roger BASTION                                 </v>
          </cell>
          <cell r="O186" t="str">
            <v>14000 CAEN</v>
          </cell>
          <cell r="P186" t="str">
            <v>formation du 19 oct 2011</v>
          </cell>
        </row>
        <row r="187">
          <cell r="A187">
            <v>186</v>
          </cell>
          <cell r="B187" t="str">
            <v>SNCF</v>
          </cell>
          <cell r="D187" t="str">
            <v>4.21f</v>
          </cell>
          <cell r="E187" t="str">
            <v>SNCF- DIRECTION DU MATERIEL</v>
          </cell>
          <cell r="F187" t="str">
            <v>Technicentre Paris Est</v>
          </cell>
          <cell r="G187" t="str">
            <v>NOISY LE SEC</v>
          </cell>
          <cell r="H187" t="str">
            <v>F70/2011</v>
          </cell>
          <cell r="J187" t="str">
            <v>HUYGHE</v>
          </cell>
          <cell r="K187" t="str">
            <v>Bruno</v>
          </cell>
          <cell r="L187" t="str">
            <v>bruno.huyghe@sncf.fr</v>
          </cell>
          <cell r="M187" t="str">
            <v>01.41.60.41.84</v>
          </cell>
          <cell r="N187" t="str">
            <v xml:space="preserve">75 rue emmanuel Arogo                                                </v>
          </cell>
          <cell r="O187" t="str">
            <v>93130 NOISY LE SEC</v>
          </cell>
          <cell r="P187" t="str">
            <v>formation du 17 nov 2011</v>
          </cell>
        </row>
        <row r="188">
          <cell r="A188">
            <v>187</v>
          </cell>
          <cell r="B188" t="str">
            <v>SNCF</v>
          </cell>
          <cell r="D188" t="str">
            <v>4.22</v>
          </cell>
          <cell r="E188" t="str">
            <v>SNCF- DIRECTION DU MATERIEL</v>
          </cell>
          <cell r="F188" t="str">
            <v>Technicentre Paris Nord</v>
          </cell>
          <cell r="G188" t="str">
            <v>VILLETANEUSE</v>
          </cell>
          <cell r="J188" t="str">
            <v>HAMDIL</v>
          </cell>
          <cell r="K188" t="str">
            <v>Nadile</v>
          </cell>
          <cell r="L188" t="str">
            <v>sandrine.monmarchon@sncf.fr</v>
          </cell>
          <cell r="M188" t="str">
            <v>01 76 58 13 42 OU 06 20 08 74 24</v>
          </cell>
          <cell r="N188" t="str">
            <v>5 rue Marcel Sembat</v>
          </cell>
          <cell r="O188" t="str">
            <v>93430 VILLETANEUSE</v>
          </cell>
          <cell r="P188" t="str">
            <v>formation du 17 nov 2011</v>
          </cell>
        </row>
        <row r="189">
          <cell r="A189">
            <v>188</v>
          </cell>
          <cell r="B189" t="str">
            <v>SNCF</v>
          </cell>
          <cell r="D189" t="str">
            <v>4.22</v>
          </cell>
          <cell r="E189" t="str">
            <v>SNCF- DIRECTION DU MATERIEL</v>
          </cell>
          <cell r="F189" t="str">
            <v>Technicentre Paris Nord</v>
          </cell>
          <cell r="G189" t="str">
            <v>VILLETANEUSE</v>
          </cell>
          <cell r="J189" t="str">
            <v>MONMARCHON</v>
          </cell>
          <cell r="K189" t="str">
            <v>Sandrine</v>
          </cell>
          <cell r="L189" t="str">
            <v>sandrine.monmarchon@sncf.fr</v>
          </cell>
          <cell r="M189" t="str">
            <v>01 76 58 13 42 OU 06 20 08 74 24</v>
          </cell>
          <cell r="N189" t="str">
            <v>5 rue Marcel Sembat</v>
          </cell>
          <cell r="O189" t="str">
            <v>93430 VILLETANEUSE</v>
          </cell>
          <cell r="P189" t="str">
            <v>formation du 17 nov 2011</v>
          </cell>
        </row>
        <row r="190">
          <cell r="A190">
            <v>189</v>
          </cell>
          <cell r="B190" t="str">
            <v>SNCF</v>
          </cell>
          <cell r="D190" t="str">
            <v>4.22</v>
          </cell>
          <cell r="E190" t="str">
            <v>SNCF- DIRECTION DU MATERIEL</v>
          </cell>
          <cell r="F190" t="str">
            <v>Technicentre Paris Nord</v>
          </cell>
          <cell r="G190" t="str">
            <v>VILLETANEUSE</v>
          </cell>
          <cell r="J190" t="str">
            <v>LEMAITRE</v>
          </cell>
          <cell r="K190" t="str">
            <v>Sévan</v>
          </cell>
          <cell r="L190" t="str">
            <v>sevan.lemaitre@sncf.fr</v>
          </cell>
          <cell r="M190" t="str">
            <v>01 76 58 13 42 OU 06 20 08 74 24</v>
          </cell>
          <cell r="N190" t="str">
            <v>5 rue Marcel Sembat</v>
          </cell>
          <cell r="O190" t="str">
            <v>93430 VILLETANEUSE</v>
          </cell>
        </row>
        <row r="191">
          <cell r="A191">
            <v>190</v>
          </cell>
          <cell r="B191" t="str">
            <v>SNCF</v>
          </cell>
          <cell r="D191" t="str">
            <v>4.23</v>
          </cell>
          <cell r="E191" t="str">
            <v>SNCF- DIRECTION DU MATERIEL</v>
          </cell>
          <cell r="F191" t="str">
            <v>Technicentre Pays de Loire</v>
          </cell>
          <cell r="G191" t="str">
            <v>NANTES</v>
          </cell>
          <cell r="J191" t="str">
            <v>DUJARDIN</v>
          </cell>
          <cell r="K191" t="str">
            <v>Gérarld</v>
          </cell>
          <cell r="L191" t="str">
            <v>gerald.dujardin@sncf.fr</v>
          </cell>
          <cell r="M191" t="str">
            <v>02 40 08 10 54  OU 06 11 63 75 71</v>
          </cell>
          <cell r="N191" t="str">
            <v>2 rue du pont de l'arche</v>
          </cell>
          <cell r="O191" t="str">
            <v>44000 NANTES</v>
          </cell>
          <cell r="P191" t="str">
            <v>formation du 19 oct 2011</v>
          </cell>
        </row>
        <row r="192">
          <cell r="A192">
            <v>191</v>
          </cell>
          <cell r="B192" t="str">
            <v>SNCF</v>
          </cell>
          <cell r="D192" t="str">
            <v>4.23</v>
          </cell>
          <cell r="E192" t="str">
            <v>SNCF- DIRECTION DU MATERIEL</v>
          </cell>
          <cell r="F192" t="str">
            <v>Technicentre Pays de Loire</v>
          </cell>
          <cell r="G192" t="str">
            <v>NANTES</v>
          </cell>
          <cell r="J192" t="str">
            <v>HOTTOIS</v>
          </cell>
          <cell r="K192" t="str">
            <v>Dominique</v>
          </cell>
          <cell r="L192" t="str">
            <v>dominique.hottois@sncf.fr</v>
          </cell>
          <cell r="M192" t="str">
            <v>02 40 08 10 54  OU 06 11 63 75 71</v>
          </cell>
          <cell r="N192" t="str">
            <v>2 rue du pont de l'arche</v>
          </cell>
          <cell r="O192" t="str">
            <v>44000 NANTES</v>
          </cell>
          <cell r="P192" t="str">
            <v>Contact pour la formation du 19 oct 2011</v>
          </cell>
        </row>
        <row r="193">
          <cell r="A193">
            <v>192</v>
          </cell>
          <cell r="B193" t="str">
            <v>SNCF</v>
          </cell>
          <cell r="D193" t="str">
            <v>4.23</v>
          </cell>
          <cell r="E193" t="str">
            <v>SNCF- DIRECTION DU MATERIEL</v>
          </cell>
          <cell r="F193" t="str">
            <v>Technicentre Pays de Loire</v>
          </cell>
          <cell r="G193" t="str">
            <v>NANTES</v>
          </cell>
          <cell r="J193" t="str">
            <v>PETIT</v>
          </cell>
          <cell r="K193" t="str">
            <v>Denis</v>
          </cell>
          <cell r="L193" t="str">
            <v>denis.petit@sncf.fr</v>
          </cell>
          <cell r="M193" t="str">
            <v>02 40 08 10 54  OU 06 11 63 75 71</v>
          </cell>
          <cell r="N193" t="str">
            <v>2 rue du pont de l'arche</v>
          </cell>
          <cell r="O193" t="str">
            <v>44000 NANTES</v>
          </cell>
        </row>
        <row r="194">
          <cell r="A194">
            <v>193</v>
          </cell>
          <cell r="B194" t="str">
            <v>SNCF</v>
          </cell>
          <cell r="D194" t="str">
            <v>4.23</v>
          </cell>
          <cell r="E194" t="str">
            <v>SNCF- DIRECTION DU MATERIEL</v>
          </cell>
          <cell r="F194" t="str">
            <v>Technicentre Pays de Loire</v>
          </cell>
          <cell r="G194" t="str">
            <v>NANTES</v>
          </cell>
          <cell r="J194" t="str">
            <v>PUCHAULT</v>
          </cell>
          <cell r="K194" t="str">
            <v>Yohann</v>
          </cell>
          <cell r="L194" t="str">
            <v>yohann.puchault@snce.fr</v>
          </cell>
          <cell r="M194" t="str">
            <v>02 40 08 10 54  OU 06 11 63 75 71</v>
          </cell>
          <cell r="N194" t="str">
            <v>2 rue du pont de l'arche</v>
          </cell>
          <cell r="O194" t="str">
            <v>44000 NANTES</v>
          </cell>
          <cell r="P194" t="str">
            <v>formation du 19 oct 2011</v>
          </cell>
        </row>
        <row r="195">
          <cell r="A195">
            <v>194</v>
          </cell>
          <cell r="B195" t="str">
            <v>SNCF</v>
          </cell>
          <cell r="D195" t="str">
            <v>4.24</v>
          </cell>
          <cell r="E195" t="str">
            <v>SNCF- DIRECTION DU MATERIEL</v>
          </cell>
          <cell r="F195" t="str">
            <v>Technicentre Périgueux</v>
          </cell>
          <cell r="G195" t="str">
            <v>PERIGUEUX</v>
          </cell>
          <cell r="J195" t="str">
            <v>RAT</v>
          </cell>
          <cell r="K195" t="str">
            <v>Alain</v>
          </cell>
          <cell r="L195" t="str">
            <v>alain.rat@sncf.fr</v>
          </cell>
          <cell r="M195" t="str">
            <v>05 53 06 25 55</v>
          </cell>
          <cell r="N195" t="str">
            <v>21 rue Pierre SEMARD</v>
          </cell>
          <cell r="O195" t="str">
            <v>24000 PERIGUEUX</v>
          </cell>
        </row>
        <row r="196">
          <cell r="A196">
            <v>195</v>
          </cell>
          <cell r="B196" t="str">
            <v>SNCF</v>
          </cell>
          <cell r="D196" t="str">
            <v>4.25</v>
          </cell>
          <cell r="E196" t="str">
            <v>SNCF- DIRECTION DU MATERIEL</v>
          </cell>
          <cell r="F196" t="str">
            <v>Technicentre Provence Alpes Côte d'Azur</v>
          </cell>
          <cell r="G196" t="str">
            <v>MARSEILLE</v>
          </cell>
          <cell r="J196" t="str">
            <v>ROBBA</v>
          </cell>
          <cell r="K196" t="str">
            <v>Lorène</v>
          </cell>
          <cell r="L196" t="str">
            <v>lorene.robba@sncf.fr</v>
          </cell>
          <cell r="M196" t="str">
            <v>04 95 04 13 16</v>
          </cell>
          <cell r="N196" t="str">
            <v xml:space="preserve">38 traverse de la Trevaresse </v>
          </cell>
          <cell r="O196" t="str">
            <v>13012 MARSEILLE</v>
          </cell>
        </row>
        <row r="197">
          <cell r="A197">
            <v>196</v>
          </cell>
          <cell r="B197" t="str">
            <v>SNCF</v>
          </cell>
          <cell r="D197" t="str">
            <v>4.26f</v>
          </cell>
          <cell r="E197" t="str">
            <v>SNCF- DIRECTION DU MATERIEL</v>
          </cell>
          <cell r="F197" t="str">
            <v>Technicentre PSL</v>
          </cell>
          <cell r="G197" t="str">
            <v>LEVALLOIS</v>
          </cell>
          <cell r="H197" t="str">
            <v>F70/2011</v>
          </cell>
          <cell r="J197" t="str">
            <v>BAUX</v>
          </cell>
          <cell r="K197" t="str">
            <v>Pascale</v>
          </cell>
          <cell r="L197" t="str">
            <v>pascale.baux@sncf.fr</v>
          </cell>
          <cell r="M197" t="str">
            <v xml:space="preserve">01.46.88.12.08 </v>
          </cell>
          <cell r="N197" t="str">
            <v xml:space="preserve">Place du 8 Mai 1945                                       </v>
          </cell>
          <cell r="O197" t="str">
            <v>92390 LEVALLOIS</v>
          </cell>
          <cell r="P197" t="str">
            <v>formation du 17 nov 2011</v>
          </cell>
        </row>
        <row r="198">
          <cell r="A198">
            <v>197</v>
          </cell>
          <cell r="B198" t="str">
            <v>SNCF</v>
          </cell>
          <cell r="D198" t="str">
            <v>4.27f</v>
          </cell>
          <cell r="E198" t="str">
            <v>SNCF- DIRECTION DU MATERIEL</v>
          </cell>
          <cell r="F198" t="str">
            <v xml:space="preserve">Technicentre Saintes </v>
          </cell>
          <cell r="G198" t="str">
            <v>SAINTES</v>
          </cell>
          <cell r="H198" t="str">
            <v>F70/2011</v>
          </cell>
          <cell r="J198" t="str">
            <v>GARAVET</v>
          </cell>
          <cell r="K198" t="str">
            <v>Patrick</v>
          </cell>
          <cell r="L198" t="str">
            <v>patrick.garavet@sncf.fr</v>
          </cell>
          <cell r="M198" t="str">
            <v>05.46.98.92.73</v>
          </cell>
          <cell r="N198" t="str">
            <v>19 avenue Jules Dufaure                                  </v>
          </cell>
          <cell r="O198" t="str">
            <v>17100 SAINTES</v>
          </cell>
          <cell r="P198" t="str">
            <v>B le 21/09/2011</v>
          </cell>
        </row>
        <row r="199">
          <cell r="A199">
            <v>198</v>
          </cell>
          <cell r="B199" t="str">
            <v>SNCF</v>
          </cell>
          <cell r="D199" t="str">
            <v>4.28</v>
          </cell>
          <cell r="E199" t="str">
            <v>SNCF- DIRECTION DU MATERIEL</v>
          </cell>
          <cell r="F199" t="str">
            <v>EMT du Limousin</v>
          </cell>
          <cell r="G199" t="str">
            <v>LIMOGES</v>
          </cell>
          <cell r="J199" t="str">
            <v>GREGOIRE</v>
          </cell>
          <cell r="K199" t="str">
            <v>Maryline</v>
          </cell>
          <cell r="L199" t="str">
            <v>maryline.roussies@sncf.fr</v>
          </cell>
          <cell r="M199" t="str">
            <v>05 55 11 18 42</v>
          </cell>
          <cell r="N199" t="str">
            <v>Passerelle Montplaisir</v>
          </cell>
          <cell r="O199" t="str">
            <v>87000 LIMOGES</v>
          </cell>
          <cell r="P199" t="str">
            <v>formation du 19 oct 2011</v>
          </cell>
        </row>
        <row r="200">
          <cell r="A200">
            <v>199</v>
          </cell>
          <cell r="B200" t="str">
            <v>SNCF</v>
          </cell>
          <cell r="D200" t="str">
            <v>4.29</v>
          </cell>
          <cell r="E200" t="str">
            <v>SNCF- DIRECTION DU MATERIEL</v>
          </cell>
          <cell r="F200" t="str">
            <v>EMT Haute Picardie</v>
          </cell>
          <cell r="G200" t="str">
            <v>AMIENS</v>
          </cell>
          <cell r="J200" t="str">
            <v>MONNIER</v>
          </cell>
          <cell r="K200" t="str">
            <v>Hervé</v>
          </cell>
          <cell r="L200" t="str">
            <v>herve.monnier@sncf.fr</v>
          </cell>
          <cell r="M200" t="str">
            <v>03 22 82 93 43</v>
          </cell>
          <cell r="N200" t="str">
            <v>39 rue Riolan</v>
          </cell>
          <cell r="O200" t="str">
            <v>80000 AMIENS</v>
          </cell>
        </row>
        <row r="201">
          <cell r="A201">
            <v>200</v>
          </cell>
          <cell r="B201" t="str">
            <v>SNCF</v>
          </cell>
          <cell r="D201" t="str">
            <v>4.30</v>
          </cell>
          <cell r="E201" t="str">
            <v>SNCF- DIRECTION DU MATERIEL</v>
          </cell>
          <cell r="F201" t="str">
            <v>Département Stratégie et finance MS &amp; F</v>
          </cell>
          <cell r="G201" t="str">
            <v>PARIS</v>
          </cell>
          <cell r="I201" t="str">
            <v>Chef du dép MS de la Dir du Mat</v>
          </cell>
          <cell r="J201" t="str">
            <v>CAMUS</v>
          </cell>
          <cell r="K201" t="str">
            <v>Bertrand</v>
          </cell>
          <cell r="N201" t="str">
            <v>15 RUE Traversière</v>
          </cell>
          <cell r="O201" t="str">
            <v>75580 PARIS  Cedex 12</v>
          </cell>
          <cell r="P201" t="str">
            <v>Fact 70/2011</v>
          </cell>
        </row>
        <row r="202">
          <cell r="A202">
            <v>201</v>
          </cell>
          <cell r="B202" t="str">
            <v>SNCF</v>
          </cell>
          <cell r="C202" t="str">
            <v>COORDINATEUR</v>
          </cell>
          <cell r="D202">
            <v>4</v>
          </cell>
          <cell r="E202" t="str">
            <v>SNCF- DIRECTION DU MATERIEL</v>
          </cell>
          <cell r="F202" t="str">
            <v>DIRECTION DU MATERIEL1</v>
          </cell>
          <cell r="G202" t="str">
            <v xml:space="preserve">PARIS </v>
          </cell>
          <cell r="I202" t="str">
            <v>DIRECTION HSEQ</v>
          </cell>
          <cell r="J202" t="str">
            <v>NAVILLON</v>
          </cell>
          <cell r="K202" t="str">
            <v>Pierre</v>
          </cell>
          <cell r="L202" t="str">
            <v>pierre.navillon@sncf.fr</v>
          </cell>
          <cell r="M202" t="str">
            <v>01 53 33 77 08/01 53 33 75 22</v>
          </cell>
          <cell r="N202" t="str">
            <v>15 rue Traversière</v>
          </cell>
          <cell r="O202" t="str">
            <v>75580 PARIS  Cedex 12</v>
          </cell>
          <cell r="P202" t="str">
            <v>factu 03/2011 8 sites dir mat sncf</v>
          </cell>
        </row>
        <row r="203">
          <cell r="A203">
            <v>202</v>
          </cell>
          <cell r="B203" t="str">
            <v>SNCF</v>
          </cell>
          <cell r="E203" t="str">
            <v>SNCF</v>
          </cell>
          <cell r="F203" t="str">
            <v>CHAMPAGNE</v>
          </cell>
          <cell r="G203" t="str">
            <v>CANY</v>
          </cell>
          <cell r="J203" t="str">
            <v>CANY</v>
          </cell>
          <cell r="K203" t="str">
            <v>Olivier</v>
          </cell>
          <cell r="L203" t="str">
            <v>olivier.cany@sncf.fr</v>
          </cell>
          <cell r="P203" t="str">
            <v>00-FF-B1-4D-04-62</v>
          </cell>
        </row>
        <row r="204">
          <cell r="A204">
            <v>203</v>
          </cell>
          <cell r="B204" t="str">
            <v>SNCF</v>
          </cell>
          <cell r="D204" t="str">
            <v>5.1f</v>
          </cell>
          <cell r="E204" t="str">
            <v>SNCF - EIV de St DIZIER</v>
          </cell>
          <cell r="F204" t="str">
            <v>EIV de St Dizier</v>
          </cell>
          <cell r="G204" t="str">
            <v>EIV de St DIZIER</v>
          </cell>
          <cell r="H204" t="str">
            <v>FA0386 300€</v>
          </cell>
          <cell r="I204" t="str">
            <v>Resp organisation qualité ROQ</v>
          </cell>
          <cell r="J204" t="str">
            <v>CHRETIENNOT</v>
          </cell>
          <cell r="K204" t="str">
            <v>Frédéric</v>
          </cell>
          <cell r="L204" t="str">
            <v>sebastien.labarre@sncf.fr</v>
          </cell>
          <cell r="M204" t="str">
            <v>01 53 42 51 15</v>
          </cell>
          <cell r="N204" t="str">
            <v>Rte de Villiers en Lieu</v>
          </cell>
          <cell r="O204" t="str">
            <v>52100 Saint Dizier</v>
          </cell>
          <cell r="P204" t="str">
            <v>formation du 12 oct 2011</v>
          </cell>
        </row>
        <row r="205">
          <cell r="A205">
            <v>204</v>
          </cell>
          <cell r="B205" t="str">
            <v>SNCF</v>
          </cell>
          <cell r="C205" t="str">
            <v>COORDINATEUR</v>
          </cell>
          <cell r="D205" t="str">
            <v>5.1f</v>
          </cell>
          <cell r="E205" t="str">
            <v>SNCF - EIV de St DIZIER</v>
          </cell>
          <cell r="F205" t="str">
            <v>EIV de St Dizier</v>
          </cell>
          <cell r="G205" t="str">
            <v>EIV de St DIZIER</v>
          </cell>
          <cell r="H205" t="str">
            <v>FACTURE 16/2011</v>
          </cell>
          <cell r="I205" t="str">
            <v>Resp organisation qualité ROQ</v>
          </cell>
          <cell r="J205" t="str">
            <v>LABARRE</v>
          </cell>
          <cell r="K205" t="str">
            <v>Sébastien</v>
          </cell>
          <cell r="L205" t="str">
            <v>sebastien.labarre@sncf.fr</v>
          </cell>
          <cell r="M205" t="str">
            <v>01 53 42 51 15</v>
          </cell>
          <cell r="N205" t="str">
            <v>Rte de Villiers en Lieu</v>
          </cell>
          <cell r="O205" t="str">
            <v>52100 Saint Dizier</v>
          </cell>
          <cell r="P205" t="str">
            <v>formation du 22 nov 2011</v>
          </cell>
        </row>
        <row r="206">
          <cell r="A206">
            <v>205</v>
          </cell>
          <cell r="B206" t="str">
            <v>SNCF</v>
          </cell>
          <cell r="C206" t="str">
            <v>COORDINATEUR</v>
          </cell>
          <cell r="D206" t="str">
            <v>f5</v>
          </cell>
          <cell r="E206" t="str">
            <v>SNCF - EIV de St DIZIER</v>
          </cell>
          <cell r="F206" t="str">
            <v>EIV de St Dizier</v>
          </cell>
          <cell r="G206" t="str">
            <v>EIV de St DIZIER</v>
          </cell>
          <cell r="H206" t="str">
            <v>FACTURE 16/2011</v>
          </cell>
          <cell r="I206" t="str">
            <v>Coordinateur CORP</v>
          </cell>
          <cell r="J206" t="str">
            <v>PENEZ</v>
          </cell>
          <cell r="K206" t="str">
            <v>Benoit</v>
          </cell>
          <cell r="L206" t="str">
            <v>benoit.penez@sncf.fr</v>
          </cell>
          <cell r="M206" t="str">
            <v>01 53 42 51 15</v>
          </cell>
          <cell r="N206" t="str">
            <v>Rte de Villiers en Lieu</v>
          </cell>
          <cell r="O206" t="str">
            <v>52100 Saint Dizier</v>
          </cell>
          <cell r="P206" t="str">
            <v>formation du 16 nov 2011</v>
          </cell>
        </row>
        <row r="207">
          <cell r="A207">
            <v>205</v>
          </cell>
          <cell r="B207" t="str">
            <v>PME ou Gpe</v>
          </cell>
          <cell r="C207" t="str">
            <v>Direction / Coordinateur</v>
          </cell>
          <cell r="D207" t="str">
            <v>NUMERO DE GROUPE</v>
          </cell>
          <cell r="E207" t="str">
            <v>GROUPE</v>
          </cell>
          <cell r="F207" t="str">
            <v>Société SOURIAU</v>
          </cell>
          <cell r="G207" t="str">
            <v>SITE</v>
          </cell>
          <cell r="I207" t="str">
            <v>fonction</v>
          </cell>
          <cell r="J207" t="str">
            <v>NOM</v>
          </cell>
          <cell r="K207" t="str">
            <v>prenom</v>
          </cell>
          <cell r="L207" t="str">
            <v>mail 1</v>
          </cell>
          <cell r="M207" t="str">
            <v>téléphone</v>
          </cell>
          <cell r="N207" t="str">
            <v>Adresse1</v>
          </cell>
          <cell r="O207" t="str">
            <v>CP__Ville</v>
          </cell>
          <cell r="P207" t="str">
            <v>source</v>
          </cell>
        </row>
        <row r="208">
          <cell r="A208">
            <v>206</v>
          </cell>
          <cell r="B208" t="str">
            <v>SOURIAU</v>
          </cell>
          <cell r="D208" t="str">
            <v>1</v>
          </cell>
          <cell r="E208" t="str">
            <v>SOURIAU</v>
          </cell>
          <cell r="F208" t="str">
            <v>SOURIAU</v>
          </cell>
          <cell r="G208" t="str">
            <v>CHAMPAGNE</v>
          </cell>
          <cell r="J208" t="str">
            <v>CANONVILLE</v>
          </cell>
          <cell r="K208" t="str">
            <v>Samuel</v>
          </cell>
          <cell r="L208" t="str">
            <v>scanonville@souriau.com</v>
          </cell>
          <cell r="M208" t="str">
            <v>02.43.54.35.04</v>
          </cell>
          <cell r="N208" t="str">
            <v>RD 323</v>
          </cell>
          <cell r="O208" t="str">
            <v>72470 CHAMPAGNE</v>
          </cell>
          <cell r="P208" t="str">
            <v>00-50-56-8B-00-2E</v>
          </cell>
        </row>
        <row r="209">
          <cell r="A209">
            <v>207</v>
          </cell>
          <cell r="B209" t="str">
            <v>SOURIAU</v>
          </cell>
          <cell r="D209" t="str">
            <v>1</v>
          </cell>
          <cell r="E209" t="str">
            <v>SOURIAU</v>
          </cell>
          <cell r="F209" t="str">
            <v>SOURIAU</v>
          </cell>
          <cell r="G209" t="str">
            <v>CHAMPAGNE</v>
          </cell>
          <cell r="I209" t="str">
            <v xml:space="preserve">RRH site </v>
          </cell>
          <cell r="J209" t="str">
            <v>TORNIER</v>
          </cell>
          <cell r="K209" t="str">
            <v>Hervé</v>
          </cell>
          <cell r="L209" t="str">
            <v xml:space="preserve">htornier@souriau.com </v>
          </cell>
          <cell r="M209" t="str">
            <v>02.43.54.35.04</v>
          </cell>
          <cell r="N209" t="str">
            <v>RD 323</v>
          </cell>
          <cell r="O209" t="str">
            <v>72470 CHAMPAGNE</v>
          </cell>
        </row>
        <row r="210">
          <cell r="A210">
            <v>208</v>
          </cell>
          <cell r="B210" t="str">
            <v>SOURIAU</v>
          </cell>
          <cell r="D210" t="str">
            <v>2</v>
          </cell>
          <cell r="E210" t="str">
            <v>SOURIAU</v>
          </cell>
          <cell r="F210" t="str">
            <v>SOURIAU</v>
          </cell>
          <cell r="G210" t="str">
            <v>CLUSES</v>
          </cell>
          <cell r="I210" t="str">
            <v>Responsable/qualité</v>
          </cell>
          <cell r="J210" t="str">
            <v>LASKAR</v>
          </cell>
          <cell r="K210" t="str">
            <v>Olivier</v>
          </cell>
          <cell r="L210" t="str">
            <v xml:space="preserve">olaskar@technocontact.com </v>
          </cell>
          <cell r="M210" t="str">
            <v>04.50.98.86.34</v>
          </cell>
          <cell r="N210" t="str">
            <v>ZI des Grands Prés -</v>
          </cell>
          <cell r="O210" t="str">
            <v>74301 Cluses</v>
          </cell>
          <cell r="P210" t="str">
            <v xml:space="preserve">formation du 27/09/2011 </v>
          </cell>
        </row>
        <row r="211">
          <cell r="A211">
            <v>209</v>
          </cell>
          <cell r="B211" t="str">
            <v>SOURIAU</v>
          </cell>
          <cell r="D211" t="str">
            <v>3</v>
          </cell>
          <cell r="E211" t="str">
            <v>SOURIAU</v>
          </cell>
          <cell r="F211" t="str">
            <v>SOURIAU</v>
          </cell>
          <cell r="G211" t="str">
            <v>La Ferté Bernard</v>
          </cell>
          <cell r="I211" t="str">
            <v xml:space="preserve">RRH site </v>
          </cell>
          <cell r="J211" t="str">
            <v>TORNIER</v>
          </cell>
          <cell r="K211" t="str">
            <v>Hervé</v>
          </cell>
          <cell r="L211" t="str">
            <v xml:space="preserve">htornier@souriau.com </v>
          </cell>
          <cell r="M211" t="str">
            <v>02.43.54.35.04</v>
          </cell>
          <cell r="N211" t="str">
            <v>ZI LES AJEUX</v>
          </cell>
          <cell r="O211" t="str">
            <v>72400 LA FERTE BERNARD</v>
          </cell>
        </row>
        <row r="212">
          <cell r="A212">
            <v>210</v>
          </cell>
          <cell r="B212" t="str">
            <v>SOURIAU</v>
          </cell>
          <cell r="D212" t="str">
            <v>4</v>
          </cell>
          <cell r="E212" t="str">
            <v>SOURIAU</v>
          </cell>
          <cell r="F212" t="str">
            <v>SOURIAU</v>
          </cell>
          <cell r="G212" t="str">
            <v>MAROLLES EN BRIE</v>
          </cell>
          <cell r="I212" t="str">
            <v>Responsable RH</v>
          </cell>
          <cell r="J212" t="str">
            <v>BARTHELEMYCANDILLON</v>
          </cell>
          <cell r="K212" t="str">
            <v>Delphine</v>
          </cell>
          <cell r="L212" t="str">
            <v>dbarthelemycandillon@souriau.com</v>
          </cell>
          <cell r="M212" t="str">
            <v>01.45.10.78.26</v>
          </cell>
          <cell r="N212" t="str">
            <v>ZAC 3, rue du vallon -</v>
          </cell>
          <cell r="O212" t="str">
            <v>94440 Marolles-en-Brie</v>
          </cell>
          <cell r="P212" t="str">
            <v>formation du 27/09/2011  ok devis 51/2011</v>
          </cell>
        </row>
        <row r="213">
          <cell r="A213">
            <v>211</v>
          </cell>
          <cell r="B213" t="str">
            <v>SOURIAU</v>
          </cell>
          <cell r="D213" t="str">
            <v>4</v>
          </cell>
          <cell r="E213" t="str">
            <v>SOURIAU</v>
          </cell>
          <cell r="F213" t="str">
            <v>SOURIAU</v>
          </cell>
          <cell r="G213" t="str">
            <v>MAROLLES EN BRIE</v>
          </cell>
          <cell r="I213" t="str">
            <v>Infirmière – chargé de sécurité</v>
          </cell>
          <cell r="J213" t="str">
            <v>BLANC</v>
          </cell>
          <cell r="K213" t="str">
            <v>Bérangère</v>
          </cell>
          <cell r="L213" t="str">
            <v>bblanc@souriau.com</v>
          </cell>
          <cell r="M213" t="str">
            <v xml:space="preserve"> 01.45.10.78.00</v>
          </cell>
          <cell r="N213" t="str">
            <v>ZAC 3, rue du vallon -</v>
          </cell>
          <cell r="O213" t="str">
            <v>94440 Marolles-en-Brie</v>
          </cell>
        </row>
        <row r="214">
          <cell r="A214">
            <v>212</v>
          </cell>
          <cell r="B214" t="str">
            <v>SOURIAU</v>
          </cell>
          <cell r="D214" t="str">
            <v>4</v>
          </cell>
          <cell r="E214" t="str">
            <v>SOURIAU</v>
          </cell>
          <cell r="F214" t="str">
            <v>SOURIAU</v>
          </cell>
          <cell r="G214" t="str">
            <v>MAROLLES EN BRIE</v>
          </cell>
          <cell r="I214" t="str">
            <v>Responsable Syst Q et E</v>
          </cell>
          <cell r="J214" t="str">
            <v>DI MASCIO</v>
          </cell>
          <cell r="K214" t="str">
            <v>Fabienne</v>
          </cell>
          <cell r="L214" t="str">
            <v xml:space="preserve">fdimascio@souriau.com </v>
          </cell>
          <cell r="M214" t="str">
            <v>01.45.10.78.46</v>
          </cell>
          <cell r="N214" t="str">
            <v>ZAC 3, rue du vallon -</v>
          </cell>
          <cell r="O214" t="str">
            <v>94440 Marolles-en-Brie</v>
          </cell>
          <cell r="P214" t="str">
            <v xml:space="preserve">formation du 27/09/2011 </v>
          </cell>
        </row>
        <row r="215">
          <cell r="A215">
            <v>213</v>
          </cell>
          <cell r="B215" t="str">
            <v>SOURIAU</v>
          </cell>
          <cell r="D215" t="str">
            <v>4</v>
          </cell>
          <cell r="E215" t="str">
            <v>SOURIAU</v>
          </cell>
          <cell r="F215" t="str">
            <v>SOURIAU</v>
          </cell>
          <cell r="G215" t="str">
            <v>MAROLLES EN BRIE</v>
          </cell>
          <cell r="I215" t="str">
            <v>Apprentie/environnement</v>
          </cell>
          <cell r="J215" t="str">
            <v>HACHET</v>
          </cell>
          <cell r="K215" t="str">
            <v>Alexia</v>
          </cell>
          <cell r="L215" t="str">
            <v>ahachet@souriau.com</v>
          </cell>
          <cell r="M215" t="str">
            <v xml:space="preserve"> 01.45.10.78.00</v>
          </cell>
          <cell r="N215" t="str">
            <v>ZAC 3, rue du vallon -</v>
          </cell>
          <cell r="O215" t="str">
            <v>94440 Marolles-en-Brie</v>
          </cell>
        </row>
        <row r="216">
          <cell r="A216">
            <v>214</v>
          </cell>
          <cell r="B216" t="str">
            <v>SOURIAU</v>
          </cell>
          <cell r="D216" t="str">
            <v>0</v>
          </cell>
          <cell r="E216" t="str">
            <v>SOURIAU</v>
          </cell>
          <cell r="F216" t="str">
            <v>SOURIAU</v>
          </cell>
          <cell r="G216" t="str">
            <v>VERSAILLES</v>
          </cell>
          <cell r="I216" t="str">
            <v>Directeur RH</v>
          </cell>
          <cell r="J216" t="str">
            <v>JACQUET</v>
          </cell>
          <cell r="K216" t="str">
            <v>Denis</v>
          </cell>
          <cell r="L216" t="str">
            <v>djacquet@souriau.com</v>
          </cell>
          <cell r="M216" t="str">
            <v>06 16 72 59 13/01 30 84 77 33</v>
          </cell>
          <cell r="N216" t="str">
            <v>9 rue de la porte du buc</v>
          </cell>
          <cell r="O216" t="str">
            <v>78000 VERSAILLES</v>
          </cell>
          <cell r="P216" t="str">
            <v xml:space="preserve">formation du 27/09/2011 </v>
          </cell>
        </row>
        <row r="217">
          <cell r="A217">
            <v>215</v>
          </cell>
          <cell r="B217" t="str">
            <v>SOURIAU</v>
          </cell>
          <cell r="D217" t="str">
            <v>5</v>
          </cell>
          <cell r="E217" t="str">
            <v>SOURIAU</v>
          </cell>
          <cell r="F217" t="str">
            <v>SOURIAU</v>
          </cell>
          <cell r="G217" t="str">
            <v>VERSAILLES-TOULOUSE</v>
          </cell>
          <cell r="I217" t="str">
            <v>juriste du groupe SOURIAU</v>
          </cell>
          <cell r="J217" t="str">
            <v>BAILLIEZ</v>
          </cell>
          <cell r="K217" t="str">
            <v>Clotilde</v>
          </cell>
          <cell r="L217" t="str">
            <v>cbailliez@souriau.com</v>
          </cell>
          <cell r="M217" t="str">
            <v>01 30 84 77 77</v>
          </cell>
          <cell r="N217" t="str">
            <v>9 rue de la porte du buc</v>
          </cell>
          <cell r="O217" t="str">
            <v>78000 VERSAILLES</v>
          </cell>
          <cell r="P217" t="str">
            <v xml:space="preserve">formation du 27/09/2011 </v>
          </cell>
        </row>
        <row r="218">
          <cell r="A218">
            <v>216</v>
          </cell>
          <cell r="B218" t="str">
            <v>SOURIAU</v>
          </cell>
          <cell r="D218" t="str">
            <v>5</v>
          </cell>
          <cell r="E218" t="str">
            <v>SOURIAU</v>
          </cell>
          <cell r="F218" t="str">
            <v>SOURIAU</v>
          </cell>
          <cell r="G218" t="str">
            <v>VERSAILLES-TOULOUSE</v>
          </cell>
          <cell r="I218" t="str">
            <v>Responsable/Sce Généraux</v>
          </cell>
          <cell r="J218" t="str">
            <v>DENOYELLES</v>
          </cell>
          <cell r="K218" t="str">
            <v>Martine</v>
          </cell>
          <cell r="L218" t="str">
            <v xml:space="preserve">mdenoyelles@souriau.com </v>
          </cell>
          <cell r="M218" t="str">
            <v>01.30.84.77.35</v>
          </cell>
          <cell r="N218" t="str">
            <v>9 rue de la porte du buc</v>
          </cell>
          <cell r="O218" t="str">
            <v>78000 VERSAILLES</v>
          </cell>
          <cell r="P218" t="str">
            <v xml:space="preserve">formation du 27/09/2011 </v>
          </cell>
        </row>
        <row r="219">
          <cell r="A219">
            <v>217</v>
          </cell>
          <cell r="B219" t="str">
            <v>SOURIAU</v>
          </cell>
          <cell r="D219" t="str">
            <v>5</v>
          </cell>
          <cell r="E219" t="str">
            <v>SOURIAU</v>
          </cell>
          <cell r="F219" t="str">
            <v>SOURIAU</v>
          </cell>
          <cell r="G219" t="str">
            <v>VERSAILLES-TOULOUSE</v>
          </cell>
          <cell r="I219" t="str">
            <v>Juriste Groupe</v>
          </cell>
          <cell r="J219" t="str">
            <v>FLORET</v>
          </cell>
          <cell r="K219" t="str">
            <v>Ludovic</v>
          </cell>
          <cell r="L219" t="str">
            <v xml:space="preserve"> lfloret@souriau.com</v>
          </cell>
          <cell r="M219" t="str">
            <v>01.30.84.77.23</v>
          </cell>
          <cell r="N219" t="str">
            <v>9 rue de la porte du buc</v>
          </cell>
          <cell r="O219" t="str">
            <v>78000 VERSAILLES</v>
          </cell>
          <cell r="P219" t="str">
            <v xml:space="preserve">formation du 27/09/2011 </v>
          </cell>
        </row>
        <row r="220">
          <cell r="A220">
            <v>218</v>
          </cell>
          <cell r="B220" t="str">
            <v>SOURIAU</v>
          </cell>
          <cell r="D220" t="str">
            <v>5</v>
          </cell>
          <cell r="E220" t="str">
            <v>SOURIAU</v>
          </cell>
          <cell r="F220" t="str">
            <v>SOURIAU</v>
          </cell>
          <cell r="G220" t="str">
            <v>VERSAILLES-TOULOUSE</v>
          </cell>
          <cell r="I220" t="str">
            <v>Sécu./Env. Site</v>
          </cell>
          <cell r="J220" t="str">
            <v>JAGOU</v>
          </cell>
          <cell r="K220" t="str">
            <v>Sébastien</v>
          </cell>
          <cell r="L220" t="str">
            <v xml:space="preserve">sjagou@souriau.com </v>
          </cell>
          <cell r="M220" t="str">
            <v>02.43.54.34.21</v>
          </cell>
          <cell r="N220" t="str">
            <v>9 rue de la porte du buc</v>
          </cell>
          <cell r="O220" t="str">
            <v>78000 VERSAILLES</v>
          </cell>
          <cell r="P220" t="str">
            <v xml:space="preserve">formation du 27/09/2011 </v>
          </cell>
        </row>
        <row r="221">
          <cell r="A221">
            <v>219</v>
          </cell>
          <cell r="B221" t="str">
            <v>SOURIAU</v>
          </cell>
          <cell r="D221" t="str">
            <v>5</v>
          </cell>
          <cell r="E221" t="str">
            <v>SOURIAU</v>
          </cell>
          <cell r="F221" t="str">
            <v>SOURIAU</v>
          </cell>
          <cell r="G221" t="str">
            <v>VERSAILLES-TOULOUSE</v>
          </cell>
          <cell r="I221" t="str">
            <v xml:space="preserve">Coordinatrice/Environnement Site </v>
          </cell>
          <cell r="J221" t="str">
            <v>ROGER</v>
          </cell>
          <cell r="K221" t="str">
            <v>Sylvie</v>
          </cell>
          <cell r="L221" t="str">
            <v>sroger@souriau.com</v>
          </cell>
          <cell r="M221" t="str">
            <v xml:space="preserve"> 02.43.54.39.25</v>
          </cell>
          <cell r="N221" t="str">
            <v>9 rue de la porte du buc</v>
          </cell>
          <cell r="O221" t="str">
            <v>78000 VERSAILLES</v>
          </cell>
          <cell r="P221" t="str">
            <v xml:space="preserve">formation du 27/09/2011 </v>
          </cell>
        </row>
        <row r="222">
          <cell r="A222">
            <v>220</v>
          </cell>
          <cell r="B222" t="str">
            <v>SOURIAU</v>
          </cell>
          <cell r="D222" t="str">
            <v>5</v>
          </cell>
          <cell r="E222" t="str">
            <v>SOURIAU</v>
          </cell>
          <cell r="F222" t="str">
            <v>SOURIAU</v>
          </cell>
          <cell r="G222" t="str">
            <v>VERSAILLES-TOULOUSE</v>
          </cell>
          <cell r="I222" t="str">
            <v xml:space="preserve">RRH site </v>
          </cell>
          <cell r="J222" t="str">
            <v>TORNIER</v>
          </cell>
          <cell r="K222" t="str">
            <v>Hervé</v>
          </cell>
          <cell r="L222" t="str">
            <v xml:space="preserve">htornier@souriau.com </v>
          </cell>
          <cell r="M222" t="str">
            <v>02.43.54.35.04</v>
          </cell>
          <cell r="N222" t="str">
            <v>9 rue de la porte du buc</v>
          </cell>
          <cell r="O222" t="str">
            <v>78000 VERSAILLES</v>
          </cell>
          <cell r="P222" t="str">
            <v>fac 64/2011 5 cotisations</v>
          </cell>
        </row>
        <row r="223">
          <cell r="A223">
            <v>221</v>
          </cell>
          <cell r="B223" t="str">
            <v>PME ou Gpe</v>
          </cell>
          <cell r="C223" t="str">
            <v>Direction / Coordinateur</v>
          </cell>
          <cell r="D223" t="str">
            <v>NUMERO DE SITE</v>
          </cell>
          <cell r="E223" t="str">
            <v>GROUPE</v>
          </cell>
          <cell r="F223" t="str">
            <v>Société THALES</v>
          </cell>
          <cell r="G223" t="str">
            <v>SITE</v>
          </cell>
          <cell r="I223" t="str">
            <v>fonction</v>
          </cell>
          <cell r="J223" t="str">
            <v>NOM</v>
          </cell>
          <cell r="K223" t="str">
            <v>prenom</v>
          </cell>
          <cell r="L223" t="str">
            <v>mail 1</v>
          </cell>
          <cell r="M223" t="str">
            <v>téléphone</v>
          </cell>
          <cell r="N223" t="str">
            <v>Adresse1</v>
          </cell>
          <cell r="O223" t="str">
            <v>CP__Ville</v>
          </cell>
          <cell r="P223" t="str">
            <v>source</v>
          </cell>
        </row>
        <row r="224">
          <cell r="A224">
            <v>222</v>
          </cell>
          <cell r="B224" t="str">
            <v>THALES</v>
          </cell>
          <cell r="D224" t="str">
            <v>16</v>
          </cell>
          <cell r="E224" t="str">
            <v xml:space="preserve">THALES </v>
          </cell>
          <cell r="F224" t="str">
            <v xml:space="preserve">THALES </v>
          </cell>
          <cell r="G224" t="str">
            <v>NEUILLY</v>
          </cell>
          <cell r="J224" t="str">
            <v>BERTOMIEU</v>
          </cell>
          <cell r="K224" t="str">
            <v>Thierry</v>
          </cell>
          <cell r="L224" t="str">
            <v>thierry.berthomieu@thalesgroup.com</v>
          </cell>
          <cell r="N224" t="str">
            <v>45 rue de Villiers</v>
          </cell>
          <cell r="O224" t="str">
            <v>92526 Neuilly sur Seine Cedex</v>
          </cell>
          <cell r="P224" t="str">
            <v>fact 07/2011</v>
          </cell>
        </row>
        <row r="225">
          <cell r="A225">
            <v>223</v>
          </cell>
          <cell r="B225" t="str">
            <v>THALES</v>
          </cell>
          <cell r="D225" t="str">
            <v>16</v>
          </cell>
          <cell r="E225" t="str">
            <v xml:space="preserve">THALES </v>
          </cell>
          <cell r="F225" t="str">
            <v xml:space="preserve">THALES </v>
          </cell>
          <cell r="G225" t="str">
            <v>NEUILLY</v>
          </cell>
          <cell r="J225" t="str">
            <v>REGIS</v>
          </cell>
          <cell r="K225" t="str">
            <v>Muriel</v>
          </cell>
          <cell r="M225" t="str">
            <v>01 40 83 20 35</v>
          </cell>
          <cell r="N225" t="str">
            <v>45 rue de Villiers</v>
          </cell>
          <cell r="O225" t="str">
            <v>92526 Neuilly sur Seine Cedex</v>
          </cell>
          <cell r="P225" t="str">
            <v>fact 07/2011</v>
          </cell>
        </row>
        <row r="226">
          <cell r="A226">
            <v>224</v>
          </cell>
          <cell r="B226" t="str">
            <v>THALES</v>
          </cell>
          <cell r="D226" t="str">
            <v>17</v>
          </cell>
          <cell r="E226" t="str">
            <v xml:space="preserve">THALES </v>
          </cell>
          <cell r="F226" t="str">
            <v>THALES DIRECTION</v>
          </cell>
          <cell r="G226" t="str">
            <v>PALAISEAU</v>
          </cell>
          <cell r="I226" t="str">
            <v>responsable des achats</v>
          </cell>
          <cell r="J226" t="str">
            <v>MONNIER</v>
          </cell>
          <cell r="K226" t="str">
            <v>Bernard</v>
          </cell>
          <cell r="L226" t="str">
            <v>bernard.monnier@thalesgroup.com</v>
          </cell>
          <cell r="M226" t="str">
            <v>01 69 41 56 20</v>
          </cell>
          <cell r="N226" t="str">
            <v xml:space="preserve">1 av Augustin Fresnel- </v>
          </cell>
          <cell r="O226" t="str">
            <v>91120 PALAISEAU</v>
          </cell>
          <cell r="P226" t="str">
            <v xml:space="preserve"> devis : 37/2011 CDE 1140/110481  laure</v>
          </cell>
        </row>
        <row r="227">
          <cell r="A227">
            <v>225</v>
          </cell>
          <cell r="B227" t="str">
            <v>THALES</v>
          </cell>
          <cell r="C227" t="str">
            <v>COORDINATRICE</v>
          </cell>
          <cell r="D227" t="str">
            <v>0</v>
          </cell>
          <cell r="E227" t="str">
            <v xml:space="preserve">THALES </v>
          </cell>
          <cell r="F227" t="str">
            <v>THALES PALAISEAU</v>
          </cell>
          <cell r="I227" t="str">
            <v xml:space="preserve">COORDINATRICE CORP </v>
          </cell>
          <cell r="J227" t="str">
            <v>GAUDON</v>
          </cell>
          <cell r="K227" t="str">
            <v>Catherine</v>
          </cell>
          <cell r="L227" t="str">
            <v>catherine.gaudon@thalesgroup.com</v>
          </cell>
          <cell r="M227" t="str">
            <v>01 57 77 82 44</v>
          </cell>
        </row>
        <row r="228">
          <cell r="A228">
            <v>226</v>
          </cell>
          <cell r="B228" t="str">
            <v>THALES</v>
          </cell>
          <cell r="D228" t="str">
            <v>N</v>
          </cell>
          <cell r="E228" t="str">
            <v>THALES AIR SYSTEMS</v>
          </cell>
          <cell r="F228" t="str">
            <v>ELANCOURT Electronique de Missiles</v>
          </cell>
          <cell r="G228" t="str">
            <v>ELANCOURT</v>
          </cell>
          <cell r="J228" t="str">
            <v>CHAUVIDAN</v>
          </cell>
          <cell r="K228" t="str">
            <v>Thierry</v>
          </cell>
          <cell r="L228" t="str">
            <v>thierry.chauvidan@thalesgroup.com</v>
          </cell>
          <cell r="N228" t="str">
            <v>2 Avenue gay Lussac  CS 70562</v>
          </cell>
          <cell r="O228" t="str">
            <v>78 996 Elancourt Cedex</v>
          </cell>
          <cell r="P228" t="str">
            <v xml:space="preserve">FACT 18/2011 POUR 24 SITES </v>
          </cell>
        </row>
        <row r="229">
          <cell r="A229">
            <v>227</v>
          </cell>
          <cell r="B229" t="str">
            <v>THALES</v>
          </cell>
          <cell r="D229" t="str">
            <v>N</v>
          </cell>
          <cell r="E229" t="str">
            <v>THALES AIR SYSTEMS</v>
          </cell>
          <cell r="F229" t="str">
            <v>ELANCOURT Electronique de Missiles</v>
          </cell>
          <cell r="G229" t="str">
            <v>ELANCOURT</v>
          </cell>
          <cell r="J229" t="str">
            <v>HUYGHE</v>
          </cell>
          <cell r="K229" t="str">
            <v>Daniel</v>
          </cell>
          <cell r="L229" t="str">
            <v>daniel.huyghe@thalesgroup.com</v>
          </cell>
          <cell r="N229" t="str">
            <v>2 Avenue gay Lussac  CS 70562</v>
          </cell>
          <cell r="O229" t="str">
            <v>78 996 Elancourt Cedex</v>
          </cell>
        </row>
        <row r="230">
          <cell r="A230">
            <v>228</v>
          </cell>
          <cell r="B230" t="str">
            <v>THALES</v>
          </cell>
          <cell r="D230" t="str">
            <v>5</v>
          </cell>
          <cell r="E230" t="str">
            <v>THALES AIR SYSTEMS</v>
          </cell>
          <cell r="F230" t="str">
            <v>Thales Air Systems SA</v>
          </cell>
          <cell r="G230" t="str">
            <v>RUNGIS</v>
          </cell>
          <cell r="J230" t="str">
            <v>BOUTILLIER</v>
          </cell>
          <cell r="K230" t="str">
            <v>Patrick</v>
          </cell>
          <cell r="L230" t="str">
            <v>patrick.boutillier@thalesgroup.com</v>
          </cell>
          <cell r="M230" t="str">
            <v>01 79 61 40 00</v>
          </cell>
          <cell r="N230" t="str">
            <v>Bâtiment Genève 3 avenue Charles Lindbergh BP 20351</v>
          </cell>
          <cell r="O230" t="str">
            <v>94628 RUNGIS</v>
          </cell>
        </row>
        <row r="231">
          <cell r="A231">
            <v>229</v>
          </cell>
          <cell r="B231" t="str">
            <v>THALES</v>
          </cell>
          <cell r="D231" t="str">
            <v>5</v>
          </cell>
          <cell r="E231" t="str">
            <v>THALES AIR SYSTEMS</v>
          </cell>
          <cell r="F231" t="str">
            <v>Thales Air Systems SA</v>
          </cell>
          <cell r="G231" t="str">
            <v>RUNGIS</v>
          </cell>
          <cell r="J231" t="str">
            <v>HASSANALY</v>
          </cell>
          <cell r="K231" t="str">
            <v>Abbas</v>
          </cell>
          <cell r="L231" t="str">
            <v>abbas.hassanaly@thalesgroup.com</v>
          </cell>
          <cell r="N231" t="str">
            <v>Bâtiment Genève 3 avenue Charles Lindbergh BP 20351</v>
          </cell>
          <cell r="O231" t="str">
            <v>94628 RUNGIS</v>
          </cell>
        </row>
        <row r="232">
          <cell r="A232">
            <v>230</v>
          </cell>
          <cell r="B232" t="str">
            <v>THALES</v>
          </cell>
          <cell r="D232" t="str">
            <v>5</v>
          </cell>
          <cell r="E232" t="str">
            <v>THALES AIR SYSTEMS</v>
          </cell>
          <cell r="F232" t="str">
            <v>Thales Air Systems SA</v>
          </cell>
          <cell r="G232" t="str">
            <v>RUNGIS</v>
          </cell>
          <cell r="J232" t="str">
            <v>NICOLAS</v>
          </cell>
          <cell r="K232" t="str">
            <v>Alain</v>
          </cell>
          <cell r="L232" t="str">
            <v>alain.nicolas@thalesgroup.com</v>
          </cell>
          <cell r="N232" t="str">
            <v>Bâtiment Genève 3 avenue Charles Lindbergh BP 20351</v>
          </cell>
          <cell r="O232" t="str">
            <v>94628 RUNGIS</v>
          </cell>
        </row>
        <row r="233">
          <cell r="A233">
            <v>231</v>
          </cell>
          <cell r="B233" t="str">
            <v>THALES</v>
          </cell>
          <cell r="D233" t="str">
            <v>5</v>
          </cell>
          <cell r="E233" t="str">
            <v>THALES AIR SYSTEMS</v>
          </cell>
          <cell r="F233" t="str">
            <v>Thales Air Systems SA</v>
          </cell>
          <cell r="G233" t="str">
            <v>RUNGIS</v>
          </cell>
          <cell r="J233" t="str">
            <v>TISSOT</v>
          </cell>
          <cell r="K233" t="str">
            <v>Yves</v>
          </cell>
          <cell r="L233" t="str">
            <v>yves.tissot@thalesgroup.com</v>
          </cell>
          <cell r="N233" t="str">
            <v>Bâtiment Genève 3 avenue Charles Lindbergh BP 20351</v>
          </cell>
          <cell r="O233" t="str">
            <v>94628 RUNGIS</v>
          </cell>
        </row>
        <row r="234">
          <cell r="A234">
            <v>232</v>
          </cell>
          <cell r="B234" t="str">
            <v>THALES</v>
          </cell>
          <cell r="D234" t="str">
            <v>8</v>
          </cell>
          <cell r="E234" t="str">
            <v>THALES AIR SYSTEMS</v>
          </cell>
          <cell r="F234" t="str">
            <v>Thales Air Systems SA CENTRE DE FLEURY</v>
          </cell>
          <cell r="G234" t="str">
            <v xml:space="preserve">FLEURY LES AUBRAIS </v>
          </cell>
          <cell r="J234" t="str">
            <v>FELICIANO</v>
          </cell>
          <cell r="K234" t="str">
            <v>Jean-Luc</v>
          </cell>
          <cell r="L234" t="str">
            <v>jean-luc.feliciano@thalesgroup.com</v>
          </cell>
          <cell r="N234" t="str">
            <v>29 rue de Montaran,</v>
          </cell>
          <cell r="O234" t="str">
            <v>45404 Fleury-Les-Aubrais Cedex</v>
          </cell>
        </row>
        <row r="235">
          <cell r="A235">
            <v>233</v>
          </cell>
          <cell r="B235" t="str">
            <v>THALES</v>
          </cell>
          <cell r="D235" t="str">
            <v>8</v>
          </cell>
          <cell r="E235" t="str">
            <v>THALES AIR SYSTEMS</v>
          </cell>
          <cell r="F235" t="str">
            <v>Thales Air Systems SA CENTRE DE FLEURY</v>
          </cell>
          <cell r="G235" t="str">
            <v xml:space="preserve">FLEURY LES AUBRAIS </v>
          </cell>
          <cell r="J235" t="str">
            <v>GODARD</v>
          </cell>
          <cell r="K235" t="str">
            <v>Jean-Louis</v>
          </cell>
          <cell r="L235" t="str">
            <v>jean-lou.godard@thalesgroup.com</v>
          </cell>
          <cell r="N235" t="str">
            <v>29 rue de Montaran,</v>
          </cell>
          <cell r="O235" t="str">
            <v>45404 Fleury-Les-Aubrais Cedex</v>
          </cell>
        </row>
        <row r="236">
          <cell r="A236">
            <v>234</v>
          </cell>
          <cell r="B236" t="str">
            <v>THALES</v>
          </cell>
          <cell r="D236" t="str">
            <v>8</v>
          </cell>
          <cell r="E236" t="str">
            <v>THALES AIR SYSTEMS</v>
          </cell>
          <cell r="F236" t="str">
            <v>Thales Air Systems SA CENTRE DE FLEURY</v>
          </cell>
          <cell r="G236" t="str">
            <v xml:space="preserve">FLEURY LES AUBRAIS </v>
          </cell>
          <cell r="J236" t="str">
            <v>LEROUGE</v>
          </cell>
          <cell r="K236" t="str">
            <v>Jean-Louis</v>
          </cell>
          <cell r="L236" t="str">
            <v>jean-louis.lerouge@thalesgroup.com</v>
          </cell>
          <cell r="N236" t="str">
            <v>29 rue de Montaran,</v>
          </cell>
          <cell r="O236" t="str">
            <v>45404 Fleury-Les-Aubrais Cedex</v>
          </cell>
        </row>
        <row r="237">
          <cell r="A237">
            <v>235</v>
          </cell>
          <cell r="B237" t="str">
            <v>THALES</v>
          </cell>
          <cell r="D237" t="str">
            <v>6</v>
          </cell>
          <cell r="E237" t="str">
            <v>THALES AIR SYSTEMS</v>
          </cell>
          <cell r="F237" t="str">
            <v>Thales Air Systems SA Centre Electronique de Rouen Ymare</v>
          </cell>
          <cell r="G237" t="str">
            <v>YMARE</v>
          </cell>
          <cell r="J237" t="str">
            <v>CHAUMERLIAC</v>
          </cell>
          <cell r="K237" t="str">
            <v>Alban</v>
          </cell>
          <cell r="L237" t="str">
            <v>alban.chaumerliac@thalesgroup.com</v>
          </cell>
          <cell r="N237" t="str">
            <v>Z.I. du Mont Jarret</v>
          </cell>
          <cell r="O237" t="str">
            <v>76520 Ymare</v>
          </cell>
        </row>
        <row r="238">
          <cell r="A238">
            <v>236</v>
          </cell>
          <cell r="B238" t="str">
            <v>THALES</v>
          </cell>
          <cell r="D238" t="str">
            <v>6</v>
          </cell>
          <cell r="E238" t="str">
            <v>THALES AIR SYSTEMS</v>
          </cell>
          <cell r="F238" t="str">
            <v>Thales Air Systems SA Centre Electronique de Rouen Ymare</v>
          </cell>
          <cell r="G238" t="str">
            <v>YMARE</v>
          </cell>
          <cell r="J238" t="str">
            <v>CHAVALLARD</v>
          </cell>
          <cell r="K238" t="str">
            <v>Jean</v>
          </cell>
          <cell r="L238" t="str">
            <v>jean.chavallard@thalesgroup.com</v>
          </cell>
          <cell r="N238" t="str">
            <v>Z.I. du Mont Jarret</v>
          </cell>
          <cell r="O238" t="str">
            <v>76520 Ymare</v>
          </cell>
        </row>
        <row r="239">
          <cell r="A239">
            <v>237</v>
          </cell>
          <cell r="B239" t="str">
            <v>THALES</v>
          </cell>
          <cell r="D239" t="str">
            <v>6</v>
          </cell>
          <cell r="E239" t="str">
            <v>THALES AIR SYSTEMS</v>
          </cell>
          <cell r="F239" t="str">
            <v>Thales Air Systems SA Centre Electronique de Rouen Ymare</v>
          </cell>
          <cell r="G239" t="str">
            <v>YMARE</v>
          </cell>
          <cell r="J239" t="str">
            <v>MOLLET</v>
          </cell>
          <cell r="K239" t="str">
            <v>Marie-France</v>
          </cell>
          <cell r="L239" t="str">
            <v>marie-france.mollet@thalesgroup.com</v>
          </cell>
          <cell r="N239" t="str">
            <v>Z.I. du Mont Jarret</v>
          </cell>
          <cell r="O239" t="str">
            <v>76520 Ymare</v>
          </cell>
        </row>
        <row r="240">
          <cell r="A240">
            <v>238</v>
          </cell>
          <cell r="B240" t="str">
            <v>THALES</v>
          </cell>
          <cell r="D240" t="str">
            <v>6</v>
          </cell>
          <cell r="E240" t="str">
            <v>THALES AIR SYSTEMS</v>
          </cell>
          <cell r="F240" t="str">
            <v>Thales Air Systems SA Centre Electronique de Rouen Ymare</v>
          </cell>
          <cell r="G240" t="str">
            <v>YMARE</v>
          </cell>
          <cell r="J240" t="str">
            <v>TAILLEZ</v>
          </cell>
          <cell r="K240" t="str">
            <v>Dominique</v>
          </cell>
          <cell r="L240" t="str">
            <v>dominique.taillez@thalesgroup.com</v>
          </cell>
          <cell r="N240" t="str">
            <v>Z.I. du Mont Jarret</v>
          </cell>
          <cell r="O240" t="str">
            <v>76520 Ymare</v>
          </cell>
        </row>
        <row r="241">
          <cell r="A241">
            <v>239</v>
          </cell>
          <cell r="B241" t="str">
            <v>THALES</v>
          </cell>
          <cell r="D241" t="str">
            <v>6</v>
          </cell>
          <cell r="E241" t="str">
            <v>THALES AIR SYSTEMS</v>
          </cell>
          <cell r="F241" t="str">
            <v>Thales Air Systems SA Centre Electronique de Rouen Ymare</v>
          </cell>
          <cell r="G241" t="str">
            <v>YMARE</v>
          </cell>
          <cell r="J241" t="str">
            <v>TERNOIS</v>
          </cell>
          <cell r="K241" t="str">
            <v>Romain</v>
          </cell>
          <cell r="L241" t="str">
            <v>romain.ternois@thalesgroup.com</v>
          </cell>
          <cell r="N241" t="str">
            <v>Z.I. du Mont Jarret</v>
          </cell>
          <cell r="O241" t="str">
            <v>76520 Ymare</v>
          </cell>
        </row>
        <row r="242">
          <cell r="A242">
            <v>240</v>
          </cell>
          <cell r="B242" t="str">
            <v>THALES</v>
          </cell>
          <cell r="D242" t="str">
            <v>6</v>
          </cell>
          <cell r="E242" t="str">
            <v>THALES AIR SYSTEMS</v>
          </cell>
          <cell r="F242" t="str">
            <v>Thales Air Systems SA Centre Electronique de Rouen Ymare</v>
          </cell>
          <cell r="G242" t="str">
            <v>YMARE</v>
          </cell>
          <cell r="J242" t="str">
            <v>VAILLANT</v>
          </cell>
          <cell r="K242" t="str">
            <v>Christine</v>
          </cell>
          <cell r="L242" t="str">
            <v>christine.vaillant@thalesgroup.com</v>
          </cell>
          <cell r="N242" t="str">
            <v>Z.I. du Mont Jarret</v>
          </cell>
          <cell r="O242" t="str">
            <v>76520 Ymare</v>
          </cell>
        </row>
        <row r="243">
          <cell r="A243">
            <v>241</v>
          </cell>
          <cell r="B243" t="str">
            <v>THALES</v>
          </cell>
          <cell r="D243" t="str">
            <v>7</v>
          </cell>
          <cell r="E243" t="str">
            <v>THALES AIR SYSTEMS</v>
          </cell>
          <cell r="F243" t="str">
            <v>THALES AIR SYSTEMS SA LIMOURS Division Air Systems</v>
          </cell>
          <cell r="G243" t="str">
            <v>LIMOURS</v>
          </cell>
          <cell r="J243" t="str">
            <v>COUTELLE</v>
          </cell>
          <cell r="K243" t="str">
            <v>Philippe</v>
          </cell>
          <cell r="L243" t="str">
            <v>philippe.coutelle@thalesgroup.com</v>
          </cell>
          <cell r="N243" t="str">
            <v>Hameau de Roussigny</v>
          </cell>
          <cell r="O243" t="str">
            <v>91470 Limours</v>
          </cell>
        </row>
        <row r="244">
          <cell r="A244">
            <v>242</v>
          </cell>
          <cell r="B244" t="str">
            <v>THALES</v>
          </cell>
          <cell r="D244" t="str">
            <v>7</v>
          </cell>
          <cell r="E244" t="str">
            <v>THALES AIR SYSTEMS</v>
          </cell>
          <cell r="F244" t="str">
            <v>THALES AIR SYSTEMS SA LIMOURS Division Air Systems</v>
          </cell>
          <cell r="G244" t="str">
            <v>LIMOURS</v>
          </cell>
          <cell r="J244" t="str">
            <v>KOENIG</v>
          </cell>
          <cell r="K244" t="str">
            <v>Marc</v>
          </cell>
          <cell r="L244" t="str">
            <v>marc.koenig@thalesgroup.com</v>
          </cell>
          <cell r="N244" t="str">
            <v>Hameau de Roussigny</v>
          </cell>
          <cell r="O244" t="str">
            <v>91470 Limours</v>
          </cell>
        </row>
        <row r="245">
          <cell r="A245">
            <v>243</v>
          </cell>
          <cell r="B245" t="str">
            <v>THALES</v>
          </cell>
          <cell r="D245" t="str">
            <v>7</v>
          </cell>
          <cell r="E245" t="str">
            <v>THALES AIR SYSTEMS</v>
          </cell>
          <cell r="F245" t="str">
            <v>THALES AIR SYSTEMS SA LIMOURS Division Air Systems</v>
          </cell>
          <cell r="G245" t="str">
            <v>LIMOURS</v>
          </cell>
          <cell r="J245" t="str">
            <v>LE COUSTER</v>
          </cell>
          <cell r="K245" t="str">
            <v>Michel</v>
          </cell>
          <cell r="L245" t="str">
            <v>michel.lecouster@thalesgroup.com</v>
          </cell>
          <cell r="N245" t="str">
            <v>Hameau de Roussigny</v>
          </cell>
          <cell r="O245" t="str">
            <v>91470 Limours</v>
          </cell>
        </row>
        <row r="246">
          <cell r="A246">
            <v>244</v>
          </cell>
          <cell r="B246" t="str">
            <v>THALES</v>
          </cell>
          <cell r="D246" t="str">
            <v>7</v>
          </cell>
          <cell r="E246" t="str">
            <v>THALES AIR SYSTEMS</v>
          </cell>
          <cell r="F246" t="str">
            <v>THALES AIR SYSTEMS SA LIMOURS Division Air Systems</v>
          </cell>
          <cell r="G246" t="str">
            <v>LIMOURS</v>
          </cell>
          <cell r="J246" t="str">
            <v>RICAUX</v>
          </cell>
          <cell r="K246" t="str">
            <v>Emmanuel</v>
          </cell>
          <cell r="L246" t="str">
            <v>emmanuel.ricaux@thalesgroup.com</v>
          </cell>
          <cell r="N246" t="str">
            <v>Hameau de Roussigny</v>
          </cell>
          <cell r="O246" t="str">
            <v>91470 Limours</v>
          </cell>
        </row>
        <row r="247">
          <cell r="A247">
            <v>245</v>
          </cell>
          <cell r="B247" t="str">
            <v>THALES</v>
          </cell>
          <cell r="D247" t="str">
            <v>?</v>
          </cell>
          <cell r="E247" t="str">
            <v>THALES AIR SYSTEMS</v>
          </cell>
          <cell r="F247" t="str">
            <v>Thales Airs Systems SA Massy</v>
          </cell>
          <cell r="G247" t="str">
            <v>MASSY</v>
          </cell>
          <cell r="J247" t="str">
            <v>MAGANZA</v>
          </cell>
          <cell r="K247" t="str">
            <v>Priscilla</v>
          </cell>
          <cell r="L247" t="str">
            <v>priscilla.maganza@thalesraytheon-fr.com</v>
          </cell>
          <cell r="N247" t="str">
            <v>1-5 Avenue Carnot</v>
          </cell>
          <cell r="O247" t="str">
            <v>91883 Massy Cedex</v>
          </cell>
        </row>
        <row r="248">
          <cell r="A248">
            <v>246</v>
          </cell>
          <cell r="B248" t="str">
            <v>THALES</v>
          </cell>
          <cell r="D248" t="str">
            <v>?</v>
          </cell>
          <cell r="E248" t="str">
            <v>THALES AIR SYSTEMS</v>
          </cell>
          <cell r="F248" t="str">
            <v>Thales Airs Systems SA Massy</v>
          </cell>
          <cell r="G248" t="str">
            <v>MASSY</v>
          </cell>
          <cell r="J248" t="str">
            <v>MOREL</v>
          </cell>
          <cell r="K248" t="str">
            <v>Jean-Pierre</v>
          </cell>
          <cell r="L248" t="str">
            <v>jean-pierre.morel@thalesraytheon-fr.com</v>
          </cell>
          <cell r="N248" t="str">
            <v>1-5 Avenue Carnot</v>
          </cell>
          <cell r="O248" t="str">
            <v>91883 Massy Cedex</v>
          </cell>
        </row>
        <row r="249">
          <cell r="A249">
            <v>247</v>
          </cell>
          <cell r="B249" t="str">
            <v>THALES</v>
          </cell>
          <cell r="D249" t="str">
            <v>?</v>
          </cell>
          <cell r="E249" t="str">
            <v>THALES AIR SYSTEMS</v>
          </cell>
          <cell r="F249" t="str">
            <v>Thales Airs Systems SA Massy</v>
          </cell>
          <cell r="G249" t="str">
            <v>MASSY</v>
          </cell>
          <cell r="J249" t="str">
            <v>PRAT</v>
          </cell>
          <cell r="K249" t="str">
            <v>Carole</v>
          </cell>
          <cell r="L249" t="str">
            <v>carole.prat@thalesraytheon-fr.com</v>
          </cell>
          <cell r="N249" t="str">
            <v>1-5 Avenue Carnot</v>
          </cell>
          <cell r="O249" t="str">
            <v>91883 Massy Cedex</v>
          </cell>
        </row>
        <row r="250">
          <cell r="A250">
            <v>248</v>
          </cell>
          <cell r="B250" t="str">
            <v>THALES</v>
          </cell>
          <cell r="D250" t="str">
            <v>20</v>
          </cell>
          <cell r="E250" t="str">
            <v xml:space="preserve">THALES ALENIA 
</v>
          </cell>
          <cell r="F250" t="str">
            <v xml:space="preserve">THALES ALENIA SPACE France 
</v>
          </cell>
          <cell r="G250" t="str">
            <v>TOULOUSE</v>
          </cell>
          <cell r="J250" t="str">
            <v>DURET</v>
          </cell>
          <cell r="K250" t="str">
            <v>Gilles</v>
          </cell>
          <cell r="L250" t="str">
            <v>gilles.duret@thalesaleniaspace.com</v>
          </cell>
          <cell r="M250" t="str">
            <v>05 34 35 36 37</v>
          </cell>
          <cell r="N250" t="str">
            <v xml:space="preserve">26 avenue JF Champollion
</v>
          </cell>
          <cell r="O250" t="str">
            <v xml:space="preserve">31037 TOULOUSE </v>
          </cell>
        </row>
        <row r="251">
          <cell r="A251">
            <v>249</v>
          </cell>
          <cell r="B251" t="str">
            <v>THALES</v>
          </cell>
          <cell r="D251" t="str">
            <v>20</v>
          </cell>
          <cell r="E251" t="str">
            <v xml:space="preserve">THALES ALENIA 
</v>
          </cell>
          <cell r="F251" t="str">
            <v xml:space="preserve">THALES ALENIA SPACE France 
</v>
          </cell>
          <cell r="G251" t="str">
            <v>TOULOUSE</v>
          </cell>
          <cell r="J251" t="str">
            <v>PAYNON</v>
          </cell>
          <cell r="K251" t="str">
            <v>Alexis</v>
          </cell>
          <cell r="L251" t="str">
            <v>alexis.paynon@thalesaleniaspace.com</v>
          </cell>
          <cell r="N251" t="str">
            <v xml:space="preserve">26 avenue JF Champollion BP 33787
</v>
          </cell>
          <cell r="O251" t="str">
            <v xml:space="preserve">31037 TOULOUSE </v>
          </cell>
        </row>
        <row r="252">
          <cell r="A252">
            <v>250</v>
          </cell>
          <cell r="B252" t="str">
            <v>THALES</v>
          </cell>
          <cell r="D252" t="str">
            <v>20</v>
          </cell>
          <cell r="E252" t="str">
            <v xml:space="preserve">THALES ALENIA 
</v>
          </cell>
          <cell r="F252" t="str">
            <v xml:space="preserve">THALES ALENIA SPACE France 
</v>
          </cell>
          <cell r="G252" t="str">
            <v>TOULOUSE</v>
          </cell>
          <cell r="J252" t="str">
            <v>PIVATO</v>
          </cell>
          <cell r="K252" t="str">
            <v>Jean-Luc</v>
          </cell>
          <cell r="L252" t="str">
            <v>jean-luc.pivato@thalesaleniaspace.com</v>
          </cell>
          <cell r="N252" t="str">
            <v xml:space="preserve">26 avenue JF Champollion BP 33787
</v>
          </cell>
          <cell r="O252" t="str">
            <v xml:space="preserve">31037 TOULOUSE </v>
          </cell>
        </row>
        <row r="253">
          <cell r="A253">
            <v>251</v>
          </cell>
          <cell r="B253" t="str">
            <v>THALES</v>
          </cell>
          <cell r="D253" t="str">
            <v>20</v>
          </cell>
          <cell r="E253" t="str">
            <v xml:space="preserve">THALES ALENIA 
</v>
          </cell>
          <cell r="F253" t="str">
            <v xml:space="preserve">THALES ALENIA SPACE France 
</v>
          </cell>
          <cell r="G253" t="str">
            <v>TOULOUSE</v>
          </cell>
          <cell r="J253" t="str">
            <v>TILLET</v>
          </cell>
          <cell r="K253" t="str">
            <v>Anne</v>
          </cell>
          <cell r="L253" t="str">
            <v xml:space="preserve">anne.tillet@thalesaleniaspace.com </v>
          </cell>
          <cell r="N253" t="str">
            <v xml:space="preserve">26 avenue JF Champollion BP 33787
</v>
          </cell>
          <cell r="O253" t="str">
            <v xml:space="preserve">31037 TOULOUSE </v>
          </cell>
        </row>
        <row r="254">
          <cell r="A254">
            <v>252</v>
          </cell>
          <cell r="B254" t="str">
            <v>THALES</v>
          </cell>
          <cell r="D254" t="str">
            <v>21</v>
          </cell>
          <cell r="E254" t="str">
            <v xml:space="preserve">THALES ALENIA 
</v>
          </cell>
          <cell r="F254" t="str">
            <v xml:space="preserve">THALES ALENIA SPACE France Cannes
</v>
          </cell>
          <cell r="G254" t="str">
            <v>CANNES LA BOCCA</v>
          </cell>
          <cell r="I254" t="str">
            <v>RESP TECHNIQUE</v>
          </cell>
          <cell r="J254" t="str">
            <v>BAJAT</v>
          </cell>
          <cell r="K254" t="str">
            <v>Thierry</v>
          </cell>
          <cell r="L254" t="str">
            <v>thierry.bajat@thalesaleniaspace.com</v>
          </cell>
          <cell r="N254" t="str">
            <v>100 bd du mini BP 99</v>
          </cell>
          <cell r="O254" t="str">
            <v>06156 CANNES LA BOCCA CEDEX</v>
          </cell>
          <cell r="P254" t="str">
            <v>facture 27/2011</v>
          </cell>
        </row>
        <row r="255">
          <cell r="A255">
            <v>253</v>
          </cell>
          <cell r="B255" t="str">
            <v>THALES</v>
          </cell>
          <cell r="D255" t="str">
            <v>21</v>
          </cell>
          <cell r="E255" t="str">
            <v xml:space="preserve">THALES ALENIA 
</v>
          </cell>
          <cell r="F255" t="str">
            <v xml:space="preserve">THALES ALENIA SPACE France Cannes
</v>
          </cell>
          <cell r="G255" t="str">
            <v>CANNES LA BOCCA</v>
          </cell>
          <cell r="J255" t="str">
            <v>CARAYON</v>
          </cell>
          <cell r="K255" t="str">
            <v>Jean-Louis</v>
          </cell>
          <cell r="L255" t="str">
            <v>jean-louis.carayon@thalesaleniaspace.com</v>
          </cell>
          <cell r="N255" t="str">
            <v>100 bd du mini BP 99</v>
          </cell>
          <cell r="O255" t="str">
            <v>06156 CANNES LA BOCCA CEDEX</v>
          </cell>
          <cell r="P255" t="str">
            <v>facture 27/2011</v>
          </cell>
        </row>
        <row r="256">
          <cell r="A256">
            <v>254</v>
          </cell>
          <cell r="B256" t="str">
            <v>THALES</v>
          </cell>
          <cell r="D256" t="str">
            <v>21</v>
          </cell>
          <cell r="E256" t="str">
            <v xml:space="preserve">THALES ALENIA 
</v>
          </cell>
          <cell r="F256" t="str">
            <v xml:space="preserve">THALES ALENIA SPACE France Cannes
</v>
          </cell>
          <cell r="G256" t="str">
            <v>CANNES LA BOCCA</v>
          </cell>
          <cell r="J256" t="str">
            <v>HOLOWCZAK</v>
          </cell>
          <cell r="K256" t="str">
            <v>Richard</v>
          </cell>
          <cell r="L256" t="str">
            <v>richard.holowczak@thalesaleniaspace.com</v>
          </cell>
          <cell r="N256" t="str">
            <v>100 bd du mini BP 99</v>
          </cell>
          <cell r="O256" t="str">
            <v>06156 CANNES LA BOCCA CEDEX</v>
          </cell>
          <cell r="P256" t="str">
            <v xml:space="preserve">facture 27/2011 A supprimer </v>
          </cell>
        </row>
        <row r="257">
          <cell r="A257">
            <v>255</v>
          </cell>
          <cell r="B257" t="str">
            <v>THALES</v>
          </cell>
          <cell r="D257" t="str">
            <v>21</v>
          </cell>
          <cell r="E257" t="str">
            <v xml:space="preserve">THALES ALENIA 
</v>
          </cell>
          <cell r="F257" t="str">
            <v xml:space="preserve">THALES ALENIA SPACE France Cannes
</v>
          </cell>
          <cell r="G257" t="str">
            <v>CANNES LA BOCCA</v>
          </cell>
          <cell r="J257" t="str">
            <v>JULIEN</v>
          </cell>
          <cell r="K257" t="str">
            <v>Christian</v>
          </cell>
          <cell r="L257" t="str">
            <v>christian.julien@thalesaleniaspace.com</v>
          </cell>
          <cell r="N257" t="str">
            <v>100 bd du mini BP 99</v>
          </cell>
          <cell r="O257" t="str">
            <v>06156 CANNES LA BOCCA CEDEX</v>
          </cell>
          <cell r="P257" t="str">
            <v>facture 27/2011</v>
          </cell>
        </row>
        <row r="258">
          <cell r="A258">
            <v>256</v>
          </cell>
          <cell r="B258" t="str">
            <v>THALES</v>
          </cell>
          <cell r="D258" t="str">
            <v>21</v>
          </cell>
          <cell r="E258" t="str">
            <v xml:space="preserve">THALES ALENIA 
</v>
          </cell>
          <cell r="F258" t="str">
            <v xml:space="preserve">THALES ALENIA SPACE France Cannes
</v>
          </cell>
          <cell r="G258" t="str">
            <v>CANNES LA BOCCA</v>
          </cell>
          <cell r="J258" t="str">
            <v>UTARD</v>
          </cell>
          <cell r="K258" t="str">
            <v>Nicolas</v>
          </cell>
          <cell r="L258" t="str">
            <v>nicolas.utard@thalesaleniaspace.com</v>
          </cell>
          <cell r="N258" t="str">
            <v>100 bd du mini BP 99</v>
          </cell>
          <cell r="O258" t="str">
            <v>06156 CANNES LA BOCCA CEDEX</v>
          </cell>
          <cell r="P258" t="str">
            <v>facture 27/2011</v>
          </cell>
        </row>
        <row r="259">
          <cell r="A259">
            <v>257</v>
          </cell>
          <cell r="B259" t="str">
            <v>THALES</v>
          </cell>
          <cell r="D259" t="str">
            <v>2</v>
          </cell>
          <cell r="E259" t="str">
            <v>THALES ANGENIEUX</v>
          </cell>
          <cell r="F259" t="str">
            <v>THALES ANGENIEUX</v>
          </cell>
          <cell r="G259" t="str">
            <v>SAINT HEAND</v>
          </cell>
          <cell r="J259" t="str">
            <v>BREURE</v>
          </cell>
          <cell r="K259" t="str">
            <v>Michel</v>
          </cell>
          <cell r="L259" t="str">
            <v>michel.breure@fr.thalesgroup.com</v>
          </cell>
          <cell r="M259" t="str">
            <v>04 77 90 78 00</v>
          </cell>
          <cell r="N259" t="str">
            <v>Boulevard Ravel De Malval</v>
          </cell>
          <cell r="O259" t="str">
            <v xml:space="preserve">42570 SAINT HEAND
</v>
          </cell>
        </row>
        <row r="260">
          <cell r="A260">
            <v>258</v>
          </cell>
          <cell r="B260" t="str">
            <v>THALES</v>
          </cell>
          <cell r="D260" t="str">
            <v>2</v>
          </cell>
          <cell r="E260" t="str">
            <v>THALES ANGENIEUX</v>
          </cell>
          <cell r="F260" t="str">
            <v>THALES ANGENIEUX</v>
          </cell>
          <cell r="G260" t="str">
            <v>SAINT HEAND</v>
          </cell>
          <cell r="J260" t="str">
            <v>FOUILLAT</v>
          </cell>
          <cell r="K260" t="str">
            <v>Laurent</v>
          </cell>
          <cell r="L260" t="str">
            <v>laurent.fouillat@fr.thalesgroup.com</v>
          </cell>
          <cell r="N260" t="str">
            <v>Boulevard Ravel De Malval</v>
          </cell>
          <cell r="O260" t="str">
            <v xml:space="preserve">42570 SAINT HEAND
</v>
          </cell>
        </row>
        <row r="261">
          <cell r="A261">
            <v>259</v>
          </cell>
          <cell r="B261" t="str">
            <v>THALES</v>
          </cell>
          <cell r="D261" t="str">
            <v>2</v>
          </cell>
          <cell r="E261" t="str">
            <v>THALES ANGENIEUX</v>
          </cell>
          <cell r="F261" t="str">
            <v>THALES ANGENIEUX</v>
          </cell>
          <cell r="G261" t="str">
            <v>SAINT HEAND</v>
          </cell>
          <cell r="J261" t="str">
            <v>GUINET</v>
          </cell>
          <cell r="K261" t="str">
            <v>Aude</v>
          </cell>
          <cell r="L261" t="str">
            <v>aude.guinet@fr.thalesgroup.com</v>
          </cell>
          <cell r="N261" t="str">
            <v>Boulevard Ravel De Malval</v>
          </cell>
          <cell r="O261" t="str">
            <v xml:space="preserve">42570 SAINT HEAND
</v>
          </cell>
        </row>
        <row r="262">
          <cell r="A262">
            <v>260</v>
          </cell>
          <cell r="B262" t="str">
            <v>THALES</v>
          </cell>
          <cell r="D262" t="str">
            <v>2</v>
          </cell>
          <cell r="E262" t="str">
            <v>THALES ANGENIEUX</v>
          </cell>
          <cell r="F262" t="str">
            <v>THALES ANGENIEUX</v>
          </cell>
          <cell r="G262" t="str">
            <v>SAINT HEAND</v>
          </cell>
          <cell r="J262" t="str">
            <v>JACQUEMIN</v>
          </cell>
          <cell r="K262" t="str">
            <v>Christian</v>
          </cell>
          <cell r="L262" t="str">
            <v>christian.jacquemin@fr.thalesgroup.com</v>
          </cell>
          <cell r="N262" t="str">
            <v>Boulevard Ravel De Malval</v>
          </cell>
          <cell r="O262" t="str">
            <v xml:space="preserve">42570 SAINT HEAND
</v>
          </cell>
        </row>
        <row r="263">
          <cell r="A263">
            <v>261</v>
          </cell>
          <cell r="B263" t="str">
            <v>THALES</v>
          </cell>
          <cell r="D263" t="str">
            <v>17</v>
          </cell>
          <cell r="E263" t="str">
            <v>Thales Campus Polytechnique</v>
          </cell>
          <cell r="F263" t="str">
            <v>Thales Campus Polytechnique</v>
          </cell>
          <cell r="G263" t="str">
            <v>PALAISEAU</v>
          </cell>
          <cell r="J263" t="str">
            <v>DELHUMEAU</v>
          </cell>
          <cell r="K263" t="str">
            <v>Laurence</v>
          </cell>
          <cell r="L263" t="str">
            <v>laurence.delhumeau@thalesgroup.com</v>
          </cell>
          <cell r="N263" t="str">
            <v>1 avenue Augustin Fresnel</v>
          </cell>
          <cell r="O263" t="str">
            <v>91767 Palaiseau cedex</v>
          </cell>
          <cell r="P263" t="str">
            <v>FACTURE 07/2011</v>
          </cell>
        </row>
        <row r="264">
          <cell r="A264">
            <v>262</v>
          </cell>
          <cell r="B264" t="str">
            <v>THALES</v>
          </cell>
          <cell r="D264" t="str">
            <v>17</v>
          </cell>
          <cell r="E264" t="str">
            <v>Thales Campus Polytechnique</v>
          </cell>
          <cell r="F264" t="str">
            <v>Thales Campus Polytechnique</v>
          </cell>
          <cell r="G264" t="str">
            <v>PALAISEAU</v>
          </cell>
          <cell r="J264" t="str">
            <v>FRESNAIS</v>
          </cell>
          <cell r="K264" t="str">
            <v>Chantal</v>
          </cell>
          <cell r="L264" t="str">
            <v>chantal.fresnay@thalesgroup.com</v>
          </cell>
          <cell r="N264" t="str">
            <v>1 avenue Augustin Fresnel</v>
          </cell>
          <cell r="O264" t="str">
            <v>91767 Palaiseau cedex</v>
          </cell>
          <cell r="P264" t="str">
            <v>FACTURE 07/2011</v>
          </cell>
        </row>
        <row r="265">
          <cell r="A265">
            <v>263</v>
          </cell>
          <cell r="B265" t="str">
            <v>THALES</v>
          </cell>
          <cell r="D265" t="str">
            <v>17</v>
          </cell>
          <cell r="E265" t="str">
            <v>Thales Campus Polytechnique</v>
          </cell>
          <cell r="F265" t="str">
            <v>Thales Campus Polytechnique</v>
          </cell>
          <cell r="G265" t="str">
            <v>PALAISEAU</v>
          </cell>
          <cell r="J265" t="str">
            <v>MONBLANC</v>
          </cell>
          <cell r="K265" t="str">
            <v>Serge</v>
          </cell>
          <cell r="L265" t="str">
            <v>serge.monblanc@thalesgroup.com</v>
          </cell>
          <cell r="N265" t="str">
            <v>1 avenue Augustin Fresnel</v>
          </cell>
          <cell r="O265" t="str">
            <v>91767 Palaiseau cedex</v>
          </cell>
          <cell r="P265" t="str">
            <v>FACTURE 07/2011</v>
          </cell>
        </row>
        <row r="266">
          <cell r="A266">
            <v>264</v>
          </cell>
          <cell r="B266" t="str">
            <v>THALES</v>
          </cell>
          <cell r="D266" t="str">
            <v>17</v>
          </cell>
          <cell r="E266" t="str">
            <v>Thales Campus Polytechnique</v>
          </cell>
          <cell r="F266" t="str">
            <v>Thales Campus Polytechnique</v>
          </cell>
          <cell r="G266" t="str">
            <v>PALAISEAU</v>
          </cell>
          <cell r="J266" t="str">
            <v>REFFET</v>
          </cell>
          <cell r="K266" t="str">
            <v>Michèle</v>
          </cell>
          <cell r="L266" t="str">
            <v>michele.reffet@thalesgroup.com</v>
          </cell>
          <cell r="N266" t="str">
            <v>1 avenue Augustin Fresnel</v>
          </cell>
          <cell r="O266" t="str">
            <v>91767 Palaiseau cedex</v>
          </cell>
          <cell r="P266" t="str">
            <v>FACTURE 07/2011</v>
          </cell>
        </row>
        <row r="267">
          <cell r="A267">
            <v>265</v>
          </cell>
          <cell r="B267" t="str">
            <v>THALES</v>
          </cell>
          <cell r="D267" t="str">
            <v>17</v>
          </cell>
          <cell r="E267" t="str">
            <v>Thales Campus Polytechnique</v>
          </cell>
          <cell r="F267" t="str">
            <v>Thales Campus Polytechnique</v>
          </cell>
          <cell r="G267" t="str">
            <v>PALAISEAU</v>
          </cell>
          <cell r="J267" t="str">
            <v>REINES</v>
          </cell>
          <cell r="K267" t="str">
            <v>André</v>
          </cell>
          <cell r="L267" t="str">
            <v>andre.reines@thalesgroup.com</v>
          </cell>
          <cell r="N267" t="str">
            <v>1 avenue Augustin Fresnel</v>
          </cell>
          <cell r="O267" t="str">
            <v>91767 Palaiseau cedex</v>
          </cell>
          <cell r="P267" t="str">
            <v>FACTURE 07/2011</v>
          </cell>
        </row>
        <row r="268">
          <cell r="A268">
            <v>266</v>
          </cell>
          <cell r="B268" t="str">
            <v>THALES</v>
          </cell>
          <cell r="D268" t="str">
            <v>17</v>
          </cell>
          <cell r="E268" t="str">
            <v>Thales Campus Polytechnique</v>
          </cell>
          <cell r="F268" t="str">
            <v>Thales Campus Polytechnique</v>
          </cell>
          <cell r="G268" t="str">
            <v>PALAISEAU</v>
          </cell>
          <cell r="J268" t="str">
            <v>ROS-GUEZET</v>
          </cell>
          <cell r="K268" t="str">
            <v>Marie</v>
          </cell>
          <cell r="L268" t="str">
            <v>marie.ros-guezet@thalesgroup.com</v>
          </cell>
          <cell r="N268" t="str">
            <v>1 avenue Augustin Fresnel</v>
          </cell>
          <cell r="O268" t="str">
            <v>91767 Palaiseau cedex</v>
          </cell>
          <cell r="P268" t="str">
            <v>FACTURE 07/2011</v>
          </cell>
        </row>
        <row r="269">
          <cell r="A269">
            <v>267</v>
          </cell>
          <cell r="B269" t="str">
            <v>THALES</v>
          </cell>
          <cell r="D269" t="str">
            <v>17</v>
          </cell>
          <cell r="E269" t="str">
            <v>Thales Campus Polytechnique</v>
          </cell>
          <cell r="F269" t="str">
            <v>Thales Campus Polytechnique</v>
          </cell>
          <cell r="G269" t="str">
            <v>PALAISEAU</v>
          </cell>
          <cell r="J269" t="str">
            <v>SOLEM</v>
          </cell>
          <cell r="K269" t="str">
            <v>Jean-Pierre</v>
          </cell>
          <cell r="L269" t="str">
            <v>jean-pierre.solem@thalesgroup.com</v>
          </cell>
          <cell r="N269" t="str">
            <v>1 avenue Augustin Fresnel</v>
          </cell>
          <cell r="O269" t="str">
            <v>91767 Palaiseau cedex</v>
          </cell>
          <cell r="P269" t="str">
            <v>FACTURE 07/2011</v>
          </cell>
        </row>
        <row r="270">
          <cell r="A270">
            <v>268</v>
          </cell>
          <cell r="B270" t="str">
            <v>THALES</v>
          </cell>
          <cell r="D270" t="str">
            <v>17</v>
          </cell>
          <cell r="E270" t="str">
            <v>Thales Campus Polytechnique</v>
          </cell>
          <cell r="F270" t="str">
            <v>Thales Campus Polytechnique</v>
          </cell>
          <cell r="G270" t="str">
            <v>PALAISEAU</v>
          </cell>
          <cell r="J270" t="str">
            <v>TREHET</v>
          </cell>
          <cell r="K270" t="str">
            <v>Gilles</v>
          </cell>
          <cell r="L270" t="str">
            <v xml:space="preserve">gilles.trehet@thalesgroup.com </v>
          </cell>
          <cell r="N270" t="str">
            <v>1 avenue Augustin Fresnel</v>
          </cell>
          <cell r="O270" t="str">
            <v>91767 Palaiseau cedex</v>
          </cell>
          <cell r="P270" t="str">
            <v>FACTURE 07/2011</v>
          </cell>
        </row>
        <row r="271">
          <cell r="A271">
            <v>269</v>
          </cell>
          <cell r="B271" t="str">
            <v>THALES</v>
          </cell>
          <cell r="D271" t="str">
            <v>15</v>
          </cell>
          <cell r="E271" t="str">
            <v xml:space="preserve">THALES COMMUNICATIONS </v>
          </cell>
          <cell r="F271" t="str">
            <v>Thales Communication Lambersart</v>
          </cell>
          <cell r="G271" t="str">
            <v>LAMBERSART</v>
          </cell>
          <cell r="J271" t="str">
            <v>HYEANS</v>
          </cell>
          <cell r="K271" t="str">
            <v>Pascal</v>
          </cell>
          <cell r="L271" t="str">
            <v>Pascal.HYEANS@fr.thalesgroup.com</v>
          </cell>
          <cell r="N271" t="str">
            <v>Parc du pont Royal Bâtiment H251 
avenue du bois BP60177</v>
          </cell>
          <cell r="O271" t="str">
            <v>59832 LAMBERSART</v>
          </cell>
          <cell r="P271" t="str">
            <v xml:space="preserve">fact 02/2011 </v>
          </cell>
        </row>
        <row r="272">
          <cell r="A272">
            <v>270</v>
          </cell>
          <cell r="B272" t="str">
            <v>THALES</v>
          </cell>
          <cell r="D272" t="str">
            <v>10</v>
          </cell>
          <cell r="E272" t="str">
            <v xml:space="preserve">THALES COMMUNICATIONS </v>
          </cell>
          <cell r="F272" t="str">
            <v xml:space="preserve">Thales Communications BRIVE
</v>
          </cell>
          <cell r="G272" t="str">
            <v>BRIVE</v>
          </cell>
          <cell r="J272" t="str">
            <v>BUYSSENS</v>
          </cell>
          <cell r="K272" t="str">
            <v>Florence</v>
          </cell>
          <cell r="L272" t="str">
            <v>Florence.BUYSSENS@fr.thalesgroup.com</v>
          </cell>
          <cell r="N272" t="str">
            <v xml:space="preserve">6 rue du Lieutenant Colonel Laporte 
BP 428 </v>
          </cell>
          <cell r="O272" t="str">
            <v>19311 Brive cedex</v>
          </cell>
          <cell r="P272" t="str">
            <v xml:space="preserve">fact 02/2011 </v>
          </cell>
        </row>
        <row r="273">
          <cell r="A273">
            <v>271</v>
          </cell>
          <cell r="B273" t="str">
            <v>THALES</v>
          </cell>
          <cell r="D273" t="str">
            <v>10</v>
          </cell>
          <cell r="E273" t="str">
            <v xml:space="preserve">THALES COMMUNICATIONS </v>
          </cell>
          <cell r="F273" t="str">
            <v xml:space="preserve">Thales Communications BRIVE
</v>
          </cell>
          <cell r="G273" t="str">
            <v>BRIVE</v>
          </cell>
          <cell r="J273" t="str">
            <v>DAUBERNARD</v>
          </cell>
          <cell r="K273" t="str">
            <v>Thomas</v>
          </cell>
          <cell r="L273" t="str">
            <v>Thomas.DAUBERNARD@fr.thalesgroup.com</v>
          </cell>
          <cell r="N273" t="str">
            <v xml:space="preserve">6 rue du Lieutenant Colonel Laporte 
BP 428 </v>
          </cell>
          <cell r="O273" t="str">
            <v>19311 Brive cedex</v>
          </cell>
        </row>
        <row r="274">
          <cell r="A274">
            <v>272</v>
          </cell>
          <cell r="B274" t="str">
            <v>THALES</v>
          </cell>
          <cell r="D274" t="str">
            <v>10</v>
          </cell>
          <cell r="E274" t="str">
            <v xml:space="preserve">THALES COMMUNICATIONS </v>
          </cell>
          <cell r="F274" t="str">
            <v xml:space="preserve">Thales Communications BRIVE
</v>
          </cell>
          <cell r="G274" t="str">
            <v>BRIVE</v>
          </cell>
          <cell r="J274" t="str">
            <v>PUIDEBOIS</v>
          </cell>
          <cell r="K274" t="str">
            <v>Alain</v>
          </cell>
          <cell r="L274" t="str">
            <v>Alain.PUIDEBOIS@fr.thalesgroup.com</v>
          </cell>
          <cell r="N274" t="str">
            <v xml:space="preserve">6 rue du Lieutenant Colonel Laporte 
BP 428 </v>
          </cell>
          <cell r="O274" t="str">
            <v>19311 Brive cedex</v>
          </cell>
        </row>
        <row r="275">
          <cell r="A275">
            <v>273</v>
          </cell>
          <cell r="B275" t="str">
            <v>THALES</v>
          </cell>
          <cell r="D275" t="str">
            <v>11</v>
          </cell>
          <cell r="E275" t="str">
            <v xml:space="preserve">THALES COMMUNICATIONS </v>
          </cell>
          <cell r="F275" t="str">
            <v xml:space="preserve">Thales Communications Centre industriel de LAVAL
</v>
          </cell>
          <cell r="G275" t="str">
            <v>LAVAL</v>
          </cell>
          <cell r="J275" t="str">
            <v>MORDRET</v>
          </cell>
          <cell r="K275" t="str">
            <v>Didier</v>
          </cell>
          <cell r="L275" t="str">
            <v>Didier.MORDRET@fr.thalesgroup.com</v>
          </cell>
          <cell r="N275" t="str">
            <v>83/85 rue Émile Brault - BP 0539</v>
          </cell>
          <cell r="O275" t="str">
            <v>53005 LAVAL Cedex-France</v>
          </cell>
          <cell r="P275" t="str">
            <v xml:space="preserve">fact 02/2011 </v>
          </cell>
        </row>
        <row r="276">
          <cell r="A276">
            <v>274</v>
          </cell>
          <cell r="B276" t="str">
            <v>THALES</v>
          </cell>
          <cell r="D276" t="str">
            <v>11</v>
          </cell>
          <cell r="E276" t="str">
            <v xml:space="preserve">THALES COMMUNICATIONS </v>
          </cell>
          <cell r="F276" t="str">
            <v xml:space="preserve">Thales Communications Centre industriel de LAVAL
</v>
          </cell>
          <cell r="G276" t="str">
            <v>LAVAL</v>
          </cell>
          <cell r="J276" t="str">
            <v>RAUTUREAU</v>
          </cell>
          <cell r="K276" t="str">
            <v>Matthieu</v>
          </cell>
          <cell r="L276" t="str">
            <v>Matthieu.rautureau@fr.thalesgroup.com</v>
          </cell>
          <cell r="N276" t="str">
            <v>83/85 rue Émile Brault - BP 0539</v>
          </cell>
          <cell r="O276" t="str">
            <v>53005 LAVAL Cedex-France</v>
          </cell>
        </row>
        <row r="277">
          <cell r="A277">
            <v>275</v>
          </cell>
          <cell r="B277" t="str">
            <v>THALES</v>
          </cell>
          <cell r="D277" t="str">
            <v>11</v>
          </cell>
          <cell r="E277" t="str">
            <v xml:space="preserve">THALES COMMUNICATIONS </v>
          </cell>
          <cell r="F277" t="str">
            <v xml:space="preserve">Thales Communications Centre industriel de LAVAL
</v>
          </cell>
          <cell r="G277" t="str">
            <v>LAVAL</v>
          </cell>
          <cell r="J277" t="str">
            <v>VIGNAUD</v>
          </cell>
          <cell r="K277" t="str">
            <v>Mélanie</v>
          </cell>
          <cell r="L277" t="str">
            <v>Melanie.VIGNAUD@fr.thalesgroup.com</v>
          </cell>
          <cell r="N277" t="str">
            <v>83/85 rue Émile Brault - BP 0539</v>
          </cell>
          <cell r="O277" t="str">
            <v>53005 LAVAL Cedex-France</v>
          </cell>
        </row>
        <row r="278">
          <cell r="A278">
            <v>276</v>
          </cell>
          <cell r="B278" t="str">
            <v>THALES</v>
          </cell>
          <cell r="D278" t="str">
            <v>12</v>
          </cell>
          <cell r="E278" t="str">
            <v xml:space="preserve">THALES COMMUNICATIONS </v>
          </cell>
          <cell r="F278" t="str">
            <v>Thales Communications CHOLET</v>
          </cell>
          <cell r="G278" t="str">
            <v xml:space="preserve">CHOLET </v>
          </cell>
          <cell r="J278" t="str">
            <v>BREGEON</v>
          </cell>
          <cell r="K278" t="str">
            <v>Jean-Paul</v>
          </cell>
          <cell r="L278" t="str">
            <v>Jean-Paul.BREGEON@fr.thalesgroup.com</v>
          </cell>
          <cell r="N278" t="str">
            <v>110 avenue du Maréchal Leclerc - BP 70945</v>
          </cell>
          <cell r="O278" t="str">
            <v xml:space="preserve">49300 CHOLET Cedex 9 </v>
          </cell>
          <cell r="P278" t="str">
            <v xml:space="preserve">fact 02/2011 </v>
          </cell>
        </row>
        <row r="279">
          <cell r="A279">
            <v>277</v>
          </cell>
          <cell r="B279" t="str">
            <v>THALES</v>
          </cell>
          <cell r="D279" t="str">
            <v>12</v>
          </cell>
          <cell r="E279" t="str">
            <v xml:space="preserve">THALES COMMUNICATIONS </v>
          </cell>
          <cell r="F279" t="str">
            <v>Thales Communications CHOLET</v>
          </cell>
          <cell r="G279" t="str">
            <v xml:space="preserve">CHOLET </v>
          </cell>
          <cell r="J279" t="str">
            <v>BUNIET</v>
          </cell>
          <cell r="K279" t="str">
            <v>Virginie</v>
          </cell>
          <cell r="L279" t="str">
            <v>Virginie.BUNIET@fr.thalesgroup.com</v>
          </cell>
          <cell r="N279" t="str">
            <v>110 avenue du Maréchal Leclerc - BP 70945</v>
          </cell>
          <cell r="O279" t="str">
            <v xml:space="preserve">49300 CHOLET Cedex 9 </v>
          </cell>
        </row>
        <row r="280">
          <cell r="A280">
            <v>278</v>
          </cell>
          <cell r="B280" t="str">
            <v>THALES</v>
          </cell>
          <cell r="D280" t="str">
            <v>12</v>
          </cell>
          <cell r="E280" t="str">
            <v xml:space="preserve">THALES COMMUNICATIONS </v>
          </cell>
          <cell r="F280" t="str">
            <v>Thales Communications CHOLET</v>
          </cell>
          <cell r="G280" t="str">
            <v xml:space="preserve">CHOLET </v>
          </cell>
          <cell r="J280" t="str">
            <v>JACQ</v>
          </cell>
          <cell r="K280" t="str">
            <v>Geraldine</v>
          </cell>
          <cell r="L280" t="str">
            <v>geraldine.jacq@fr.thalesgroup.com</v>
          </cell>
          <cell r="N280" t="str">
            <v>110 avenue du Maréchal Leclerc - BP 70945</v>
          </cell>
          <cell r="O280" t="str">
            <v xml:space="preserve">49300 CHOLET Cedex 9 </v>
          </cell>
        </row>
        <row r="281">
          <cell r="A281">
            <v>279</v>
          </cell>
          <cell r="B281" t="str">
            <v>THALES</v>
          </cell>
          <cell r="D281" t="str">
            <v>12</v>
          </cell>
          <cell r="E281" t="str">
            <v xml:space="preserve">THALES COMMUNICATIONS </v>
          </cell>
          <cell r="F281" t="str">
            <v>Thales Communications CHOLET</v>
          </cell>
          <cell r="G281" t="str">
            <v xml:space="preserve">CHOLET </v>
          </cell>
          <cell r="J281" t="str">
            <v>SOSCIA</v>
          </cell>
          <cell r="K281" t="str">
            <v>Ludovic</v>
          </cell>
          <cell r="L281" t="str">
            <v>Ludovic.SOSCIA@fr.thalesgroup.com</v>
          </cell>
          <cell r="N281" t="str">
            <v>110 avenue du Maréchal Leclerc - BP 70945</v>
          </cell>
          <cell r="O281" t="str">
            <v xml:space="preserve">49300 CHOLET Cedex 9 </v>
          </cell>
        </row>
        <row r="282">
          <cell r="A282">
            <v>280</v>
          </cell>
          <cell r="B282" t="str">
            <v>THALES</v>
          </cell>
          <cell r="D282" t="str">
            <v>13</v>
          </cell>
          <cell r="E282" t="str">
            <v xml:space="preserve">THALES COMMUNICATIONS </v>
          </cell>
          <cell r="F282" t="str">
            <v xml:space="preserve">THALES COMMUNICATIONS COLOMBES </v>
          </cell>
          <cell r="G282" t="str">
            <v>COLOMBES</v>
          </cell>
          <cell r="J282" t="str">
            <v>CARPENTIER</v>
          </cell>
          <cell r="K282" t="str">
            <v>Thomas</v>
          </cell>
          <cell r="L282" t="str">
            <v>Thomas-t.CARPENTIER@fr.thalesgroup.com</v>
          </cell>
          <cell r="M282" t="str">
            <v>01 34 81 60 00</v>
          </cell>
          <cell r="N282" t="str">
            <v>160 Boulevard de Valmy - BP 82</v>
          </cell>
          <cell r="O282" t="str">
            <v xml:space="preserve">92704 COLOMBES CEDEX </v>
          </cell>
          <cell r="P282" t="str">
            <v xml:space="preserve">fact 02/2011 </v>
          </cell>
        </row>
        <row r="283">
          <cell r="A283">
            <v>281</v>
          </cell>
          <cell r="B283" t="str">
            <v>THALES</v>
          </cell>
          <cell r="D283" t="str">
            <v>13</v>
          </cell>
          <cell r="E283" t="str">
            <v xml:space="preserve">THALES COMMUNICATIONS </v>
          </cell>
          <cell r="F283" t="str">
            <v xml:space="preserve">Thales Communications COLOMBES </v>
          </cell>
          <cell r="G283" t="str">
            <v>COLOMBES</v>
          </cell>
          <cell r="J283" t="str">
            <v>MAZE</v>
          </cell>
          <cell r="K283" t="str">
            <v>Régis</v>
          </cell>
          <cell r="L283" t="str">
            <v>Regis.MAZE@fr.thalesgroup.com</v>
          </cell>
          <cell r="N283" t="str">
            <v>160 Boulevard de Valmy - BP 82</v>
          </cell>
          <cell r="O283" t="str">
            <v xml:space="preserve">92704 COLOMBES CEDEX </v>
          </cell>
        </row>
        <row r="284">
          <cell r="A284">
            <v>282</v>
          </cell>
          <cell r="B284" t="str">
            <v>THALES</v>
          </cell>
          <cell r="D284" t="str">
            <v>13</v>
          </cell>
          <cell r="E284" t="str">
            <v xml:space="preserve">THALES COMMUNICATIONS </v>
          </cell>
          <cell r="F284" t="str">
            <v xml:space="preserve">Thales Communications COLOMBES </v>
          </cell>
          <cell r="G284" t="str">
            <v>COLOMBES</v>
          </cell>
          <cell r="J284" t="str">
            <v>ROSAENZ</v>
          </cell>
          <cell r="K284" t="str">
            <v>Corinne</v>
          </cell>
          <cell r="L284" t="str">
            <v>Corinne.ROSAENZ@fr.thalesgroup.com</v>
          </cell>
          <cell r="N284" t="str">
            <v>160 Boulevard de Valmy - BP 82</v>
          </cell>
          <cell r="O284" t="str">
            <v xml:space="preserve">92704 COLOMBES CEDEX </v>
          </cell>
        </row>
        <row r="285">
          <cell r="A285">
            <v>283</v>
          </cell>
          <cell r="B285" t="str">
            <v>THALES</v>
          </cell>
          <cell r="D285" t="str">
            <v>14</v>
          </cell>
          <cell r="E285" t="str">
            <v xml:space="preserve">THALES COMMUNICATIONS </v>
          </cell>
          <cell r="F285" t="str">
            <v>Thales Communications MASSY</v>
          </cell>
          <cell r="G285" t="str">
            <v>MASSY</v>
          </cell>
          <cell r="N285" t="str">
            <v>1-5 avenue CARNOT</v>
          </cell>
          <cell r="O285" t="str">
            <v>91883 MASSY CEDEX</v>
          </cell>
          <cell r="P285" t="str">
            <v xml:space="preserve">fact 02/2011 </v>
          </cell>
        </row>
        <row r="286">
          <cell r="A286">
            <v>284</v>
          </cell>
          <cell r="B286" t="str">
            <v>THALES</v>
          </cell>
          <cell r="D286" t="str">
            <v>18</v>
          </cell>
          <cell r="E286" t="str">
            <v>Thales</v>
          </cell>
          <cell r="F286" t="str">
            <v>Thales Corporate Services</v>
          </cell>
          <cell r="G286" t="str">
            <v>MEUDON</v>
          </cell>
          <cell r="J286" t="str">
            <v>BOUGNOUX</v>
          </cell>
          <cell r="K286" t="str">
            <v>Chritian</v>
          </cell>
          <cell r="L286" t="str">
            <v>christian.bougnoux@thalesgroup.com</v>
          </cell>
          <cell r="N286" t="str">
            <v>18 avenue du Maréchal Juin</v>
          </cell>
          <cell r="O286" t="str">
            <v xml:space="preserve">92366 Meudon La Forêt </v>
          </cell>
          <cell r="P286" t="str">
            <v>FACTURE 07/2011</v>
          </cell>
        </row>
        <row r="287">
          <cell r="A287">
            <v>285</v>
          </cell>
          <cell r="B287" t="str">
            <v>THALES</v>
          </cell>
          <cell r="D287" t="str">
            <v>18</v>
          </cell>
          <cell r="E287" t="str">
            <v>Thales</v>
          </cell>
          <cell r="F287" t="str">
            <v>Thales Corporate Services</v>
          </cell>
          <cell r="G287" t="str">
            <v>MEUDON</v>
          </cell>
          <cell r="J287" t="str">
            <v>MAUBUISSON</v>
          </cell>
          <cell r="K287" t="str">
            <v>Alexandre</v>
          </cell>
          <cell r="L287" t="str">
            <v>alexandre.maubuisson@thalesgroup.com</v>
          </cell>
          <cell r="N287" t="str">
            <v>18 avenue du Maréchal Juin</v>
          </cell>
          <cell r="O287" t="str">
            <v xml:space="preserve">92366 Meudon La Forêt </v>
          </cell>
          <cell r="P287" t="str">
            <v>FACTURE 07/2011</v>
          </cell>
        </row>
        <row r="288">
          <cell r="A288">
            <v>286</v>
          </cell>
          <cell r="B288" t="str">
            <v>THALES</v>
          </cell>
          <cell r="D288" t="str">
            <v>18</v>
          </cell>
          <cell r="E288" t="str">
            <v>Thales</v>
          </cell>
          <cell r="F288" t="str">
            <v>Thales Corporate Services</v>
          </cell>
          <cell r="G288" t="str">
            <v>MEUDON</v>
          </cell>
          <cell r="J288" t="str">
            <v>POMMERET</v>
          </cell>
          <cell r="K288" t="str">
            <v>Maryline</v>
          </cell>
          <cell r="L288" t="str">
            <v>maryline.pommeret@thalesgroup.com</v>
          </cell>
          <cell r="N288" t="str">
            <v>18 avenue du Maréchal Juin</v>
          </cell>
          <cell r="O288" t="str">
            <v xml:space="preserve">92366 Meudon La Forêt </v>
          </cell>
          <cell r="P288" t="str">
            <v>FACTURE 07/2011</v>
          </cell>
        </row>
        <row r="289">
          <cell r="A289">
            <v>287</v>
          </cell>
          <cell r="B289" t="str">
            <v>THALES</v>
          </cell>
          <cell r="D289" t="str">
            <v>3</v>
          </cell>
          <cell r="E289" t="str">
            <v>THALES CRYOGÉNIE</v>
          </cell>
          <cell r="F289" t="str">
            <v>THALES CRYOGÉNIE</v>
          </cell>
          <cell r="G289" t="str">
            <v>BLAGNAC</v>
          </cell>
          <cell r="J289" t="str">
            <v>DERET</v>
          </cell>
          <cell r="K289" t="str">
            <v>Bruno</v>
          </cell>
          <cell r="L289" t="str">
            <v>bruno.deret@fr.thalesgroup.com</v>
          </cell>
          <cell r="M289" t="str">
            <v>05 62 74 58 00</v>
          </cell>
          <cell r="N289" t="str">
            <v xml:space="preserve">4 rue Marcel Doret BP 22
</v>
          </cell>
          <cell r="O289" t="str">
            <v>31700 BLAGNAC</v>
          </cell>
          <cell r="P289" t="str">
            <v>facture 24/2011</v>
          </cell>
        </row>
        <row r="290">
          <cell r="A290">
            <v>288</v>
          </cell>
          <cell r="B290" t="str">
            <v>THALES</v>
          </cell>
          <cell r="D290" t="str">
            <v>3</v>
          </cell>
          <cell r="E290" t="str">
            <v>THALES CRYOGÉNIE</v>
          </cell>
          <cell r="F290" t="str">
            <v xml:space="preserve">THALES CRYOGÉNIE </v>
          </cell>
          <cell r="G290" t="str">
            <v>BLAGNAC</v>
          </cell>
          <cell r="J290" t="str">
            <v>Pugliese</v>
          </cell>
          <cell r="K290" t="str">
            <v>Véronique</v>
          </cell>
          <cell r="L290" t="str">
            <v>veronique.pugliese@fr.thalesgroup.com</v>
          </cell>
          <cell r="N290" t="str">
            <v xml:space="preserve">4 rue Marcel Doret BP 22
</v>
          </cell>
          <cell r="O290" t="str">
            <v>31700 BLAGNAC</v>
          </cell>
          <cell r="P290" t="str">
            <v>facture 24/2011</v>
          </cell>
        </row>
        <row r="291">
          <cell r="A291">
            <v>289</v>
          </cell>
          <cell r="B291" t="str">
            <v>THALES</v>
          </cell>
          <cell r="C291" t="str">
            <v>DIRECTION</v>
          </cell>
          <cell r="D291">
            <v>0</v>
          </cell>
          <cell r="E291" t="str">
            <v>THALES DIRECTION</v>
          </cell>
          <cell r="F291" t="str">
            <v>THALES SA</v>
          </cell>
          <cell r="G291" t="str">
            <v>NEUILLY</v>
          </cell>
          <cell r="I291" t="str">
            <v>DIRECTRICE SSE</v>
          </cell>
          <cell r="J291" t="str">
            <v>BOUTTIER STREF</v>
          </cell>
          <cell r="K291" t="str">
            <v>Sandrine</v>
          </cell>
          <cell r="L291" t="str">
            <v>sandrine.bouttierstref@thalesgroup.com</v>
          </cell>
          <cell r="M291" t="str">
            <v>01 57 77 90 18</v>
          </cell>
          <cell r="N291" t="str">
            <v>45 rue de Villiers</v>
          </cell>
          <cell r="O291" t="str">
            <v>92526 NEUILLY SUR SEINE</v>
          </cell>
        </row>
        <row r="292">
          <cell r="A292">
            <v>290</v>
          </cell>
          <cell r="B292" t="str">
            <v>THALES</v>
          </cell>
          <cell r="D292" t="str">
            <v>?</v>
          </cell>
          <cell r="E292" t="str">
            <v>THALES ELECTRON DEVICES</v>
          </cell>
          <cell r="F292" t="str">
            <v>THALES ELECTRON DEVICES</v>
          </cell>
          <cell r="G292" t="str">
            <v>VELIZY VILLACOUBLAY</v>
          </cell>
          <cell r="J292" t="str">
            <v>NICOL</v>
          </cell>
          <cell r="K292" t="str">
            <v>françois</v>
          </cell>
          <cell r="L292" t="str">
            <v xml:space="preserve">francois.nicol@fr.thalesgroup.com </v>
          </cell>
          <cell r="N292" t="str">
            <v>2 rue Marcel DASSAULT</v>
          </cell>
          <cell r="O292" t="str">
            <v>78141 VELIZY VILLACOUBLAY CEDEX</v>
          </cell>
        </row>
        <row r="293">
          <cell r="A293">
            <v>291</v>
          </cell>
          <cell r="B293" t="str">
            <v>THALES</v>
          </cell>
          <cell r="D293" t="str">
            <v>4</v>
          </cell>
          <cell r="E293" t="str">
            <v xml:space="preserve">Thales Optronique </v>
          </cell>
          <cell r="F293" t="str">
            <v>Thales Optronique S.A. ELANCOURT</v>
          </cell>
          <cell r="G293" t="str">
            <v>ELANCOURT</v>
          </cell>
          <cell r="J293" t="str">
            <v>ANGHILENTE</v>
          </cell>
          <cell r="K293" t="str">
            <v>Cédric</v>
          </cell>
          <cell r="L293" t="str">
            <v>cedric.anghilente@fr.thalesgroup.com</v>
          </cell>
          <cell r="M293" t="str">
            <v>01 30 96 70 00</v>
          </cell>
          <cell r="N293" t="str">
            <v>2, Av. Gay-Lussac</v>
          </cell>
          <cell r="O293" t="str">
            <v>78995 ELANCOURT CEDEX</v>
          </cell>
          <cell r="P293" t="str">
            <v>fact 06/2011</v>
          </cell>
        </row>
        <row r="294">
          <cell r="A294">
            <v>292</v>
          </cell>
          <cell r="B294" t="str">
            <v>THALES</v>
          </cell>
          <cell r="D294" t="str">
            <v>4</v>
          </cell>
          <cell r="E294" t="str">
            <v xml:space="preserve">Thales Optronique </v>
          </cell>
          <cell r="F294" t="str">
            <v>Thales Optronique S.A. ELANCOURT</v>
          </cell>
          <cell r="G294" t="str">
            <v>ELANCOURT</v>
          </cell>
          <cell r="J294" t="str">
            <v>HEENDRICKXEN</v>
          </cell>
          <cell r="K294" t="str">
            <v>Charles</v>
          </cell>
          <cell r="L294" t="str">
            <v>charles.heendrickxen@fr.thalesgroup.com</v>
          </cell>
          <cell r="N294" t="str">
            <v>2, Av. Gay-Lussac</v>
          </cell>
          <cell r="O294" t="str">
            <v>78995 ELANCOURT CEDEX</v>
          </cell>
          <cell r="P294" t="str">
            <v>fact 06/2011</v>
          </cell>
        </row>
        <row r="295">
          <cell r="A295">
            <v>293</v>
          </cell>
          <cell r="B295" t="str">
            <v>THALES</v>
          </cell>
          <cell r="D295" t="str">
            <v>4</v>
          </cell>
          <cell r="E295" t="str">
            <v xml:space="preserve">Thales Optronique </v>
          </cell>
          <cell r="F295" t="str">
            <v>Thales Optronique S.A. ELANCOURT</v>
          </cell>
          <cell r="G295" t="str">
            <v>ELANCOURT</v>
          </cell>
          <cell r="J295" t="str">
            <v>LENOBLE</v>
          </cell>
          <cell r="K295" t="str">
            <v>Antoine</v>
          </cell>
          <cell r="L295" t="str">
            <v>antoine.lenoble@fr.thalesgroup.com</v>
          </cell>
          <cell r="N295" t="str">
            <v>2, Av. Gay-Lussac</v>
          </cell>
          <cell r="O295" t="str">
            <v>78995 ELANCOURT CEDEX</v>
          </cell>
          <cell r="P295" t="str">
            <v>fact 06/2011</v>
          </cell>
        </row>
        <row r="296">
          <cell r="A296">
            <v>294</v>
          </cell>
          <cell r="B296" t="str">
            <v>THALES</v>
          </cell>
          <cell r="D296" t="str">
            <v>9</v>
          </cell>
          <cell r="E296" t="str">
            <v>THALES RAYTHEON SYSTEMES</v>
          </cell>
          <cell r="F296" t="str">
            <v>THALES RAYTHEON SYSTEMES</v>
          </cell>
          <cell r="G296" t="str">
            <v>MASSY</v>
          </cell>
          <cell r="I296" t="str">
            <v>Responsable technique</v>
          </cell>
          <cell r="J296" t="str">
            <v>BALTAZAR</v>
          </cell>
          <cell r="K296" t="str">
            <v>Jack</v>
          </cell>
          <cell r="L296" t="str">
            <v>jack.balthazar@thalesraytheon-fr.com</v>
          </cell>
          <cell r="M296" t="str">
            <v>01 69 75 50 00</v>
          </cell>
          <cell r="N296" t="str">
            <v>1-5 Avenue Carnot</v>
          </cell>
          <cell r="O296" t="str">
            <v>91883 MASSY CEDEX</v>
          </cell>
          <cell r="P296" t="str">
            <v>FACT 04/2011</v>
          </cell>
        </row>
        <row r="297">
          <cell r="A297">
            <v>295</v>
          </cell>
          <cell r="B297" t="str">
            <v>THALES</v>
          </cell>
          <cell r="D297" t="str">
            <v>9</v>
          </cell>
          <cell r="E297" t="str">
            <v>THALES RAYTHEON SYSTEMES</v>
          </cell>
          <cell r="F297" t="str">
            <v>THALES RAYTHEON SYSTEMES</v>
          </cell>
          <cell r="G297" t="str">
            <v>MASSY</v>
          </cell>
          <cell r="J297" t="str">
            <v>DUSEVAL</v>
          </cell>
          <cell r="K297" t="str">
            <v>Philippe</v>
          </cell>
          <cell r="L297" t="str">
            <v>philippe.duseval@fr.thalesgroup.com</v>
          </cell>
          <cell r="N297" t="str">
            <v>1-5 avenue CARNOT</v>
          </cell>
          <cell r="O297" t="str">
            <v>91883 MASSY CEDEX</v>
          </cell>
          <cell r="P297" t="str">
            <v>FACT 04/2011</v>
          </cell>
        </row>
        <row r="298">
          <cell r="A298">
            <v>296</v>
          </cell>
          <cell r="B298" t="str">
            <v>THALES</v>
          </cell>
          <cell r="D298" t="str">
            <v>9</v>
          </cell>
          <cell r="E298" t="str">
            <v>THALES RAYTHEON SYSTEMES</v>
          </cell>
          <cell r="F298" t="str">
            <v>THALES RAYTHEON SYSTEMES</v>
          </cell>
          <cell r="G298" t="str">
            <v>MASSY</v>
          </cell>
          <cell r="J298" t="str">
            <v>GAZZA</v>
          </cell>
          <cell r="K298" t="str">
            <v>Daniel</v>
          </cell>
          <cell r="L298" t="str">
            <v>daniel.gazza@fr.thalesgroup.com</v>
          </cell>
          <cell r="N298" t="str">
            <v>1-5 avenue CARNOT</v>
          </cell>
          <cell r="O298" t="str">
            <v>91883 MASSY CEDEX</v>
          </cell>
          <cell r="P298" t="str">
            <v>FACT 04/2011</v>
          </cell>
        </row>
        <row r="299">
          <cell r="A299">
            <v>297</v>
          </cell>
          <cell r="B299" t="str">
            <v>THALES</v>
          </cell>
          <cell r="D299" t="str">
            <v>9</v>
          </cell>
          <cell r="E299" t="str">
            <v>THALES RAYTHEON SYSTEMES</v>
          </cell>
          <cell r="F299" t="str">
            <v>THALES RAYTHEON SYSTEMES</v>
          </cell>
          <cell r="G299" t="str">
            <v>MASSY</v>
          </cell>
          <cell r="I299" t="str">
            <v>responsable des achats</v>
          </cell>
          <cell r="J299" t="str">
            <v>MAZEREAU</v>
          </cell>
          <cell r="K299" t="str">
            <v>Nathalie</v>
          </cell>
          <cell r="M299" t="str">
            <v>01 69 75 50 00</v>
          </cell>
          <cell r="N299" t="str">
            <v>1-5 Avenue Carnot</v>
          </cell>
          <cell r="O299" t="str">
            <v>91883 MASSY CEDEX</v>
          </cell>
          <cell r="P299" t="str">
            <v>fact 04/2011</v>
          </cell>
        </row>
        <row r="300">
          <cell r="A300">
            <v>298</v>
          </cell>
          <cell r="B300" t="str">
            <v>THALES</v>
          </cell>
          <cell r="D300" t="str">
            <v>9</v>
          </cell>
          <cell r="E300" t="str">
            <v>THALES RAYTHEON SYSTEMES</v>
          </cell>
          <cell r="F300" t="str">
            <v>THALES RAYTHEON SYSTEMES</v>
          </cell>
          <cell r="G300" t="str">
            <v>MASSY</v>
          </cell>
          <cell r="J300" t="str">
            <v>SADOUL</v>
          </cell>
          <cell r="K300" t="str">
            <v>Francis</v>
          </cell>
          <cell r="L300" t="str">
            <v>francis.sadoul@fr.thalesgroup.com</v>
          </cell>
          <cell r="N300" t="str">
            <v>1-5 avenue CARNOT</v>
          </cell>
          <cell r="O300" t="str">
            <v>91883 MASSY CEDEX</v>
          </cell>
          <cell r="P300" t="str">
            <v>FACT 04/2011</v>
          </cell>
        </row>
        <row r="301">
          <cell r="A301">
            <v>299</v>
          </cell>
          <cell r="B301" t="str">
            <v>THALES</v>
          </cell>
          <cell r="D301" t="str">
            <v>?</v>
          </cell>
          <cell r="E301" t="str">
            <v>THALES SECURITY SOLUTIONS AND SERVICES</v>
          </cell>
          <cell r="F301" t="str">
            <v>THALES SECURITY SOLUTIONS AND SERVICES</v>
          </cell>
          <cell r="G301" t="str">
            <v>BRETIGNY</v>
          </cell>
          <cell r="J301" t="str">
            <v>CHARLOT</v>
          </cell>
          <cell r="K301" t="str">
            <v>François</v>
          </cell>
          <cell r="L301" t="str">
            <v>francois.charlot@thalesgroup.com</v>
          </cell>
          <cell r="N301" t="str">
            <v>ZI DES BORDES BP 57</v>
          </cell>
          <cell r="O301" t="str">
            <v>91229 BRETIGNY SUR ORGE</v>
          </cell>
          <cell r="P301" t="str">
            <v>fact 72/2011</v>
          </cell>
        </row>
        <row r="302">
          <cell r="A302">
            <v>300</v>
          </cell>
          <cell r="B302" t="str">
            <v>THALES</v>
          </cell>
          <cell r="D302" t="str">
            <v>?</v>
          </cell>
          <cell r="E302" t="str">
            <v>THALES SECURITY SOLUTIONS AND SERVICES</v>
          </cell>
          <cell r="F302" t="str">
            <v>THALES SECURITY SOLUTIONS AND SERVICES</v>
          </cell>
          <cell r="G302" t="str">
            <v>BRETIGNY</v>
          </cell>
          <cell r="J302" t="str">
            <v>LEMERRE</v>
          </cell>
          <cell r="K302" t="str">
            <v>Jean-Louis</v>
          </cell>
          <cell r="L302" t="str">
            <v>jean-louis.lemerrs@thalesgroup.com</v>
          </cell>
          <cell r="N302" t="str">
            <v>ZI DES BORDES BP 57</v>
          </cell>
          <cell r="O302" t="str">
            <v>91229 BRETIGNY SUR ORGE</v>
          </cell>
          <cell r="P302" t="str">
            <v>fact 72/2011</v>
          </cell>
        </row>
        <row r="303">
          <cell r="A303">
            <v>301</v>
          </cell>
          <cell r="B303" t="str">
            <v>THALES</v>
          </cell>
          <cell r="D303" t="str">
            <v>?</v>
          </cell>
          <cell r="E303" t="str">
            <v>THALES SERVICES</v>
          </cell>
          <cell r="F303" t="str">
            <v>THALES SERVICES</v>
          </cell>
          <cell r="G303" t="str">
            <v>TOULOUSE</v>
          </cell>
          <cell r="J303" t="str">
            <v>LEMOINE</v>
          </cell>
          <cell r="K303" t="str">
            <v>Laurent</v>
          </cell>
          <cell r="L303" t="str">
            <v>laurent.lemoinde@thalesgroup.com</v>
          </cell>
          <cell r="N303" t="str">
            <v>105 avenue du Général Eisenhower
BP 73728</v>
          </cell>
          <cell r="O303" t="str">
            <v>31037 TOULOUSE CEDEX 1</v>
          </cell>
          <cell r="P303" t="str">
            <v>fact 32/2011</v>
          </cell>
        </row>
        <row r="304">
          <cell r="A304">
            <v>302</v>
          </cell>
          <cell r="B304" t="str">
            <v>THALES</v>
          </cell>
          <cell r="D304" t="str">
            <v>?</v>
          </cell>
          <cell r="E304" t="str">
            <v>THALES SERVICES</v>
          </cell>
          <cell r="F304" t="str">
            <v>THALES SERVICES Cergy Pontoise</v>
          </cell>
          <cell r="G304" t="str">
            <v>CERGY PONTOISE</v>
          </cell>
          <cell r="J304" t="str">
            <v>ROBINET</v>
          </cell>
          <cell r="K304" t="str">
            <v>Jean-Claude</v>
          </cell>
          <cell r="L304" t="str">
            <v>jean-claude.robinet@thalesgroup.com</v>
          </cell>
          <cell r="N304" t="str">
            <v>1 rue du général de Gaulle</v>
          </cell>
          <cell r="O304" t="str">
            <v>95523 CERGY POINTOISE CEDEX</v>
          </cell>
          <cell r="P304" t="str">
            <v>fact 33/2011</v>
          </cell>
        </row>
        <row r="305">
          <cell r="A305">
            <v>303</v>
          </cell>
          <cell r="B305" t="str">
            <v>THALES</v>
          </cell>
          <cell r="D305" t="str">
            <v xml:space="preserve">N° </v>
          </cell>
          <cell r="E305" t="str">
            <v>THALES SERVICES</v>
          </cell>
          <cell r="F305" t="str">
            <v>THALES SERVICES Elancourt</v>
          </cell>
          <cell r="G305" t="str">
            <v>ELANCOURT</v>
          </cell>
          <cell r="J305" t="str">
            <v>FUSS</v>
          </cell>
          <cell r="K305" t="str">
            <v>Dominique</v>
          </cell>
          <cell r="L305" t="str">
            <v>dominique.fuss@thalesgroups.com</v>
          </cell>
          <cell r="N305" t="str">
            <v>5-11 rue Blaise Pascal</v>
          </cell>
          <cell r="O305" t="str">
            <v>78851 ELANCOURT</v>
          </cell>
          <cell r="P305" t="str">
            <v>fact 32/2011</v>
          </cell>
        </row>
        <row r="306">
          <cell r="A306">
            <v>304</v>
          </cell>
          <cell r="B306" t="str">
            <v>THALES</v>
          </cell>
          <cell r="D306" t="str">
            <v>OK</v>
          </cell>
          <cell r="E306" t="str">
            <v>THALES SERVICES</v>
          </cell>
          <cell r="F306" t="str">
            <v>THALES SERVICES Elancourt</v>
          </cell>
          <cell r="G306" t="str">
            <v>ELANCOURT</v>
          </cell>
          <cell r="J306" t="str">
            <v>MORLET</v>
          </cell>
          <cell r="K306" t="str">
            <v>Frédéric</v>
          </cell>
          <cell r="L306" t="str">
            <v>frederic.morlet@thalesgroups.com</v>
          </cell>
          <cell r="N306" t="str">
            <v>5-11 rue Blaise Pascal</v>
          </cell>
          <cell r="O306" t="str">
            <v>78851 ELANCOURT</v>
          </cell>
          <cell r="P306" t="str">
            <v>fact 32/2011</v>
          </cell>
        </row>
        <row r="307">
          <cell r="A307">
            <v>305</v>
          </cell>
          <cell r="B307" t="str">
            <v>THALES</v>
          </cell>
          <cell r="D307" t="str">
            <v>?</v>
          </cell>
          <cell r="E307" t="str">
            <v>THALES SERVICES</v>
          </cell>
          <cell r="F307" t="str">
            <v>THALES SERVICES Vélizy Cedex</v>
          </cell>
          <cell r="G307" t="str">
            <v>VELIZY</v>
          </cell>
          <cell r="J307" t="str">
            <v>MORLET</v>
          </cell>
          <cell r="K307" t="str">
            <v>Frédéric</v>
          </cell>
          <cell r="L307" t="str">
            <v>frederic.morlet@thalesgroups.com</v>
          </cell>
          <cell r="N307" t="str">
            <v xml:space="preserve">20-22 rue Grange Dame Rose CS 90519
</v>
          </cell>
          <cell r="O307" t="str">
            <v>78141 VELIZY CEDEX</v>
          </cell>
          <cell r="P307" t="str">
            <v>fact 32/2011</v>
          </cell>
        </row>
        <row r="308">
          <cell r="A308">
            <v>306</v>
          </cell>
          <cell r="B308" t="str">
            <v>THALES</v>
          </cell>
          <cell r="D308" t="str">
            <v>22</v>
          </cell>
          <cell r="E308" t="str">
            <v>Thales Systèmes Aeroportes</v>
          </cell>
          <cell r="F308" t="str">
            <v>Thales Systèmes Aeroportes</v>
          </cell>
          <cell r="G308" t="str">
            <v>ELANCOURT</v>
          </cell>
          <cell r="J308" t="str">
            <v>MALLET</v>
          </cell>
          <cell r="K308" t="str">
            <v>Emilie</v>
          </cell>
          <cell r="L308" t="str">
            <v xml:space="preserve"> emilie.mallet@fr.thalesgroup.com</v>
          </cell>
          <cell r="N308" t="str">
            <v>2 av Gay Lussac</v>
          </cell>
          <cell r="O308" t="str">
            <v xml:space="preserve">78851 ELANCOURT </v>
          </cell>
          <cell r="P308" t="str">
            <v>fact 32/2011</v>
          </cell>
        </row>
        <row r="309">
          <cell r="A309">
            <v>307</v>
          </cell>
          <cell r="B309" t="str">
            <v>THALES</v>
          </cell>
          <cell r="D309" t="str">
            <v>22</v>
          </cell>
          <cell r="E309" t="str">
            <v>Thales Systèmes Aeroportes</v>
          </cell>
          <cell r="F309" t="str">
            <v>Thales Systèmes Aeroportes</v>
          </cell>
          <cell r="G309" t="str">
            <v>ELANCOURT</v>
          </cell>
          <cell r="J309" t="str">
            <v>NICOL</v>
          </cell>
          <cell r="K309" t="str">
            <v>françois</v>
          </cell>
          <cell r="L309" t="str">
            <v xml:space="preserve">francois.nicol@fr.thalesgroup.com </v>
          </cell>
          <cell r="M309" t="str">
            <v>01 34 81 99 16</v>
          </cell>
          <cell r="N309" t="str">
            <v>2 av Gay Lussac</v>
          </cell>
          <cell r="O309" t="str">
            <v>78851 ELANCOURT CEDEX</v>
          </cell>
          <cell r="P309" t="str">
            <v>fact 32/2011</v>
          </cell>
        </row>
        <row r="310">
          <cell r="A310">
            <v>308</v>
          </cell>
          <cell r="B310" t="str">
            <v>THALES</v>
          </cell>
          <cell r="D310" t="str">
            <v>1</v>
          </cell>
          <cell r="E310" t="str">
            <v>THALES TDA</v>
          </cell>
          <cell r="F310" t="str">
            <v>TDA Armements SAS</v>
          </cell>
          <cell r="G310" t="str">
            <v>LA FERTE SAINT AUBIN</v>
          </cell>
          <cell r="J310" t="str">
            <v>BLIN</v>
          </cell>
          <cell r="K310" t="str">
            <v>Thierry</v>
          </cell>
          <cell r="L310" t="str">
            <v>thierry.blin@tda.thalesgroup.com</v>
          </cell>
          <cell r="N310" t="str">
            <v>Route d'Ardon</v>
          </cell>
          <cell r="O310" t="str">
            <v>45240 La Ferte Saint Aubin</v>
          </cell>
          <cell r="P310" t="str">
            <v>fact 05/2011</v>
          </cell>
        </row>
        <row r="311">
          <cell r="A311">
            <v>309</v>
          </cell>
          <cell r="B311" t="str">
            <v>THALES</v>
          </cell>
          <cell r="D311" t="str">
            <v>1</v>
          </cell>
          <cell r="E311" t="str">
            <v>THALES TDA</v>
          </cell>
          <cell r="F311" t="str">
            <v>TDA Armements SAS</v>
          </cell>
          <cell r="G311" t="str">
            <v>LA FERTE SAINT AUBIN</v>
          </cell>
          <cell r="J311" t="str">
            <v>GOULLIAUD</v>
          </cell>
          <cell r="K311" t="str">
            <v>Sophie</v>
          </cell>
          <cell r="L311" t="str">
            <v>sophie.goullliaud@tda.thalesgroup.com</v>
          </cell>
          <cell r="M311" t="str">
            <v>02 38 51 63 63</v>
          </cell>
          <cell r="N311" t="str">
            <v>Route d'Ardon</v>
          </cell>
          <cell r="O311" t="str">
            <v>45240 La Ferte Saint Aubin</v>
          </cell>
          <cell r="P311" t="str">
            <v>fact 05/2011</v>
          </cell>
        </row>
        <row r="312">
          <cell r="A312">
            <v>310</v>
          </cell>
          <cell r="B312" t="str">
            <v>THALES</v>
          </cell>
          <cell r="D312" t="str">
            <v>1</v>
          </cell>
          <cell r="E312" t="str">
            <v>THALES TDA</v>
          </cell>
          <cell r="F312" t="str">
            <v>TDA Armements SAS</v>
          </cell>
          <cell r="G312" t="str">
            <v>LA FERTE SAINT AUBIN</v>
          </cell>
          <cell r="J312" t="str">
            <v>GUELY</v>
          </cell>
          <cell r="K312" t="str">
            <v>David</v>
          </cell>
          <cell r="L312" t="str">
            <v>david.guely@tda.thalesgroup.com</v>
          </cell>
          <cell r="N312" t="str">
            <v>Route d'Ardon</v>
          </cell>
          <cell r="O312" t="str">
            <v>45240 La Ferte Saint Aubin</v>
          </cell>
          <cell r="P312" t="str">
            <v>fact 05/2011</v>
          </cell>
        </row>
        <row r="313">
          <cell r="A313">
            <v>311</v>
          </cell>
          <cell r="B313" t="str">
            <v>THALES</v>
          </cell>
          <cell r="D313" t="str">
            <v>1</v>
          </cell>
          <cell r="E313" t="str">
            <v>THALES TDA</v>
          </cell>
          <cell r="F313" t="str">
            <v>TDA Armements SAS</v>
          </cell>
          <cell r="G313" t="str">
            <v>LA FERTE SAINT AUBIN</v>
          </cell>
          <cell r="J313" t="str">
            <v>MOREAU</v>
          </cell>
          <cell r="K313" t="str">
            <v>Catherine</v>
          </cell>
          <cell r="L313" t="str">
            <v>catherine.moreau@tda.thalesgroup.com</v>
          </cell>
          <cell r="N313" t="str">
            <v>Route d'Ardon</v>
          </cell>
          <cell r="O313" t="str">
            <v>45240 La Ferte Saint Aubin</v>
          </cell>
          <cell r="P313" t="str">
            <v>fact 05/2011</v>
          </cell>
        </row>
        <row r="314">
          <cell r="A314">
            <v>312</v>
          </cell>
          <cell r="B314" t="str">
            <v>THALES</v>
          </cell>
          <cell r="D314" t="str">
            <v>1</v>
          </cell>
          <cell r="E314" t="str">
            <v>THALES TDA</v>
          </cell>
          <cell r="F314" t="str">
            <v>TDA Armements SAS</v>
          </cell>
          <cell r="G314" t="str">
            <v>LA FERTE SAINT AUBIN</v>
          </cell>
          <cell r="J314" t="str">
            <v>POULIN</v>
          </cell>
          <cell r="K314" t="str">
            <v>Dominique</v>
          </cell>
          <cell r="L314" t="str">
            <v>dominique.poulin@tda.thalesgroup.com</v>
          </cell>
          <cell r="N314" t="str">
            <v>Route d'Ardon</v>
          </cell>
          <cell r="O314" t="str">
            <v>45240 La Ferte Saint Aubin</v>
          </cell>
          <cell r="P314" t="str">
            <v>fact 05/2011</v>
          </cell>
        </row>
        <row r="315">
          <cell r="A315">
            <v>313</v>
          </cell>
          <cell r="B315" t="str">
            <v>THALES</v>
          </cell>
          <cell r="D315" t="str">
            <v>1</v>
          </cell>
          <cell r="E315" t="str">
            <v>THALES TDA</v>
          </cell>
          <cell r="F315" t="str">
            <v>TDA Armements SAS</v>
          </cell>
          <cell r="G315" t="str">
            <v>LA FERTE SAINT AUBIN</v>
          </cell>
          <cell r="J315" t="str">
            <v>BLIN</v>
          </cell>
          <cell r="K315" t="str">
            <v>Thierry</v>
          </cell>
          <cell r="N315" t="str">
            <v>Route d'Ardon</v>
          </cell>
          <cell r="O315" t="str">
            <v>45240 La Ferte Saint Aubin</v>
          </cell>
          <cell r="P315" t="str">
            <v>00-25-64-CA-60-FA</v>
          </cell>
        </row>
        <row r="316">
          <cell r="A316">
            <v>314</v>
          </cell>
          <cell r="B316" t="str">
            <v>THALES</v>
          </cell>
          <cell r="D316" t="str">
            <v>19</v>
          </cell>
          <cell r="E316" t="str">
            <v xml:space="preserve">Thales </v>
          </cell>
          <cell r="F316" t="str">
            <v>Thales Université</v>
          </cell>
          <cell r="G316" t="str">
            <v>JOUY EN JOSAS</v>
          </cell>
          <cell r="J316" t="str">
            <v>PIEDALLU</v>
          </cell>
          <cell r="K316" t="str">
            <v>Christophe</v>
          </cell>
          <cell r="L316" t="str">
            <v>christophe.piedallu@thalesgroup.com</v>
          </cell>
          <cell r="N316" t="str">
            <v>67 rue Charles de Gaulle</v>
          </cell>
          <cell r="O316" t="str">
            <v>78350 Jouy-En-Josas</v>
          </cell>
          <cell r="P316" t="str">
            <v>FACTURE 07/2011</v>
          </cell>
        </row>
        <row r="317">
          <cell r="A317">
            <v>315</v>
          </cell>
          <cell r="B317" t="str">
            <v>ZODIAC</v>
          </cell>
          <cell r="E317" t="str">
            <v>ZODIAC</v>
          </cell>
          <cell r="F317" t="str">
            <v>AERAZUR CAUDEBEC</v>
          </cell>
          <cell r="G317" t="str">
            <v>CAUDEBEC</v>
          </cell>
          <cell r="J317" t="str">
            <v>PAULY</v>
          </cell>
          <cell r="N317" t="str">
            <v>4 rue Lesage Maille</v>
          </cell>
          <cell r="O317" t="str">
            <v>76320 CAUDEBEC LES ELBEUF</v>
          </cell>
        </row>
        <row r="318">
          <cell r="A318">
            <v>316</v>
          </cell>
          <cell r="B318" t="str">
            <v>ZODIAC</v>
          </cell>
          <cell r="E318" t="str">
            <v>ZODIAC</v>
          </cell>
          <cell r="F318" t="str">
            <v>AERAZUR COGNAC</v>
          </cell>
          <cell r="G318" t="str">
            <v>COGNAC</v>
          </cell>
          <cell r="J318" t="str">
            <v>GALLET</v>
          </cell>
          <cell r="K318" t="str">
            <v>P</v>
          </cell>
          <cell r="N318" t="str">
            <v>58 rue de Segonzac BP 81</v>
          </cell>
          <cell r="O318" t="str">
            <v>16103 COGNAC  CEDEX</v>
          </cell>
        </row>
        <row r="319">
          <cell r="A319">
            <v>317</v>
          </cell>
          <cell r="B319" t="str">
            <v>ZODIAC</v>
          </cell>
          <cell r="E319" t="str">
            <v>ZODIAC</v>
          </cell>
          <cell r="F319" t="str">
            <v>AERAZUR JOUE LES TOURS</v>
          </cell>
          <cell r="G319" t="str">
            <v>JOUE LES TOURS</v>
          </cell>
          <cell r="J319" t="str">
            <v>GUILLARD</v>
          </cell>
          <cell r="K319" t="str">
            <v>P</v>
          </cell>
          <cell r="N319" t="str">
            <v>6 rue de Chambray BP 443</v>
          </cell>
          <cell r="O319" t="str">
            <v>37304 JOUE LES TOURS</v>
          </cell>
        </row>
        <row r="320">
          <cell r="A320">
            <v>318</v>
          </cell>
          <cell r="B320" t="str">
            <v>ZODIAC</v>
          </cell>
          <cell r="E320" t="str">
            <v>ZODIAC</v>
          </cell>
          <cell r="F320" t="str">
            <v>ZODIAC AEROSPACE</v>
          </cell>
          <cell r="G320" t="str">
            <v>PLAISIR</v>
          </cell>
          <cell r="J320" t="str">
            <v>CHEURLIN</v>
          </cell>
          <cell r="K320" t="str">
            <v>Anne</v>
          </cell>
          <cell r="L320" t="str">
            <v>Anne.Cheurlin@zodiacaerospace.com</v>
          </cell>
          <cell r="N320" t="str">
            <v>61 rue Pierre Curie BP 1</v>
          </cell>
          <cell r="O320" t="str">
            <v>78373 PLAISIR CEDEX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Graph1"/>
      <sheetName val="Brouillon graph"/>
      <sheetName val="Clients "/>
      <sheetName val="Contacts mais  pas adherents"/>
      <sheetName val="liste ADHERENTS CODES"/>
      <sheetName val="LISTE A COMPLETER PAR THALES"/>
      <sheetName val="LISTE A COMPLETER PAR SNCF"/>
      <sheetName val="Suivi-Points-hotline"/>
      <sheetName val="pour publipostage pour inv "/>
      <sheetName val="Feuil2"/>
      <sheetName val="IMPRESSION"/>
      <sheetName val="Duranthon"/>
      <sheetName val="Feuil1"/>
    </sheetNames>
    <sheetDataSet>
      <sheetData sheetId="0"/>
      <sheetData sheetId="1"/>
      <sheetData sheetId="2">
        <row r="1">
          <cell r="B1" t="str">
            <v>groupe 2/19</v>
          </cell>
          <cell r="C1" t="str">
            <v>groupe 3</v>
          </cell>
          <cell r="D1" t="str">
            <v>groupe 4</v>
          </cell>
          <cell r="E1" t="str">
            <v>groupe 5</v>
          </cell>
          <cell r="F1" t="str">
            <v>groupe 6</v>
          </cell>
          <cell r="P1"/>
          <cell r="Q1" t="str">
            <v>Obtenu par Données Convertir (à partir de la colonne O; destination en P1)==&gt; on obtient 3 colonnes (noms/prenoms composés</v>
          </cell>
          <cell r="R1"/>
          <cell r="S1"/>
        </row>
        <row r="2">
          <cell r="B2" t="str">
            <v>groupe 1/35</v>
          </cell>
          <cell r="P2"/>
          <cell r="Q2" t="str">
            <v>Conversion en délimité, à partir de l'espace</v>
          </cell>
          <cell r="R2"/>
          <cell r="S2"/>
        </row>
        <row r="3">
          <cell r="A3">
            <v>1</v>
          </cell>
          <cell r="B3">
            <v>2</v>
          </cell>
          <cell r="C3">
            <v>3</v>
          </cell>
          <cell r="D3">
            <v>4</v>
          </cell>
          <cell r="E3">
            <v>5</v>
          </cell>
          <cell r="F3">
            <v>6</v>
          </cell>
          <cell r="G3">
            <v>7</v>
          </cell>
          <cell r="H3">
            <v>8</v>
          </cell>
          <cell r="I3">
            <v>9</v>
          </cell>
          <cell r="J3">
            <v>10</v>
          </cell>
          <cell r="K3">
            <v>11</v>
          </cell>
          <cell r="L3">
            <v>12</v>
          </cell>
          <cell r="M3">
            <v>13</v>
          </cell>
          <cell r="N3">
            <v>14</v>
          </cell>
          <cell r="O3">
            <v>15</v>
          </cell>
          <cell r="P3">
            <v>16</v>
          </cell>
          <cell r="Q3">
            <v>17</v>
          </cell>
          <cell r="R3">
            <v>18</v>
          </cell>
          <cell r="S3"/>
        </row>
        <row r="4">
          <cell r="A4" t="str">
            <v>N° ordre</v>
          </cell>
          <cell r="B4" t="str">
            <v>PME ou Gpe</v>
          </cell>
          <cell r="C4" t="str">
            <v>Direction / Coordinateur</v>
          </cell>
          <cell r="D4" t="str">
            <v>NUMERO DE GROUPE</v>
          </cell>
          <cell r="E4" t="str">
            <v>NUMERO DE SITE</v>
          </cell>
          <cell r="F4" t="str">
            <v>GROUPE</v>
          </cell>
          <cell r="G4" t="str">
            <v>Société</v>
          </cell>
          <cell r="H4" t="str">
            <v>SITE</v>
          </cell>
          <cell r="I4" t="str">
            <v>fonction</v>
          </cell>
          <cell r="J4" t="str">
            <v xml:space="preserve">NOM ET PRENOM </v>
          </cell>
          <cell r="K4" t="str">
            <v>mail 1</v>
          </cell>
          <cell r="L4" t="str">
            <v>téléphone</v>
          </cell>
          <cell r="M4" t="str">
            <v>Adresse1</v>
          </cell>
          <cell r="N4" t="str">
            <v>CP__Ville</v>
          </cell>
          <cell r="O4" t="str">
            <v>source</v>
          </cell>
          <cell r="P4" t="str">
            <v xml:space="preserve">NOM ET PRENOM </v>
          </cell>
          <cell r="Q4" t="str">
            <v>NOM</v>
          </cell>
          <cell r="R4" t="str">
            <v>ET</v>
          </cell>
          <cell r="S4" t="str">
            <v>PRENOM</v>
          </cell>
          <cell r="T4" t="str">
            <v>CONCATENER P et Q
Nom2</v>
          </cell>
          <cell r="U4" t="str">
            <v>CONCATENER Q et R
PréNom2</v>
          </cell>
          <cell r="W4" t="str">
            <v>1 - CONCATENER
2- Trier sur la colonne S (placer en début les noms composés)
3- Copier coller valeur pour remplacer les noms et prenoms composés dans leurs cellules respectives (d'abord les noms, puis les prenoms)</v>
          </cell>
        </row>
        <row r="5">
          <cell r="A5">
            <v>1</v>
          </cell>
          <cell r="B5"/>
          <cell r="C5"/>
          <cell r="D5"/>
          <cell r="E5"/>
          <cell r="F5" t="str">
            <v>APESA</v>
          </cell>
          <cell r="G5" t="str">
            <v>APESA</v>
          </cell>
          <cell r="H5"/>
          <cell r="I5"/>
          <cell r="J5" t="str">
            <v>BAILLOT Agnès</v>
          </cell>
          <cell r="K5" t="str">
            <v>agnes.baillot@apesa.fr</v>
          </cell>
          <cell r="L5"/>
          <cell r="M5"/>
          <cell r="N5"/>
          <cell r="O5" t="str">
            <v>G</v>
          </cell>
          <cell r="P5" t="str">
            <v>BAILLOT Agnès</v>
          </cell>
          <cell r="Q5" t="str">
            <v>BAILLOT</v>
          </cell>
          <cell r="R5" t="str">
            <v>Agnès</v>
          </cell>
          <cell r="S5"/>
          <cell r="T5" t="str">
            <v>BAILLOT Agnès</v>
          </cell>
          <cell r="U5" t="str">
            <v xml:space="preserve">Agnès </v>
          </cell>
        </row>
        <row r="6">
          <cell r="A6">
            <v>2</v>
          </cell>
          <cell r="B6" t="str">
            <v>APESA</v>
          </cell>
          <cell r="C6"/>
          <cell r="D6"/>
          <cell r="E6"/>
          <cell r="F6" t="str">
            <v>APESA</v>
          </cell>
          <cell r="G6" t="str">
            <v>APESA</v>
          </cell>
          <cell r="H6" t="str">
            <v>SITE d'HELIOPARC</v>
          </cell>
          <cell r="I6"/>
          <cell r="J6" t="str">
            <v>GARRIDO Mélanie</v>
          </cell>
          <cell r="K6"/>
          <cell r="L6"/>
          <cell r="M6"/>
          <cell r="N6"/>
          <cell r="O6"/>
          <cell r="P6" t="str">
            <v>GARRIDO Mélanie</v>
          </cell>
          <cell r="Q6" t="str">
            <v>GARRIDO</v>
          </cell>
          <cell r="R6" t="str">
            <v>Mélanie</v>
          </cell>
          <cell r="S6"/>
          <cell r="T6"/>
          <cell r="U6"/>
        </row>
        <row r="7">
          <cell r="A7">
            <v>3</v>
          </cell>
          <cell r="B7" t="str">
            <v>APESA</v>
          </cell>
          <cell r="C7"/>
          <cell r="D7"/>
          <cell r="E7"/>
          <cell r="F7" t="str">
            <v>APESA</v>
          </cell>
          <cell r="G7" t="str">
            <v>APESA</v>
          </cell>
          <cell r="H7" t="str">
            <v>SITE D'HELIOPARC</v>
          </cell>
          <cell r="I7"/>
          <cell r="J7" t="str">
            <v>Gwenaëlle Campfort</v>
          </cell>
          <cell r="K7" t="str">
            <v>gwenaelle.campfort@apesa.fr</v>
          </cell>
          <cell r="L7"/>
          <cell r="M7"/>
          <cell r="N7"/>
          <cell r="O7"/>
          <cell r="P7" t="str">
            <v>Gwenaëlle Campfort</v>
          </cell>
          <cell r="Q7" t="str">
            <v>Gwenaëlle</v>
          </cell>
          <cell r="R7" t="str">
            <v>Campfort</v>
          </cell>
          <cell r="S7"/>
        </row>
        <row r="8">
          <cell r="A8">
            <v>4</v>
          </cell>
          <cell r="B8" t="str">
            <v>APESA</v>
          </cell>
          <cell r="C8"/>
          <cell r="D8"/>
          <cell r="E8"/>
          <cell r="F8" t="str">
            <v>APESA</v>
          </cell>
          <cell r="G8" t="str">
            <v>APESA</v>
          </cell>
          <cell r="H8" t="str">
            <v>SITE d'HELIOPARC</v>
          </cell>
          <cell r="I8"/>
          <cell r="J8" t="str">
            <v>HENAULT Gaëlle</v>
          </cell>
          <cell r="K8"/>
          <cell r="L8"/>
          <cell r="M8"/>
          <cell r="N8"/>
          <cell r="O8"/>
          <cell r="P8" t="str">
            <v>HENAULT Gaëlle</v>
          </cell>
          <cell r="Q8" t="str">
            <v>HENAULT</v>
          </cell>
          <cell r="R8" t="str">
            <v>Gaëlle</v>
          </cell>
          <cell r="S8"/>
        </row>
        <row r="9">
          <cell r="A9">
            <v>5</v>
          </cell>
          <cell r="B9" t="str">
            <v>APESA</v>
          </cell>
          <cell r="C9"/>
          <cell r="D9"/>
          <cell r="E9"/>
          <cell r="F9" t="str">
            <v>APESA</v>
          </cell>
          <cell r="G9" t="str">
            <v>APESA</v>
          </cell>
          <cell r="H9" t="str">
            <v>SITE d'HELIOPARC</v>
          </cell>
          <cell r="I9"/>
          <cell r="J9" t="str">
            <v>STAGIAIRE</v>
          </cell>
          <cell r="K9"/>
          <cell r="L9"/>
          <cell r="M9"/>
          <cell r="N9"/>
          <cell r="O9"/>
          <cell r="P9" t="str">
            <v>STAGIAIRE</v>
          </cell>
          <cell r="Q9" t="str">
            <v>STAGIAIRE</v>
          </cell>
          <cell r="R9"/>
          <cell r="S9"/>
          <cell r="T9"/>
          <cell r="U9"/>
        </row>
        <row r="10">
          <cell r="A10">
            <v>6</v>
          </cell>
          <cell r="B10" t="str">
            <v>APESA</v>
          </cell>
          <cell r="C10"/>
          <cell r="D10"/>
          <cell r="E10"/>
          <cell r="F10" t="str">
            <v>APESA</v>
          </cell>
          <cell r="G10" t="str">
            <v>APESA</v>
          </cell>
          <cell r="H10" t="str">
            <v>SITE D'HELIOPARC</v>
          </cell>
          <cell r="I10"/>
          <cell r="J10" t="str">
            <v>RICHARD Valérie</v>
          </cell>
          <cell r="K10" t="str">
            <v>valerie.richard@juris-hse.com</v>
          </cell>
          <cell r="L10"/>
          <cell r="M10"/>
          <cell r="N10"/>
          <cell r="O10"/>
          <cell r="P10" t="str">
            <v>RICHARD Valérie</v>
          </cell>
          <cell r="Q10" t="str">
            <v>RICHARD</v>
          </cell>
          <cell r="R10" t="str">
            <v>Valérie</v>
          </cell>
          <cell r="S10"/>
        </row>
        <row r="11">
          <cell r="A11">
            <v>7</v>
          </cell>
          <cell r="B11" t="str">
            <v>APESA</v>
          </cell>
          <cell r="C11"/>
          <cell r="D11"/>
          <cell r="E11"/>
          <cell r="F11" t="str">
            <v>APESA</v>
          </cell>
          <cell r="G11" t="str">
            <v>APESA</v>
          </cell>
          <cell r="H11" t="str">
            <v>SITE D'HELIOPARC</v>
          </cell>
          <cell r="I11"/>
          <cell r="J11" t="str">
            <v xml:space="preserve">SUBELZU David </v>
          </cell>
          <cell r="K11" t="str">
            <v>David.SUBELZU@apesa.fr</v>
          </cell>
          <cell r="L11"/>
          <cell r="M11"/>
          <cell r="N11"/>
          <cell r="O11"/>
          <cell r="P11" t="str">
            <v xml:space="preserve">SUBELZU David </v>
          </cell>
          <cell r="Q11" t="str">
            <v>SUBELZU</v>
          </cell>
          <cell r="R11" t="str">
            <v>David</v>
          </cell>
          <cell r="S11"/>
          <cell r="T11"/>
          <cell r="U11"/>
        </row>
        <row r="12">
          <cell r="A12">
            <v>8</v>
          </cell>
          <cell r="B12" t="str">
            <v>APESA</v>
          </cell>
          <cell r="C12"/>
          <cell r="D12"/>
          <cell r="E12"/>
          <cell r="F12" t="str">
            <v>APESA</v>
          </cell>
          <cell r="G12" t="str">
            <v>APESA</v>
          </cell>
          <cell r="H12" t="str">
            <v>SITE d'HELIOPARC</v>
          </cell>
          <cell r="I12"/>
          <cell r="J12" t="str">
            <v>WILLAUME Jean</v>
          </cell>
          <cell r="K12" t="str">
            <v>jean.willaume@apesa.fr</v>
          </cell>
          <cell r="L12"/>
          <cell r="M12"/>
          <cell r="N12"/>
          <cell r="O12"/>
          <cell r="P12" t="str">
            <v>WILLAUME Jean</v>
          </cell>
          <cell r="Q12" t="str">
            <v>WILLAUME</v>
          </cell>
          <cell r="R12" t="str">
            <v>Jean</v>
          </cell>
          <cell r="S12"/>
          <cell r="T12"/>
          <cell r="U12"/>
        </row>
        <row r="13">
          <cell r="A13">
            <v>9</v>
          </cell>
          <cell r="B13" t="str">
            <v>PME</v>
          </cell>
          <cell r="C13"/>
          <cell r="D13"/>
          <cell r="E13"/>
          <cell r="F13" t="str">
            <v xml:space="preserve">ATOUTS HSE </v>
          </cell>
          <cell r="G13" t="str">
            <v>ATOUTS HSE</v>
          </cell>
          <cell r="H13"/>
          <cell r="I13" t="str">
            <v>Consultante HSE CO Gérant</v>
          </cell>
          <cell r="J13" t="str">
            <v>CAZALET Olivier</v>
          </cell>
          <cell r="K13" t="str">
            <v>olivier.cazalet@atouts-hse.fr</v>
          </cell>
          <cell r="L13" t="str">
            <v xml:space="preserve">06 22 15 41 25 </v>
          </cell>
          <cell r="M13" t="str">
            <v>2 esplanade de l'Europe</v>
          </cell>
          <cell r="N13" t="str">
            <v>64600 ANGLET</v>
          </cell>
          <cell r="O13"/>
          <cell r="P13" t="str">
            <v>CAZALET Olivier</v>
          </cell>
          <cell r="Q13" t="str">
            <v>CAZALET</v>
          </cell>
          <cell r="R13" t="str">
            <v>Olivier</v>
          </cell>
          <cell r="S13"/>
          <cell r="T13"/>
          <cell r="U13"/>
        </row>
        <row r="14">
          <cell r="A14">
            <v>10</v>
          </cell>
          <cell r="B14" t="str">
            <v>PME</v>
          </cell>
          <cell r="C14"/>
          <cell r="D14"/>
          <cell r="E14"/>
          <cell r="F14" t="str">
            <v xml:space="preserve">ATOUTS HSE </v>
          </cell>
          <cell r="G14" t="str">
            <v>ATOUTS HSE</v>
          </cell>
          <cell r="H14"/>
          <cell r="I14" t="str">
            <v>Consultante HSE CO Gérant</v>
          </cell>
          <cell r="J14" t="str">
            <v>GERBE Caroline</v>
          </cell>
          <cell r="K14" t="str">
            <v>caroline.gerbe@atouts-hse.fr</v>
          </cell>
          <cell r="L14" t="str">
            <v xml:space="preserve">06 62 14 57 03 </v>
          </cell>
          <cell r="M14" t="str">
            <v>2 esplanade de l'Europe</v>
          </cell>
          <cell r="N14" t="str">
            <v>64600 ANGLET</v>
          </cell>
          <cell r="O14"/>
          <cell r="P14" t="str">
            <v>GERBE Caroline</v>
          </cell>
          <cell r="Q14" t="str">
            <v>GERBE</v>
          </cell>
          <cell r="R14" t="str">
            <v>Caroline</v>
          </cell>
          <cell r="S14"/>
          <cell r="T14"/>
          <cell r="U14"/>
        </row>
        <row r="15">
          <cell r="A15">
            <v>11</v>
          </cell>
          <cell r="B15" t="str">
            <v>GPE</v>
          </cell>
          <cell r="C15" t="str">
            <v>COORDINATEUR</v>
          </cell>
          <cell r="D15" t="str">
            <v>2</v>
          </cell>
          <cell r="E15">
            <v>0</v>
          </cell>
          <cell r="F15" t="str">
            <v>SNCF - EIV de St DIZIER</v>
          </cell>
          <cell r="G15" t="str">
            <v>SNCF EIV de St Dizier</v>
          </cell>
          <cell r="H15" t="str">
            <v>EIV de St DIZIER</v>
          </cell>
          <cell r="I15" t="str">
            <v>Coordinateur CORP</v>
          </cell>
          <cell r="J15" t="str">
            <v>PENEZ Benoit</v>
          </cell>
          <cell r="K15" t="str">
            <v>benoit.penez@sncf.fr</v>
          </cell>
          <cell r="L15" t="str">
            <v>01 53 42 51 15</v>
          </cell>
          <cell r="M15" t="str">
            <v>Rte de Villiers en Lieu</v>
          </cell>
          <cell r="N15" t="str">
            <v>52100 Saint Dizier</v>
          </cell>
          <cell r="O15"/>
          <cell r="P15" t="str">
            <v>PENEZ Benoit</v>
          </cell>
          <cell r="Q15" t="str">
            <v>PENEZ</v>
          </cell>
          <cell r="R15" t="str">
            <v>Benoit</v>
          </cell>
          <cell r="S15"/>
        </row>
        <row r="16">
          <cell r="A16">
            <v>12</v>
          </cell>
          <cell r="B16" t="str">
            <v>GPE</v>
          </cell>
          <cell r="C16" t="str">
            <v>COORDINATEUR</v>
          </cell>
          <cell r="D16" t="str">
            <v>2</v>
          </cell>
          <cell r="E16">
            <v>0</v>
          </cell>
          <cell r="F16" t="str">
            <v>SNCF- DIRECTION DU MATERIEL</v>
          </cell>
          <cell r="G16" t="str">
            <v>SNCF- DIRECTION DU MATERIEL1</v>
          </cell>
          <cell r="H16" t="str">
            <v>PARIS</v>
          </cell>
          <cell r="I16" t="str">
            <v>DIRECTION HSEQ</v>
          </cell>
          <cell r="J16" t="str">
            <v>NAVILLON Pierre</v>
          </cell>
          <cell r="K16" t="str">
            <v>pierre.navillon@sncf.fr</v>
          </cell>
          <cell r="L16" t="str">
            <v>01 53 33 77 08/01 53 33 75 22</v>
          </cell>
          <cell r="M16" t="str">
            <v>15 rue Traversiére</v>
          </cell>
          <cell r="N16" t="str">
            <v>75580 PARIS  Cedex 12</v>
          </cell>
          <cell r="O16"/>
          <cell r="P16" t="str">
            <v>NAVILLON Pierre</v>
          </cell>
          <cell r="Q16" t="str">
            <v>NAVILLON</v>
          </cell>
          <cell r="R16" t="str">
            <v>Pierre</v>
          </cell>
          <cell r="S16"/>
        </row>
        <row r="17">
          <cell r="A17">
            <v>13</v>
          </cell>
          <cell r="B17" t="str">
            <v>GPE</v>
          </cell>
          <cell r="C17" t="str">
            <v>DIRECTION</v>
          </cell>
          <cell r="D17" t="str">
            <v>2</v>
          </cell>
          <cell r="E17">
            <v>0</v>
          </cell>
          <cell r="F17" t="str">
            <v xml:space="preserve">SNCF- DIRECTIONS D'AFFAIRES INFRARAIL </v>
          </cell>
          <cell r="G17" t="str">
            <v xml:space="preserve">SNCF intrarail </v>
          </cell>
          <cell r="H17" t="str">
            <v>LA PLAINE ST DENIS (nouvelle adresse depuis le 9 mai 2011)</v>
          </cell>
          <cell r="I17" t="str">
            <v>Conseiller environnement</v>
          </cell>
          <cell r="J17" t="str">
            <v>PENEZ Benoit</v>
          </cell>
          <cell r="K17" t="str">
            <v>benoit.penez@sncf.fr</v>
          </cell>
          <cell r="L17" t="str">
            <v>01 70 32 26 20/06 23 96 83 88</v>
          </cell>
          <cell r="M17" t="str">
            <v>AEQUO/ 2,4 rue Angele Martinez KOULIKOFF</v>
          </cell>
          <cell r="N17" t="str">
            <v>93210 La Plaine St Denis</v>
          </cell>
          <cell r="O17"/>
          <cell r="P17" t="str">
            <v>PENEZ Benoit</v>
          </cell>
          <cell r="Q17" t="str">
            <v>PENEZ</v>
          </cell>
          <cell r="R17" t="str">
            <v>Benoit</v>
          </cell>
          <cell r="S17"/>
        </row>
        <row r="18">
          <cell r="A18">
            <v>14</v>
          </cell>
          <cell r="B18" t="str">
            <v>GPE</v>
          </cell>
          <cell r="C18" t="str">
            <v>DIRECTION</v>
          </cell>
          <cell r="D18" t="str">
            <v>2</v>
          </cell>
          <cell r="E18">
            <v>0</v>
          </cell>
          <cell r="F18" t="str">
            <v xml:space="preserve">SNCF- DIRECTIONS D'AFFAIRES INFRARAIL </v>
          </cell>
          <cell r="G18" t="str">
            <v xml:space="preserve">SNCF intrarail </v>
          </cell>
          <cell r="H18" t="str">
            <v>PARIS</v>
          </cell>
          <cell r="I18" t="str">
            <v>Conseiller environnement</v>
          </cell>
          <cell r="J18" t="str">
            <v>PENEZ Benoit</v>
          </cell>
          <cell r="K18" t="str">
            <v>benoit.penez@sncf.fr</v>
          </cell>
          <cell r="L18"/>
          <cell r="M18" t="str">
            <v xml:space="preserve">17 rue d'Amsterdam Porte 11 </v>
          </cell>
          <cell r="N18" t="str">
            <v>75008 PARIS</v>
          </cell>
          <cell r="O18"/>
          <cell r="P18" t="str">
            <v>PENEZ Benoit</v>
          </cell>
          <cell r="Q18" t="str">
            <v>PENEZ</v>
          </cell>
          <cell r="R18" t="str">
            <v>Benoit</v>
          </cell>
          <cell r="S18"/>
        </row>
        <row r="19">
          <cell r="A19">
            <v>15</v>
          </cell>
          <cell r="B19" t="str">
            <v>GPE</v>
          </cell>
          <cell r="C19"/>
          <cell r="D19" t="str">
            <v>2</v>
          </cell>
          <cell r="E19">
            <v>1</v>
          </cell>
          <cell r="F19" t="str">
            <v>SNCF ?</v>
          </cell>
          <cell r="G19" t="str">
            <v>SNCF-EMT Haute Picardie</v>
          </cell>
          <cell r="H19" t="str">
            <v>AMIENS</v>
          </cell>
          <cell r="I19"/>
          <cell r="J19" t="str">
            <v>MONNIER Hervé</v>
          </cell>
          <cell r="K19" t="str">
            <v>herve.monnier@sncf.fr</v>
          </cell>
          <cell r="L19" t="str">
            <v>03 22 82 93 43</v>
          </cell>
          <cell r="M19" t="str">
            <v>39 rue Riolan</v>
          </cell>
          <cell r="N19" t="str">
            <v>80000 AMIENS</v>
          </cell>
          <cell r="O19"/>
          <cell r="P19" t="str">
            <v>MONNIER Hervé</v>
          </cell>
          <cell r="Q19" t="str">
            <v>MONNIER</v>
          </cell>
          <cell r="R19" t="str">
            <v>Hervé</v>
          </cell>
          <cell r="S19"/>
        </row>
        <row r="20">
          <cell r="A20">
            <v>16</v>
          </cell>
          <cell r="B20"/>
          <cell r="C20"/>
          <cell r="D20"/>
          <cell r="E20"/>
          <cell r="F20" t="str">
            <v>COBHAM Avionics/Air Précision Trading as COBHAM Avionics</v>
          </cell>
          <cell r="G20" t="str">
            <v>COBHAM Avionics/Air Précision Trading as COBHAM Avionics</v>
          </cell>
          <cell r="H20"/>
          <cell r="I20"/>
          <cell r="J20" t="str">
            <v>LEGRIFFON Ophélie</v>
          </cell>
          <cell r="K20" t="str">
            <v>ophelie.legriffon@cobham.com</v>
          </cell>
          <cell r="L20" t="str">
            <v>01 46 01 20 98/F 01 46 01 20 90</v>
          </cell>
          <cell r="M20" t="str">
            <v>5 av Denis Papin BP 36</v>
          </cell>
          <cell r="N20" t="str">
            <v>92353 LE PLESSIS ROBINSON CEDEX</v>
          </cell>
          <cell r="O20"/>
          <cell r="P20" t="str">
            <v>LEGRIFFON Ophélie</v>
          </cell>
          <cell r="Q20" t="str">
            <v>LEGRIFFON</v>
          </cell>
          <cell r="R20" t="str">
            <v>Ophélie</v>
          </cell>
          <cell r="S20"/>
        </row>
        <row r="21">
          <cell r="A21">
            <v>17</v>
          </cell>
          <cell r="B21" t="str">
            <v>GPE</v>
          </cell>
          <cell r="C21"/>
          <cell r="D21" t="str">
            <v>5</v>
          </cell>
          <cell r="E21">
            <v>1</v>
          </cell>
          <cell r="F21" t="str">
            <v>DONALDSON AEROSPACE ET DEFENSE GROUPE</v>
          </cell>
          <cell r="G21" t="str">
            <v>LE BOZEC FILTRATION Donaldson Aerospace &amp; Systems SAS</v>
          </cell>
          <cell r="H21" t="str">
            <v>CARRIERES SUR SEINE</v>
          </cell>
          <cell r="I21"/>
          <cell r="J21" t="str">
            <v xml:space="preserve">GUERIN Romain </v>
          </cell>
          <cell r="K21" t="str">
            <v>romain.guerin@donaldson.com</v>
          </cell>
          <cell r="L21" t="str">
            <v>01 30 86 66 62</v>
          </cell>
          <cell r="M21" t="str">
            <v>2 rue de la Pâture</v>
          </cell>
          <cell r="N21" t="str">
            <v>78420 CARRIERES SUR SEINE</v>
          </cell>
          <cell r="O21"/>
          <cell r="P21" t="str">
            <v xml:space="preserve">GUERIN Romain </v>
          </cell>
          <cell r="Q21" t="str">
            <v>GUERIN</v>
          </cell>
          <cell r="R21" t="str">
            <v>Romain</v>
          </cell>
          <cell r="S21"/>
        </row>
        <row r="22">
          <cell r="A22">
            <v>18</v>
          </cell>
          <cell r="B22" t="str">
            <v>GPE</v>
          </cell>
          <cell r="C22"/>
          <cell r="D22" t="str">
            <v>5</v>
          </cell>
          <cell r="E22">
            <v>1</v>
          </cell>
          <cell r="F22" t="str">
            <v>DONALDSON AEROSPACE ET DEFENSE GROUPE</v>
          </cell>
          <cell r="G22" t="str">
            <v>LE BOZEC FILTRATION Donaldson Aerospace &amp; Systems SAS</v>
          </cell>
          <cell r="H22" t="str">
            <v>CARRIERES SUR SEINE</v>
          </cell>
          <cell r="I22" t="str">
            <v>QSE</v>
          </cell>
          <cell r="J22" t="str">
            <v>HAN William</v>
          </cell>
          <cell r="K22" t="str">
            <v>William.Han@Donaldson.com</v>
          </cell>
          <cell r="L22" t="str">
            <v>01 30 86 66 82/06 27 76 03 07</v>
          </cell>
          <cell r="M22" t="str">
            <v>2 rue de la Pâture</v>
          </cell>
          <cell r="N22" t="str">
            <v>78420 CARRIERES SUR SEINE</v>
          </cell>
          <cell r="O22"/>
          <cell r="P22" t="str">
            <v>HAN William</v>
          </cell>
          <cell r="Q22" t="str">
            <v>HAN</v>
          </cell>
          <cell r="R22" t="str">
            <v>William</v>
          </cell>
          <cell r="S22"/>
        </row>
        <row r="23">
          <cell r="A23">
            <v>19</v>
          </cell>
          <cell r="B23"/>
          <cell r="C23"/>
          <cell r="D23"/>
          <cell r="E23"/>
          <cell r="F23" t="str">
            <v>EMAC</v>
          </cell>
          <cell r="G23" t="str">
            <v>EMAC</v>
          </cell>
          <cell r="H23"/>
          <cell r="I23"/>
          <cell r="J23" t="str">
            <v>LEGORJUS Nicolas</v>
          </cell>
          <cell r="K23" t="str">
            <v>nicolas.legorjus@hotmail.fr</v>
          </cell>
          <cell r="L23" t="str">
            <v>05 59 28 81 33</v>
          </cell>
          <cell r="M23" t="str">
            <v>chemin usine</v>
          </cell>
          <cell r="N23" t="str">
            <v>64130 VIODOS ABENSE DE BAS</v>
          </cell>
          <cell r="O23"/>
          <cell r="P23" t="str">
            <v>LEGORJUS Nicolas</v>
          </cell>
          <cell r="Q23" t="str">
            <v>LEGORJUS</v>
          </cell>
          <cell r="R23" t="str">
            <v>Nicolas</v>
          </cell>
          <cell r="S23"/>
        </row>
        <row r="24">
          <cell r="A24">
            <v>20</v>
          </cell>
          <cell r="B24" t="str">
            <v>PME ?</v>
          </cell>
          <cell r="C24" t="str">
            <v>COORDINATEUR</v>
          </cell>
          <cell r="D24"/>
          <cell r="E24"/>
          <cell r="F24" t="str">
            <v>Equip'Aéro Industrie</v>
          </cell>
          <cell r="G24" t="str">
            <v>Equip'Aéro Industrie</v>
          </cell>
          <cell r="H24" t="str">
            <v>ISLE JOURDAIN</v>
          </cell>
          <cell r="I24" t="str">
            <v>Coordinateur CORP</v>
          </cell>
          <cell r="J24" t="str">
            <v>DUPUY Eric</v>
          </cell>
          <cell r="K24" t="str">
            <v>e.dupuy@equipaero.com</v>
          </cell>
          <cell r="L24" t="str">
            <v>05 62 07 65 03</v>
          </cell>
          <cell r="M24" t="str">
            <v>ZI BUCONIS</v>
          </cell>
          <cell r="N24" t="str">
            <v>32600 L'ISLE JOURDAIN</v>
          </cell>
          <cell r="O24"/>
          <cell r="P24" t="str">
            <v>DUPUY Eric</v>
          </cell>
          <cell r="Q24" t="str">
            <v>DUPUY</v>
          </cell>
          <cell r="R24" t="str">
            <v>Eric</v>
          </cell>
          <cell r="S24"/>
        </row>
        <row r="25">
          <cell r="A25">
            <v>21</v>
          </cell>
          <cell r="B25" t="str">
            <v>PME ?</v>
          </cell>
          <cell r="C25"/>
          <cell r="D25"/>
          <cell r="E25"/>
          <cell r="F25" t="str">
            <v>Equip'Aéro Industrie</v>
          </cell>
          <cell r="G25" t="str">
            <v>Equip'Aéro Industrie</v>
          </cell>
          <cell r="H25" t="str">
            <v>ISLE JOURDAIN</v>
          </cell>
          <cell r="I25" t="str">
            <v>chargé environnement</v>
          </cell>
          <cell r="J25" t="str">
            <v>RECORD Laurent</v>
          </cell>
          <cell r="K25" t="str">
            <v>l.record@equipaero.com</v>
          </cell>
          <cell r="L25" t="str">
            <v>05 62 07 77 80</v>
          </cell>
          <cell r="M25" t="str">
            <v>ZI BUCONIS</v>
          </cell>
          <cell r="N25" t="str">
            <v>32600 L'ISLE JOURDAIN</v>
          </cell>
          <cell r="O25"/>
          <cell r="P25" t="str">
            <v>RECORD Laurent</v>
          </cell>
          <cell r="Q25" t="str">
            <v>RECORD</v>
          </cell>
          <cell r="R25" t="str">
            <v>Laurent</v>
          </cell>
          <cell r="S25"/>
        </row>
        <row r="26">
          <cell r="A26">
            <v>22</v>
          </cell>
          <cell r="B26" t="str">
            <v>PME ?</v>
          </cell>
          <cell r="C26"/>
          <cell r="D26"/>
          <cell r="E26"/>
          <cell r="F26" t="str">
            <v>Equip'Aéro Industrie</v>
          </cell>
          <cell r="G26" t="str">
            <v>Equip'Aéro Industrie</v>
          </cell>
          <cell r="H26" t="str">
            <v>ISLE JOURDAIN</v>
          </cell>
          <cell r="I26"/>
          <cell r="J26" t="str">
            <v>ROBERT Stephane</v>
          </cell>
          <cell r="K26" t="str">
            <v>s.robert@equipaero.com</v>
          </cell>
          <cell r="L26"/>
          <cell r="M26"/>
          <cell r="N26"/>
          <cell r="O26"/>
          <cell r="P26" t="str">
            <v>ROBERT Stephane</v>
          </cell>
          <cell r="Q26" t="str">
            <v>ROBERT</v>
          </cell>
          <cell r="R26" t="str">
            <v>Stephane</v>
          </cell>
          <cell r="S26"/>
        </row>
        <row r="27">
          <cell r="A27">
            <v>23</v>
          </cell>
          <cell r="B27" t="str">
            <v>Syndicat Aéronautique</v>
          </cell>
          <cell r="C27"/>
          <cell r="D27"/>
          <cell r="E27"/>
          <cell r="F27" t="str">
            <v>GIFAS</v>
          </cell>
          <cell r="G27" t="str">
            <v>GIFAS</v>
          </cell>
          <cell r="H27" t="str">
            <v>PARIS</v>
          </cell>
          <cell r="I27" t="str">
            <v>Demander à Isabelle Vautard</v>
          </cell>
          <cell r="J27" t="str">
            <v>DUJARIC Philippe</v>
          </cell>
          <cell r="K27" t="str">
            <v>philippe.dujaric@gifas.asso.fr</v>
          </cell>
          <cell r="L27"/>
          <cell r="M27" t="str">
            <v>8 rue Galilée</v>
          </cell>
          <cell r="N27" t="str">
            <v>75116 PARIS</v>
          </cell>
          <cell r="O27"/>
          <cell r="P27" t="str">
            <v>DUJARIC Philippe</v>
          </cell>
          <cell r="Q27" t="str">
            <v>DUJARIC</v>
          </cell>
          <cell r="R27" t="str">
            <v>Philippe</v>
          </cell>
          <cell r="S27"/>
        </row>
        <row r="28">
          <cell r="A28">
            <v>24</v>
          </cell>
          <cell r="B28" t="str">
            <v>PME</v>
          </cell>
          <cell r="C28"/>
          <cell r="D28"/>
          <cell r="E28"/>
          <cell r="F28" t="str">
            <v>MEGGITT (SENSOREX)</v>
          </cell>
          <cell r="G28" t="str">
            <v>MEGGITT (SENSOREX)</v>
          </cell>
          <cell r="H28" t="str">
            <v xml:space="preserve"> ST JULIEN EN GENEVOIS</v>
          </cell>
          <cell r="I28" t="str">
            <v xml:space="preserve">Responsable Sécurité et dév durable </v>
          </cell>
          <cell r="J28" t="str">
            <v>DESPLANQUES herve.</v>
          </cell>
          <cell r="K28" t="str">
            <v>herve.desplanques@fr.meggitt.com</v>
          </cell>
          <cell r="L28" t="str">
            <v>04 50 95 43 69/06 86 96 47 37</v>
          </cell>
          <cell r="M28" t="str">
            <v>Parc d'Affaires International BP 63108</v>
          </cell>
          <cell r="N28" t="str">
            <v>74166 ARCHAMPS</v>
          </cell>
          <cell r="O28"/>
          <cell r="P28" t="str">
            <v>DESPLANQUES herve.</v>
          </cell>
          <cell r="Q28" t="str">
            <v>DESPLANQUES</v>
          </cell>
          <cell r="R28" t="str">
            <v>herve.</v>
          </cell>
          <cell r="S28"/>
        </row>
        <row r="29">
          <cell r="A29">
            <v>25</v>
          </cell>
          <cell r="B29" t="str">
            <v>GPE</v>
          </cell>
          <cell r="C29" t="str">
            <v>DIRECTION</v>
          </cell>
          <cell r="D29" t="str">
            <v>1</v>
          </cell>
          <cell r="E29">
            <v>0</v>
          </cell>
          <cell r="F29" t="str">
            <v>SAFRAN</v>
          </cell>
          <cell r="G29" t="str">
            <v>SAFRAN</v>
          </cell>
          <cell r="H29" t="str">
            <v>PARIS</v>
          </cell>
          <cell r="I29"/>
          <cell r="J29" t="str">
            <v>BRIQUET Régis</v>
          </cell>
          <cell r="K29" t="str">
            <v>regis.briquet@safran.fr</v>
          </cell>
          <cell r="L29" t="str">
            <v>01 40 60 27 32</v>
          </cell>
          <cell r="M29" t="str">
            <v>2 Bld du Général Martial Valin</v>
          </cell>
          <cell r="N29" t="str">
            <v>75724 PARIS Cedex 15</v>
          </cell>
          <cell r="O29"/>
          <cell r="P29" t="str">
            <v>BRIQUET Régis</v>
          </cell>
          <cell r="Q29" t="str">
            <v>BRIQUET</v>
          </cell>
          <cell r="R29" t="str">
            <v>Régis</v>
          </cell>
          <cell r="S29"/>
        </row>
        <row r="30">
          <cell r="A30">
            <v>26</v>
          </cell>
          <cell r="B30" t="str">
            <v>GPE</v>
          </cell>
          <cell r="C30" t="str">
            <v>COORDINATEUR</v>
          </cell>
          <cell r="D30" t="str">
            <v>1</v>
          </cell>
          <cell r="E30">
            <v>0</v>
          </cell>
          <cell r="F30" t="str">
            <v xml:space="preserve">SAFRAN </v>
          </cell>
          <cell r="G30" t="str">
            <v>GROUPE SAFRAN pour SAGEM</v>
          </cell>
          <cell r="H30" t="str">
            <v>PARIS</v>
          </cell>
          <cell r="I30" t="str">
            <v>DPSSE</v>
          </cell>
          <cell r="J30" t="str">
            <v>DURANTHON Bernard</v>
          </cell>
          <cell r="K30" t="str">
            <v>bernard.duranthon@safran.fr</v>
          </cell>
          <cell r="L30" t="str">
            <v>01 40 60 82 54</v>
          </cell>
          <cell r="M30" t="str">
            <v>2 bld du Général Martial Valin</v>
          </cell>
          <cell r="N30" t="str">
            <v>75724 PARIS CEDEX 15</v>
          </cell>
          <cell r="O30"/>
          <cell r="P30" t="str">
            <v>DURANTHON Bernard</v>
          </cell>
          <cell r="Q30" t="str">
            <v>DURANTHON</v>
          </cell>
          <cell r="R30" t="str">
            <v>Bernard</v>
          </cell>
          <cell r="S30"/>
        </row>
        <row r="31">
          <cell r="A31">
            <v>27</v>
          </cell>
          <cell r="B31" t="str">
            <v>GPE</v>
          </cell>
          <cell r="C31"/>
          <cell r="D31" t="str">
            <v>1</v>
          </cell>
          <cell r="E31">
            <v>1</v>
          </cell>
          <cell r="F31" t="str">
            <v>EQUIPEMENTS AERONAUTIQUES</v>
          </cell>
          <cell r="G31" t="str">
            <v xml:space="preserve">MESSIER DOWTY </v>
          </cell>
          <cell r="H31" t="str">
            <v>BIDOS</v>
          </cell>
          <cell r="I31" t="str">
            <v>ING SSE</v>
          </cell>
          <cell r="J31" t="str">
            <v xml:space="preserve">GAUTREAU Nathalie </v>
          </cell>
          <cell r="K31" t="str">
            <v>nathalie.Gautreau@messier-dowty.com</v>
          </cell>
          <cell r="L31" t="str">
            <v>05 59 89 60 93</v>
          </cell>
          <cell r="M31"/>
          <cell r="N31"/>
          <cell r="O31"/>
          <cell r="P31" t="str">
            <v xml:space="preserve">GAUTREAU Nathalie </v>
          </cell>
          <cell r="Q31" t="str">
            <v>GAUTREAU</v>
          </cell>
          <cell r="R31" t="str">
            <v>Nathalie</v>
          </cell>
          <cell r="S31"/>
        </row>
        <row r="32">
          <cell r="A32">
            <v>28</v>
          </cell>
          <cell r="B32" t="str">
            <v>GPE</v>
          </cell>
          <cell r="C32"/>
          <cell r="D32" t="str">
            <v>1</v>
          </cell>
          <cell r="E32">
            <v>2</v>
          </cell>
          <cell r="F32" t="str">
            <v>EQUIPEMENTS AERONAUTIQUES</v>
          </cell>
          <cell r="G32" t="str">
            <v>MESSIER SERVICES</v>
          </cell>
          <cell r="H32" t="str">
            <v>MOLSHEIM</v>
          </cell>
          <cell r="I32" t="str">
            <v>Resp Dev RH</v>
          </cell>
          <cell r="J32" t="str">
            <v>JALABERT Aude</v>
          </cell>
          <cell r="K32" t="str">
            <v>Aude.Jalabert@messierservices.com</v>
          </cell>
          <cell r="L32" t="str">
            <v>03 88 38 93 76</v>
          </cell>
          <cell r="M32" t="str">
            <v>3 rue Antoine de St Exupéry</v>
          </cell>
          <cell r="N32" t="str">
            <v>67120 MOLSHEIM</v>
          </cell>
          <cell r="O32"/>
          <cell r="P32" t="str">
            <v>JALABERT Aude</v>
          </cell>
          <cell r="Q32" t="str">
            <v>JALABERT</v>
          </cell>
          <cell r="R32" t="str">
            <v>Aude</v>
          </cell>
          <cell r="S32"/>
        </row>
        <row r="33">
          <cell r="A33">
            <v>29</v>
          </cell>
          <cell r="B33" t="str">
            <v>GPE</v>
          </cell>
          <cell r="C33"/>
          <cell r="D33" t="str">
            <v>1</v>
          </cell>
          <cell r="E33">
            <v>3</v>
          </cell>
          <cell r="F33" t="str">
            <v>EQUIPEMENTS AERONAUTIQUES</v>
          </cell>
          <cell r="G33" t="str">
            <v>AIRCELLE</v>
          </cell>
          <cell r="H33"/>
          <cell r="I33"/>
          <cell r="J33" t="str">
            <v>?</v>
          </cell>
          <cell r="K33"/>
          <cell r="L33"/>
          <cell r="M33"/>
          <cell r="N33"/>
          <cell r="O33"/>
          <cell r="P33" t="str">
            <v>?</v>
          </cell>
          <cell r="Q33" t="str">
            <v>?</v>
          </cell>
          <cell r="R33"/>
          <cell r="S33"/>
        </row>
        <row r="34">
          <cell r="A34">
            <v>30</v>
          </cell>
          <cell r="B34" t="str">
            <v>GPE</v>
          </cell>
          <cell r="C34"/>
          <cell r="D34" t="str">
            <v>1</v>
          </cell>
          <cell r="E34">
            <v>4</v>
          </cell>
          <cell r="F34" t="str">
            <v>EQUIPEMENTS AERONAUTIQUES</v>
          </cell>
          <cell r="G34" t="str">
            <v>HISPANO-SUIZA</v>
          </cell>
          <cell r="H34"/>
          <cell r="I34"/>
          <cell r="J34" t="str">
            <v>?</v>
          </cell>
          <cell r="K34"/>
          <cell r="L34"/>
          <cell r="M34"/>
          <cell r="N34"/>
          <cell r="O34"/>
          <cell r="P34" t="str">
            <v>?</v>
          </cell>
          <cell r="Q34" t="str">
            <v>?</v>
          </cell>
          <cell r="R34"/>
          <cell r="S34"/>
        </row>
        <row r="35">
          <cell r="A35">
            <v>31</v>
          </cell>
          <cell r="B35" t="str">
            <v>GPE</v>
          </cell>
          <cell r="C35"/>
          <cell r="D35" t="str">
            <v>1</v>
          </cell>
          <cell r="E35">
            <v>5</v>
          </cell>
          <cell r="F35" t="str">
            <v>EQUIPEMENTS AERONAUTIQUES</v>
          </cell>
          <cell r="G35" t="str">
            <v>LABINAL</v>
          </cell>
          <cell r="H35" t="str">
            <v>BLAGNAC</v>
          </cell>
          <cell r="I35"/>
          <cell r="J35" t="str">
            <v>COLLIN Jennifer</v>
          </cell>
          <cell r="K35" t="str">
            <v>jennifer.collin@fr.labinal.com</v>
          </cell>
          <cell r="L35"/>
          <cell r="M35"/>
          <cell r="N35"/>
          <cell r="O35"/>
          <cell r="P35" t="str">
            <v>COLLIN Jennifer</v>
          </cell>
          <cell r="Q35" t="str">
            <v>COLLIN</v>
          </cell>
          <cell r="R35" t="str">
            <v>Jennifer</v>
          </cell>
          <cell r="S35"/>
        </row>
        <row r="36">
          <cell r="A36">
            <v>32</v>
          </cell>
          <cell r="B36" t="str">
            <v>GPE</v>
          </cell>
          <cell r="C36"/>
          <cell r="D36" t="str">
            <v>1</v>
          </cell>
          <cell r="E36">
            <v>6</v>
          </cell>
          <cell r="F36" t="str">
            <v>EQUIPEMENTS AERONAUTIQUES</v>
          </cell>
          <cell r="G36" t="str">
            <v>LABINAL</v>
          </cell>
          <cell r="H36" t="str">
            <v>TOULOUSE</v>
          </cell>
          <cell r="I36"/>
          <cell r="J36" t="str">
            <v>ALMEIDA Manuela</v>
          </cell>
          <cell r="K36" t="str">
            <v>manuela.almeida@fr.labinal.com</v>
          </cell>
          <cell r="L36"/>
          <cell r="M36"/>
          <cell r="N36"/>
          <cell r="O36"/>
          <cell r="P36" t="str">
            <v>ALMEIDA Manuela</v>
          </cell>
          <cell r="Q36" t="str">
            <v>ALMEIDA</v>
          </cell>
          <cell r="R36" t="str">
            <v>Manuela</v>
          </cell>
          <cell r="S36"/>
        </row>
        <row r="37">
          <cell r="A37">
            <v>33</v>
          </cell>
          <cell r="B37" t="str">
            <v>GPE</v>
          </cell>
          <cell r="C37"/>
          <cell r="D37" t="str">
            <v>1</v>
          </cell>
          <cell r="E37">
            <v>7</v>
          </cell>
          <cell r="F37" t="str">
            <v>EQUIPEMENTS AERONAUTIQUES</v>
          </cell>
          <cell r="G37" t="str">
            <v>LABINAL</v>
          </cell>
          <cell r="H37" t="str">
            <v>VILLEMUR</v>
          </cell>
          <cell r="I37"/>
          <cell r="J37" t="str">
            <v>JALABERT Guillaume</v>
          </cell>
          <cell r="K37" t="str">
            <v>guillaume.jalabert@fr.labinal.com</v>
          </cell>
          <cell r="L37"/>
          <cell r="M37"/>
          <cell r="N37"/>
          <cell r="O37"/>
          <cell r="P37" t="str">
            <v>JALABERT Guillaume</v>
          </cell>
          <cell r="Q37" t="str">
            <v>JALABERT</v>
          </cell>
          <cell r="R37" t="str">
            <v>Guillaume</v>
          </cell>
          <cell r="S37"/>
        </row>
        <row r="38">
          <cell r="A38">
            <v>34</v>
          </cell>
          <cell r="B38" t="str">
            <v>GPE</v>
          </cell>
          <cell r="C38"/>
          <cell r="D38" t="str">
            <v>1</v>
          </cell>
          <cell r="E38">
            <v>8</v>
          </cell>
          <cell r="F38" t="str">
            <v>EQUIPEMENTS AERONAUTIQUES</v>
          </cell>
          <cell r="G38" t="str">
            <v>LABINAL</v>
          </cell>
          <cell r="H38" t="str">
            <v>AJACCIO</v>
          </cell>
          <cell r="I38"/>
          <cell r="J38" t="str">
            <v>LALOU Jean-Philippe</v>
          </cell>
          <cell r="K38" t="str">
            <v>jean-philippe.lalou@fr.labinal.com</v>
          </cell>
          <cell r="L38"/>
          <cell r="M38"/>
          <cell r="N38"/>
          <cell r="O38"/>
          <cell r="P38" t="str">
            <v>LALOU Jean-Philippe</v>
          </cell>
          <cell r="Q38" t="str">
            <v>LALOU</v>
          </cell>
          <cell r="R38" t="str">
            <v>Jean-Philippe</v>
          </cell>
          <cell r="S38"/>
        </row>
        <row r="39">
          <cell r="A39">
            <v>35</v>
          </cell>
          <cell r="B39" t="str">
            <v>GPE</v>
          </cell>
          <cell r="C39"/>
          <cell r="D39" t="str">
            <v>1</v>
          </cell>
          <cell r="E39">
            <v>9</v>
          </cell>
          <cell r="F39" t="str">
            <v>EQUIPEMENTS AERONAUTIQUES</v>
          </cell>
          <cell r="G39" t="str">
            <v>LABINAL</v>
          </cell>
          <cell r="H39" t="str">
            <v>???</v>
          </cell>
          <cell r="I39"/>
          <cell r="J39" t="str">
            <v>?</v>
          </cell>
          <cell r="K39"/>
          <cell r="L39"/>
          <cell r="M39"/>
          <cell r="N39"/>
          <cell r="O39"/>
          <cell r="P39" t="str">
            <v>?</v>
          </cell>
          <cell r="Q39" t="str">
            <v>?</v>
          </cell>
          <cell r="R39"/>
          <cell r="S39"/>
        </row>
        <row r="40">
          <cell r="A40">
            <v>36</v>
          </cell>
          <cell r="B40" t="str">
            <v>GPE</v>
          </cell>
          <cell r="C40"/>
          <cell r="D40" t="str">
            <v>1</v>
          </cell>
          <cell r="E40">
            <v>10</v>
          </cell>
          <cell r="F40" t="str">
            <v>EQUIPEMENTS AERONAUTIQUES</v>
          </cell>
          <cell r="G40" t="str">
            <v>SAFRAN ENGINEERING SERVICES</v>
          </cell>
          <cell r="H40"/>
          <cell r="I40"/>
          <cell r="J40" t="str">
            <v>?</v>
          </cell>
          <cell r="K40"/>
          <cell r="L40"/>
          <cell r="M40"/>
          <cell r="N40"/>
          <cell r="O40"/>
          <cell r="P40" t="str">
            <v>?</v>
          </cell>
          <cell r="Q40" t="str">
            <v>?</v>
          </cell>
          <cell r="R40"/>
          <cell r="S40"/>
          <cell r="T40"/>
          <cell r="U40"/>
        </row>
        <row r="41">
          <cell r="A41">
            <v>37</v>
          </cell>
          <cell r="B41" t="str">
            <v>GPE</v>
          </cell>
          <cell r="C41"/>
          <cell r="D41" t="str">
            <v>1</v>
          </cell>
          <cell r="E41">
            <v>11</v>
          </cell>
          <cell r="F41" t="str">
            <v xml:space="preserve">EQUIPEMENTS AERONAUTIQUES Div série </v>
          </cell>
          <cell r="G41" t="str">
            <v>MESSIER BUGATTI France</v>
          </cell>
          <cell r="H41" t="str">
            <v>MOLSHEIM</v>
          </cell>
          <cell r="I41"/>
          <cell r="J41" t="str">
            <v>ABBAS Sadeck</v>
          </cell>
          <cell r="K41" t="str">
            <v>Sadeck.ABBAS@messier-bugatti.com</v>
          </cell>
          <cell r="L41" t="str">
            <v>03 88 38 92 76</v>
          </cell>
          <cell r="M41" t="str">
            <v>1-9 rue A. de Saint Exupéry</v>
          </cell>
          <cell r="N41" t="str">
            <v>67129 MOLSHEIM  Cedex</v>
          </cell>
          <cell r="O41"/>
          <cell r="P41" t="str">
            <v>ABBAS Sadeck</v>
          </cell>
          <cell r="Q41" t="str">
            <v>ABBAS</v>
          </cell>
          <cell r="R41" t="str">
            <v>Sadeck</v>
          </cell>
          <cell r="S41"/>
          <cell r="T41"/>
          <cell r="U41"/>
        </row>
        <row r="42">
          <cell r="A42">
            <v>38</v>
          </cell>
          <cell r="B42" t="str">
            <v>GPE</v>
          </cell>
          <cell r="C42"/>
          <cell r="D42" t="str">
            <v>1</v>
          </cell>
          <cell r="E42">
            <v>11</v>
          </cell>
          <cell r="F42" t="str">
            <v xml:space="preserve">EQUIPEMENTS AERONAUTIQUES Div série </v>
          </cell>
          <cell r="G42" t="str">
            <v>MESSIER BUGATTI France</v>
          </cell>
          <cell r="H42" t="str">
            <v>MOLSHEIM</v>
          </cell>
          <cell r="I42"/>
          <cell r="J42" t="str">
            <v>RIVOIRE André</v>
          </cell>
          <cell r="K42" t="str">
            <v>Andre.RIVOIRE@messier-bugatti.com</v>
          </cell>
          <cell r="L42" t="str">
            <v>04 72 35 57 00/57 50</v>
          </cell>
          <cell r="M42" t="str">
            <v>7 avenue du Bel Air</v>
          </cell>
          <cell r="N42" t="str">
            <v>69627 VILLEURBANNE  CEDEX</v>
          </cell>
          <cell r="O42"/>
          <cell r="P42" t="str">
            <v>RIVOIRE André</v>
          </cell>
          <cell r="Q42" t="str">
            <v>RIVOIRE</v>
          </cell>
          <cell r="R42" t="str">
            <v>André</v>
          </cell>
          <cell r="S42"/>
          <cell r="T42"/>
          <cell r="U42"/>
        </row>
        <row r="43">
          <cell r="A43">
            <v>39</v>
          </cell>
          <cell r="B43" t="str">
            <v>GPE</v>
          </cell>
          <cell r="C43"/>
          <cell r="D43" t="str">
            <v>1</v>
          </cell>
          <cell r="E43">
            <v>11</v>
          </cell>
          <cell r="F43" t="str">
            <v xml:space="preserve">EQUIPEMENTS AERONAUTIQUES Div série </v>
          </cell>
          <cell r="G43" t="str">
            <v>MESSIER BUGATTI France</v>
          </cell>
          <cell r="H43" t="str">
            <v>MOLSHEIM</v>
          </cell>
          <cell r="I43"/>
          <cell r="J43" t="str">
            <v>CHAOUAT Lionel</v>
          </cell>
          <cell r="K43"/>
          <cell r="L43" t="str">
            <v>03 88 38 92 76</v>
          </cell>
          <cell r="M43" t="str">
            <v>1-9 rue A. de Saint Exupéry</v>
          </cell>
          <cell r="N43" t="str">
            <v>67129 MOLSHEIM  Cedex</v>
          </cell>
          <cell r="O43"/>
          <cell r="P43" t="str">
            <v>CHAOUAT Lionel</v>
          </cell>
          <cell r="Q43" t="str">
            <v>CHAOUAT</v>
          </cell>
          <cell r="R43" t="str">
            <v>Lionel</v>
          </cell>
          <cell r="S43"/>
        </row>
        <row r="44">
          <cell r="A44">
            <v>40</v>
          </cell>
          <cell r="B44" t="str">
            <v>GPE</v>
          </cell>
          <cell r="C44"/>
          <cell r="D44" t="str">
            <v>1</v>
          </cell>
          <cell r="E44">
            <v>11</v>
          </cell>
          <cell r="F44" t="str">
            <v xml:space="preserve">EQUIPEMENTS AERONAUTIQUES Div série </v>
          </cell>
          <cell r="G44" t="str">
            <v>MESSIER BUGATTI France</v>
          </cell>
          <cell r="H44" t="str">
            <v>MOLSHEIM</v>
          </cell>
          <cell r="I44"/>
          <cell r="J44" t="str">
            <v>FISCHBACH Henri</v>
          </cell>
          <cell r="K44" t="str">
            <v>Henri.FISCHBACH@safranmbd.com</v>
          </cell>
          <cell r="L44"/>
          <cell r="M44"/>
          <cell r="N44"/>
          <cell r="O44"/>
          <cell r="P44" t="str">
            <v>FISCHBACH Henri</v>
          </cell>
          <cell r="Q44" t="str">
            <v>FISCHBACH</v>
          </cell>
          <cell r="R44" t="str">
            <v>Henri</v>
          </cell>
          <cell r="S44"/>
        </row>
        <row r="45">
          <cell r="A45">
            <v>41</v>
          </cell>
          <cell r="B45" t="str">
            <v>GPE</v>
          </cell>
          <cell r="C45"/>
          <cell r="D45" t="str">
            <v>1</v>
          </cell>
          <cell r="E45">
            <v>11</v>
          </cell>
          <cell r="F45" t="str">
            <v xml:space="preserve">EQUIPEMENTS AERONAUTIQUES Div série </v>
          </cell>
          <cell r="G45" t="str">
            <v>MESSIER BUGATTI France</v>
          </cell>
          <cell r="H45" t="str">
            <v>MOLSHEIM</v>
          </cell>
          <cell r="I45"/>
          <cell r="J45" t="str">
            <v>LEMERLUS Cecile</v>
          </cell>
          <cell r="K45" t="str">
            <v>Cecile.LEMERLUS@safranmbd.com</v>
          </cell>
          <cell r="L45"/>
          <cell r="M45"/>
          <cell r="N45"/>
          <cell r="O45"/>
          <cell r="P45" t="str">
            <v>LEMERLUS Cecile</v>
          </cell>
          <cell r="Q45" t="str">
            <v>LEMERLUS</v>
          </cell>
          <cell r="R45" t="str">
            <v>Cecile</v>
          </cell>
          <cell r="S45"/>
        </row>
        <row r="46">
          <cell r="A46">
            <v>42</v>
          </cell>
          <cell r="B46" t="str">
            <v>GPE</v>
          </cell>
          <cell r="C46"/>
          <cell r="D46" t="str">
            <v>1</v>
          </cell>
          <cell r="E46">
            <v>12</v>
          </cell>
          <cell r="F46" t="str">
            <v xml:space="preserve">EQUIPEMENTS AERONAUTIQUES Div série </v>
          </cell>
          <cell r="G46" t="str">
            <v>MESSIER BUGATTI France</v>
          </cell>
          <cell r="H46" t="str">
            <v>VELIZY VILLACOUBLAY</v>
          </cell>
          <cell r="I46"/>
          <cell r="J46" t="str">
            <v xml:space="preserve">CHAOUAT Lionel </v>
          </cell>
          <cell r="K46"/>
          <cell r="L46">
            <v>145377692</v>
          </cell>
          <cell r="M46" t="str">
            <v>ZA Louis Breguet</v>
          </cell>
          <cell r="N46" t="str">
            <v>78141 VELIZY VILLACOUBLAY</v>
          </cell>
          <cell r="O46"/>
          <cell r="P46" t="str">
            <v xml:space="preserve">CHAOUAT Lionel </v>
          </cell>
          <cell r="Q46" t="str">
            <v>CHAOUAT</v>
          </cell>
          <cell r="R46" t="str">
            <v>Lionel</v>
          </cell>
          <cell r="S46"/>
        </row>
        <row r="47">
          <cell r="A47">
            <v>43</v>
          </cell>
          <cell r="B47" t="str">
            <v>GPE</v>
          </cell>
          <cell r="C47"/>
          <cell r="D47" t="str">
            <v>1</v>
          </cell>
          <cell r="E47">
            <v>12</v>
          </cell>
          <cell r="F47" t="str">
            <v xml:space="preserve">EQUIPEMENTS AERONAUTIQUES Div série </v>
          </cell>
          <cell r="G47" t="str">
            <v>MESSIER BUGATTI France</v>
          </cell>
          <cell r="H47" t="str">
            <v>VELIZY VILLACOUBLAY</v>
          </cell>
          <cell r="I47"/>
          <cell r="J47" t="str">
            <v>RETTIG Pauline</v>
          </cell>
          <cell r="K47" t="str">
            <v>Pauline.RETTIG@safranmbd.com</v>
          </cell>
          <cell r="L47"/>
          <cell r="M47"/>
          <cell r="N47"/>
          <cell r="O47"/>
          <cell r="P47" t="str">
            <v>RETTIG Pauline</v>
          </cell>
          <cell r="Q47" t="str">
            <v>RETTIG</v>
          </cell>
          <cell r="R47" t="str">
            <v>Pauline</v>
          </cell>
          <cell r="S47"/>
        </row>
        <row r="48">
          <cell r="A48">
            <v>44</v>
          </cell>
          <cell r="B48" t="str">
            <v>GPE</v>
          </cell>
          <cell r="C48"/>
          <cell r="D48" t="str">
            <v>1</v>
          </cell>
          <cell r="E48">
            <v>13</v>
          </cell>
          <cell r="F48" t="str">
            <v>EQUIPEMENTS AERONAUTIQUES Terrestrial Activity</v>
          </cell>
          <cell r="G48" t="str">
            <v>MESSIER BUGATTI France</v>
          </cell>
          <cell r="H48" t="str">
            <v>VILLEURBANNE</v>
          </cell>
          <cell r="I48"/>
          <cell r="J48" t="str">
            <v>CHAOUAT Lionel</v>
          </cell>
          <cell r="K48"/>
          <cell r="L48"/>
          <cell r="M48" t="str">
            <v>7 avenue de Bel Air</v>
          </cell>
          <cell r="N48" t="str">
            <v>69100 VILLEURBANNE</v>
          </cell>
          <cell r="O48"/>
          <cell r="P48" t="str">
            <v>CHAOUAT Lionel</v>
          </cell>
          <cell r="Q48" t="str">
            <v>CHAOUAT</v>
          </cell>
          <cell r="R48" t="str">
            <v>Lionel</v>
          </cell>
          <cell r="S48"/>
        </row>
        <row r="49">
          <cell r="A49">
            <v>45</v>
          </cell>
          <cell r="B49" t="str">
            <v>GPE</v>
          </cell>
          <cell r="C49"/>
          <cell r="D49" t="str">
            <v>1</v>
          </cell>
          <cell r="E49">
            <v>13</v>
          </cell>
          <cell r="F49" t="str">
            <v>EQUIPEMENTS AERONAUTIQUES Terrestrial Activity</v>
          </cell>
          <cell r="G49" t="str">
            <v>MESSIER BUGATTI France</v>
          </cell>
          <cell r="H49" t="str">
            <v>VILLEURBANNE</v>
          </cell>
          <cell r="I49"/>
          <cell r="J49" t="str">
            <v>DUFOURT Isabelle</v>
          </cell>
          <cell r="K49" t="str">
            <v>P-Ferreira.NEURONES@messier-bugatti.com</v>
          </cell>
          <cell r="L49"/>
          <cell r="M49"/>
          <cell r="N49"/>
          <cell r="O49"/>
          <cell r="P49" t="str">
            <v>DUFOURT Isabelle</v>
          </cell>
          <cell r="Q49" t="str">
            <v>DUFOURT</v>
          </cell>
          <cell r="R49" t="str">
            <v>Isabelle</v>
          </cell>
          <cell r="S49"/>
        </row>
        <row r="50">
          <cell r="A50">
            <v>46</v>
          </cell>
          <cell r="B50" t="str">
            <v>GPE</v>
          </cell>
          <cell r="C50"/>
          <cell r="D50" t="str">
            <v>1</v>
          </cell>
          <cell r="E50">
            <v>13</v>
          </cell>
          <cell r="F50" t="str">
            <v>EQUIPEMENTS AERONAUTIQUES Terrestrial Activity</v>
          </cell>
          <cell r="G50" t="str">
            <v>MESSIER BUGATTI France</v>
          </cell>
          <cell r="H50" t="str">
            <v>VILLEURBANNE</v>
          </cell>
          <cell r="I50"/>
          <cell r="J50" t="str">
            <v>GARIN Josette</v>
          </cell>
          <cell r="K50" t="str">
            <v>P-Ferreira.NEURONES@messier-bugatti.com</v>
          </cell>
          <cell r="L50"/>
          <cell r="M50"/>
          <cell r="N50"/>
          <cell r="O50"/>
          <cell r="P50" t="str">
            <v>GARIN Josette</v>
          </cell>
          <cell r="Q50" t="str">
            <v>GARIN</v>
          </cell>
          <cell r="R50" t="str">
            <v>Josette</v>
          </cell>
          <cell r="S50"/>
        </row>
        <row r="51">
          <cell r="A51">
            <v>47</v>
          </cell>
          <cell r="B51" t="str">
            <v>GPE</v>
          </cell>
          <cell r="C51"/>
          <cell r="D51" t="str">
            <v>1</v>
          </cell>
          <cell r="E51">
            <v>13</v>
          </cell>
          <cell r="F51" t="str">
            <v>EQUIPEMENTS AERONAUTIQUES Terrestrial Activity</v>
          </cell>
          <cell r="G51" t="str">
            <v>MESSIER BUGATTI France</v>
          </cell>
          <cell r="H51" t="str">
            <v>VILLEURBANNE</v>
          </cell>
          <cell r="I51"/>
          <cell r="J51" t="str">
            <v>MILANESCHI Daniel</v>
          </cell>
          <cell r="K51" t="str">
            <v>Daniel.MILANESCHI@messier-bugatti.com</v>
          </cell>
          <cell r="L51"/>
          <cell r="M51"/>
          <cell r="N51"/>
          <cell r="O51"/>
          <cell r="P51" t="str">
            <v>MILANESCHI Daniel</v>
          </cell>
          <cell r="Q51" t="str">
            <v>MILANESCHI</v>
          </cell>
          <cell r="R51" t="str">
            <v>Daniel</v>
          </cell>
          <cell r="S51"/>
        </row>
        <row r="52">
          <cell r="A52">
            <v>48</v>
          </cell>
          <cell r="B52" t="str">
            <v>GPE</v>
          </cell>
          <cell r="C52"/>
          <cell r="D52" t="str">
            <v>1</v>
          </cell>
          <cell r="E52">
            <v>13</v>
          </cell>
          <cell r="F52" t="str">
            <v>EQUIPEMENTS AERONAUTIQUES Terrestrial Activity</v>
          </cell>
          <cell r="G52" t="str">
            <v>MESSIER BUGATTI France</v>
          </cell>
          <cell r="H52" t="str">
            <v>VILLEURBANNE</v>
          </cell>
          <cell r="I52" t="str">
            <v>Responsable du Service Sécurité-Environnement</v>
          </cell>
          <cell r="J52" t="str">
            <v>NOBLE Pascale</v>
          </cell>
          <cell r="K52" t="str">
            <v>Pascale.NOBLE@safranmbd.com</v>
          </cell>
          <cell r="L52" t="str">
            <v>T +33 (0)4 72 35 56 18 
F +33 (0)4 72 35 56 01</v>
          </cell>
          <cell r="M52"/>
          <cell r="N52"/>
          <cell r="O52"/>
          <cell r="P52" t="str">
            <v>NOBLE Pascale</v>
          </cell>
          <cell r="Q52" t="str">
            <v>NOBLE</v>
          </cell>
          <cell r="R52" t="str">
            <v>Pascale</v>
          </cell>
          <cell r="S52"/>
        </row>
        <row r="53">
          <cell r="A53">
            <v>49</v>
          </cell>
          <cell r="B53" t="str">
            <v>GPE</v>
          </cell>
          <cell r="C53"/>
          <cell r="D53" t="str">
            <v>1</v>
          </cell>
          <cell r="E53">
            <v>14</v>
          </cell>
          <cell r="F53" t="str">
            <v xml:space="preserve">AUTRES SOCIETES </v>
          </cell>
          <cell r="G53" t="str">
            <v>TECHNOFAN</v>
          </cell>
          <cell r="H53" t="str">
            <v>BLAGNAC</v>
          </cell>
          <cell r="I53" t="str">
            <v>Responsable QSE</v>
          </cell>
          <cell r="J53" t="str">
            <v>KAVEGE Ayaovi</v>
          </cell>
          <cell r="K53" t="str">
            <v>Ayaovi.KAVEGE@technofan.com</v>
          </cell>
          <cell r="L53" t="str">
            <v>05 61 30 92 00</v>
          </cell>
          <cell r="M53" t="str">
            <v>10 place Marcel Dassault 
BP 30053
31700 BLAGNAC France</v>
          </cell>
          <cell r="N53"/>
          <cell r="O53"/>
          <cell r="P53" t="str">
            <v>KAVEGE Ayaovi</v>
          </cell>
          <cell r="Q53" t="str">
            <v>KAVEGE</v>
          </cell>
          <cell r="R53" t="str">
            <v>Ayaovi</v>
          </cell>
          <cell r="S53"/>
        </row>
        <row r="54">
          <cell r="A54">
            <v>50</v>
          </cell>
          <cell r="B54" t="str">
            <v>GPE</v>
          </cell>
          <cell r="C54"/>
          <cell r="D54" t="str">
            <v>1</v>
          </cell>
          <cell r="E54">
            <v>15</v>
          </cell>
          <cell r="F54" t="str">
            <v xml:space="preserve">DEFENSE SECURITE </v>
          </cell>
          <cell r="G54" t="str">
            <v>SAGEM DEFENSE SECURITE</v>
          </cell>
          <cell r="H54" t="str">
            <v>ARGENTEUIL</v>
          </cell>
          <cell r="I54"/>
          <cell r="J54" t="str">
            <v xml:space="preserve">JEANROY Daphné </v>
          </cell>
          <cell r="K54"/>
          <cell r="L54" t="str">
            <v>01 58 11 08 65</v>
          </cell>
          <cell r="M54" t="str">
            <v>72/74 rue de la Tour Billy</v>
          </cell>
          <cell r="N54" t="str">
            <v>95101 ARGENTEUIL</v>
          </cell>
          <cell r="O54"/>
          <cell r="P54" t="str">
            <v xml:space="preserve">JEANROY Daphné </v>
          </cell>
          <cell r="Q54" t="str">
            <v>JEANROY</v>
          </cell>
          <cell r="R54" t="str">
            <v>Daphné</v>
          </cell>
          <cell r="S54"/>
        </row>
        <row r="55">
          <cell r="A55">
            <v>51</v>
          </cell>
          <cell r="B55"/>
          <cell r="C55"/>
          <cell r="D55"/>
          <cell r="E55"/>
          <cell r="F55" t="str">
            <v>AIRCELLE</v>
          </cell>
          <cell r="G55" t="str">
            <v>PLAISIR</v>
          </cell>
          <cell r="H55"/>
          <cell r="I55"/>
          <cell r="J55" t="str">
            <v>NOZIERES Emeline</v>
          </cell>
          <cell r="K55" t="str">
            <v>emeline.nozieres@aircelle.com</v>
          </cell>
          <cell r="L55"/>
          <cell r="M55"/>
          <cell r="N55"/>
          <cell r="O55" t="str">
            <v>00-13-D3-8C-A1-23</v>
          </cell>
          <cell r="P55" t="str">
            <v>NOZIERES Emeline</v>
          </cell>
          <cell r="Q55" t="str">
            <v>NOZIERES</v>
          </cell>
          <cell r="R55" t="str">
            <v>Emeline</v>
          </cell>
          <cell r="S55"/>
        </row>
        <row r="56">
          <cell r="A56">
            <v>52</v>
          </cell>
          <cell r="B56"/>
          <cell r="C56"/>
          <cell r="D56" t="str">
            <v>1</v>
          </cell>
          <cell r="E56">
            <v>16</v>
          </cell>
          <cell r="F56" t="str">
            <v xml:space="preserve">DEFENSE SECURITE </v>
          </cell>
          <cell r="G56" t="str">
            <v>SAGEM DEFENSE SECURITE</v>
          </cell>
          <cell r="H56" t="str">
            <v>ARGENTEUIL</v>
          </cell>
          <cell r="I56" t="str">
            <v>Responsable SSE</v>
          </cell>
          <cell r="J56" t="str">
            <v>ADAMIETZ Béatrice</v>
          </cell>
          <cell r="K56" t="str">
            <v>beatrice.adamietz@sagem.com</v>
          </cell>
          <cell r="L56" t="str">
            <v>01 58 11 01 10</v>
          </cell>
          <cell r="M56" t="str">
            <v>72/74 rue de la Tour Billy</v>
          </cell>
          <cell r="N56" t="str">
            <v>95101 ARGENTEUIL</v>
          </cell>
          <cell r="O56"/>
          <cell r="P56" t="str">
            <v>ADAMIETZ Béatrice</v>
          </cell>
          <cell r="Q56" t="str">
            <v>ADAMIETZ</v>
          </cell>
          <cell r="R56" t="str">
            <v>Béatrice</v>
          </cell>
          <cell r="S56"/>
        </row>
        <row r="57">
          <cell r="A57">
            <v>53</v>
          </cell>
          <cell r="B57" t="str">
            <v>GPE</v>
          </cell>
          <cell r="C57"/>
          <cell r="D57" t="str">
            <v>1</v>
          </cell>
          <cell r="E57">
            <v>17</v>
          </cell>
          <cell r="F57" t="str">
            <v xml:space="preserve">DEFENSE SECURITE </v>
          </cell>
          <cell r="G57" t="str">
            <v>SAGEM DEFENSE SECURITE</v>
          </cell>
          <cell r="H57" t="str">
            <v>MANTES</v>
          </cell>
          <cell r="I57" t="str">
            <v>Ingénieur SSE</v>
          </cell>
          <cell r="J57" t="str">
            <v>LECLERCQ SEVERINE</v>
          </cell>
          <cell r="K57" t="str">
            <v>severine.leclercq@sagem.com</v>
          </cell>
          <cell r="L57" t="str">
            <v>06 73 47 49 47/01 58 11 47 84</v>
          </cell>
          <cell r="M57" t="str">
            <v>15-19 rue louise Michel</v>
          </cell>
          <cell r="N57" t="str">
            <v>78711 MANTES LA VILLE</v>
          </cell>
          <cell r="O57" t="str">
            <v>Formation CORP du 4 mai 2011 PARIS</v>
          </cell>
          <cell r="P57" t="str">
            <v>LECLERCQ SEVERINE</v>
          </cell>
          <cell r="Q57" t="str">
            <v>LECLERCQ</v>
          </cell>
          <cell r="R57" t="str">
            <v>SEVERINE</v>
          </cell>
          <cell r="S57"/>
        </row>
        <row r="58">
          <cell r="A58">
            <v>54</v>
          </cell>
          <cell r="B58"/>
          <cell r="C58"/>
          <cell r="D58"/>
          <cell r="E58"/>
          <cell r="F58" t="str">
            <v xml:space="preserve">DEFENSE SECURITE </v>
          </cell>
          <cell r="G58" t="str">
            <v>SAGEM DEFENSE SECURITE</v>
          </cell>
          <cell r="H58" t="str">
            <v>MANTES</v>
          </cell>
          <cell r="I58"/>
          <cell r="J58" t="str">
            <v>BOUSRI Sami</v>
          </cell>
          <cell r="K58" t="str">
            <v>sami.bousri@sagem.com</v>
          </cell>
          <cell r="L58"/>
          <cell r="M58"/>
          <cell r="N58"/>
          <cell r="O58" t="str">
            <v>Formation CORP du 4 mai 2011 PARIS</v>
          </cell>
          <cell r="P58" t="str">
            <v>BOUSRI Sami</v>
          </cell>
          <cell r="Q58" t="str">
            <v>BOUSRI</v>
          </cell>
          <cell r="R58" t="str">
            <v>Sami</v>
          </cell>
          <cell r="S58"/>
        </row>
        <row r="59">
          <cell r="A59">
            <v>55</v>
          </cell>
          <cell r="B59"/>
          <cell r="C59"/>
          <cell r="D59"/>
          <cell r="E59"/>
          <cell r="F59" t="str">
            <v xml:space="preserve">DEFENSE SECURITE </v>
          </cell>
          <cell r="G59" t="str">
            <v>SAGEM DEFENSE SECURITE</v>
          </cell>
          <cell r="H59"/>
          <cell r="I59"/>
          <cell r="J59" t="str">
            <v>HERBAULT Christine</v>
          </cell>
          <cell r="K59" t="str">
            <v>herbault.christine@sagem.com</v>
          </cell>
          <cell r="L59"/>
          <cell r="M59"/>
          <cell r="N59"/>
          <cell r="O59" t="str">
            <v>Formation CORP du 4 mai 2011 PARIS</v>
          </cell>
          <cell r="P59" t="str">
            <v>HERBAULT Christine</v>
          </cell>
          <cell r="Q59" t="str">
            <v>HERBAULT</v>
          </cell>
          <cell r="R59" t="str">
            <v>Christine</v>
          </cell>
          <cell r="S59"/>
        </row>
        <row r="60">
          <cell r="A60">
            <v>56</v>
          </cell>
          <cell r="B60" t="str">
            <v>GPE</v>
          </cell>
          <cell r="C60"/>
          <cell r="D60" t="str">
            <v>1</v>
          </cell>
          <cell r="E60">
            <v>21</v>
          </cell>
          <cell r="F60" t="str">
            <v>DIRECTION ?</v>
          </cell>
          <cell r="G60" t="str">
            <v>SAFRAN GDA</v>
          </cell>
          <cell r="H60" t="str">
            <v>PARIS</v>
          </cell>
          <cell r="I60" t="str">
            <v>Resp Coordination activités fonction GDA</v>
          </cell>
          <cell r="J60" t="str">
            <v>PORTE Isabelle</v>
          </cell>
          <cell r="K60" t="str">
            <v>isabelle.porte@safran.fr</v>
          </cell>
          <cell r="L60" t="str">
            <v>01 40 60 85 33</v>
          </cell>
          <cell r="M60" t="str">
            <v>3 bld du Général Martial Valin</v>
          </cell>
          <cell r="N60" t="str">
            <v>75724 PARIS</v>
          </cell>
          <cell r="O60"/>
          <cell r="P60" t="str">
            <v>PORTE Isabelle</v>
          </cell>
          <cell r="Q60" t="str">
            <v>PORTE</v>
          </cell>
          <cell r="R60" t="str">
            <v>Isabelle</v>
          </cell>
          <cell r="S60"/>
        </row>
        <row r="61">
          <cell r="A61">
            <v>57</v>
          </cell>
          <cell r="B61" t="str">
            <v>GPE</v>
          </cell>
          <cell r="C61"/>
          <cell r="D61" t="str">
            <v>1</v>
          </cell>
          <cell r="E61">
            <v>22</v>
          </cell>
          <cell r="F61" t="str">
            <v>PROPULSION AERONAUTIQUES ET SPATIALE</v>
          </cell>
          <cell r="G61" t="str">
            <v>TURBOMECA BORDES</v>
          </cell>
          <cell r="H61" t="str">
            <v>BORDES</v>
          </cell>
          <cell r="I61" t="str">
            <v>acheteur Turbemeca</v>
          </cell>
          <cell r="J61" t="str">
            <v>GARRAUD Lidia</v>
          </cell>
          <cell r="K61"/>
          <cell r="L61" t="str">
            <v>05 56 12 71 87</v>
          </cell>
          <cell r="M61"/>
          <cell r="N61"/>
          <cell r="O61"/>
          <cell r="P61" t="str">
            <v>GARRAUD Lidia</v>
          </cell>
          <cell r="Q61" t="str">
            <v>GARRAUD</v>
          </cell>
          <cell r="R61" t="str">
            <v>Lidia</v>
          </cell>
          <cell r="S61"/>
        </row>
        <row r="62">
          <cell r="A62">
            <v>58</v>
          </cell>
          <cell r="B62" t="str">
            <v>GPE</v>
          </cell>
          <cell r="C62"/>
          <cell r="D62" t="str">
            <v>1</v>
          </cell>
          <cell r="E62">
            <v>23</v>
          </cell>
          <cell r="F62" t="str">
            <v>PROPULSION AERONAUTIQUES ET SPATIALE</v>
          </cell>
          <cell r="G62" t="str">
            <v>SNECMA PROPULSION SOLIDE</v>
          </cell>
          <cell r="H62" t="str">
            <v>CORBEILLES ESSONNE ?</v>
          </cell>
          <cell r="I62"/>
          <cell r="J62" t="str">
            <v>MINETTE Isabelle</v>
          </cell>
          <cell r="K62"/>
          <cell r="L62"/>
          <cell r="M62"/>
          <cell r="N62"/>
          <cell r="O62"/>
          <cell r="P62" t="str">
            <v>MINETTE Isabelle</v>
          </cell>
          <cell r="Q62" t="str">
            <v>MINETTE</v>
          </cell>
          <cell r="R62" t="str">
            <v>Isabelle</v>
          </cell>
          <cell r="S62"/>
        </row>
        <row r="63">
          <cell r="A63">
            <v>59</v>
          </cell>
          <cell r="B63"/>
          <cell r="C63"/>
          <cell r="D63"/>
          <cell r="E63"/>
          <cell r="F63" t="str">
            <v>Labinal</v>
          </cell>
          <cell r="G63" t="str">
            <v>CHARMEIL</v>
          </cell>
          <cell r="H63" t="str">
            <v>NOUET</v>
          </cell>
          <cell r="I63"/>
          <cell r="J63" t="str">
            <v>NOUET Jérome</v>
          </cell>
          <cell r="K63" t="str">
            <v>patrick.condat@fr.labinal.com</v>
          </cell>
          <cell r="L63"/>
          <cell r="M63"/>
          <cell r="N63"/>
          <cell r="O63" t="str">
            <v>44-37-E6-23-89-16</v>
          </cell>
          <cell r="P63" t="str">
            <v>NOUET Jérome</v>
          </cell>
          <cell r="Q63" t="str">
            <v>NOUET</v>
          </cell>
          <cell r="R63" t="str">
            <v>Jérome</v>
          </cell>
          <cell r="S63"/>
        </row>
        <row r="64">
          <cell r="A64">
            <v>60</v>
          </cell>
          <cell r="B64"/>
          <cell r="C64"/>
          <cell r="D64"/>
          <cell r="E64"/>
          <cell r="F64" t="str">
            <v>Labinal</v>
          </cell>
          <cell r="G64" t="str">
            <v>VICHY</v>
          </cell>
          <cell r="H64"/>
          <cell r="I64" t="str">
            <v>6666477</v>
          </cell>
          <cell r="J64" t="str">
            <v>CORNET Nicolas</v>
          </cell>
          <cell r="K64" t="str">
            <v>patrick.condat@fr.labinal.com</v>
          </cell>
          <cell r="L64"/>
          <cell r="M64"/>
          <cell r="N64"/>
          <cell r="O64" t="str">
            <v>44-37-E6-23-89-16</v>
          </cell>
          <cell r="P64" t="str">
            <v>CORNET Nicolas</v>
          </cell>
          <cell r="Q64" t="str">
            <v>CORNET</v>
          </cell>
          <cell r="R64" t="str">
            <v>Nicolas</v>
          </cell>
          <cell r="S64"/>
        </row>
        <row r="65">
          <cell r="A65">
            <v>61</v>
          </cell>
          <cell r="B65" t="str">
            <v>GPE</v>
          </cell>
          <cell r="C65"/>
          <cell r="D65" t="str">
            <v>1</v>
          </cell>
          <cell r="E65">
            <v>24</v>
          </cell>
          <cell r="F65" t="str">
            <v>PROPULSION AERONAUTIQUES ET SPATIALE</v>
          </cell>
          <cell r="G65" t="str">
            <v>TURBOMECA TARNOS</v>
          </cell>
          <cell r="H65" t="str">
            <v>TARNOS</v>
          </cell>
          <cell r="I65"/>
          <cell r="J65" t="str">
            <v>HAMEL BODIN Audrey</v>
          </cell>
          <cell r="K65" t="str">
            <v>audrey.hamel-bodin@turbomeca.fr</v>
          </cell>
          <cell r="L65" t="str">
            <v>05 59 12 59 62</v>
          </cell>
          <cell r="M65"/>
          <cell r="N65" t="str">
            <v>64 BORDES</v>
          </cell>
          <cell r="O65"/>
          <cell r="P65" t="str">
            <v>HAMEL BODIN Audrey</v>
          </cell>
          <cell r="Q65" t="str">
            <v>HAMEL BODIN</v>
          </cell>
          <cell r="R65" t="str">
            <v>Audrey</v>
          </cell>
          <cell r="S65"/>
        </row>
        <row r="66">
          <cell r="A66">
            <v>62</v>
          </cell>
          <cell r="B66" t="str">
            <v>GPE</v>
          </cell>
          <cell r="C66"/>
          <cell r="D66" t="str">
            <v>1</v>
          </cell>
          <cell r="E66">
            <v>25</v>
          </cell>
          <cell r="F66" t="str">
            <v>PROPULSION AERONAUTIQUES ET SPATIALE</v>
          </cell>
          <cell r="G66" t="str">
            <v>TURBOMECA TARNOS</v>
          </cell>
          <cell r="H66" t="str">
            <v>TARNOS</v>
          </cell>
          <cell r="I66" t="str">
            <v>Ingénieur SSE</v>
          </cell>
          <cell r="J66" t="str">
            <v>JAUREGUY Delphine</v>
          </cell>
          <cell r="K66" t="str">
            <v>delphine.jaureguy@turbomeca.fr</v>
          </cell>
          <cell r="L66" t="str">
            <v>05 59 74 46 61</v>
          </cell>
          <cell r="M66" t="str">
            <v>av du 1er mai</v>
          </cell>
          <cell r="N66" t="str">
            <v>40220 TARNOS</v>
          </cell>
          <cell r="O66"/>
          <cell r="P66" t="str">
            <v>JAUREGUY Delphine</v>
          </cell>
          <cell r="Q66" t="str">
            <v>JAUREGUY</v>
          </cell>
          <cell r="R66" t="str">
            <v>Delphine</v>
          </cell>
          <cell r="S66"/>
        </row>
        <row r="67">
          <cell r="A67">
            <v>63</v>
          </cell>
          <cell r="B67" t="str">
            <v>GPE</v>
          </cell>
          <cell r="C67"/>
          <cell r="D67" t="str">
            <v>1</v>
          </cell>
          <cell r="E67">
            <v>26</v>
          </cell>
          <cell r="F67" t="str">
            <v>PROPULSION AERONAUTIQUES ET SPATIALE</v>
          </cell>
          <cell r="G67" t="str">
            <v>TURBOMECA TARNOS</v>
          </cell>
          <cell r="H67" t="str">
            <v>TARNOS</v>
          </cell>
          <cell r="I67" t="str">
            <v>acheteuse régionale prestations groupe Safran</v>
          </cell>
          <cell r="J67" t="str">
            <v>SOULIAS Anne Claire</v>
          </cell>
          <cell r="K67" t="str">
            <v>anne-claire.soulias@turbomeca.fr</v>
          </cell>
          <cell r="L67" t="str">
            <v>05 59 74 24 08</v>
          </cell>
          <cell r="M67" t="str">
            <v>av du 1er mai</v>
          </cell>
          <cell r="N67" t="str">
            <v>TARNOS</v>
          </cell>
          <cell r="O67"/>
          <cell r="P67" t="str">
            <v>SOULIAS Anne Claire</v>
          </cell>
          <cell r="Q67" t="str">
            <v>SOULIAS</v>
          </cell>
          <cell r="R67" t="str">
            <v>Anne Claire</v>
          </cell>
          <cell r="S67"/>
        </row>
        <row r="68">
          <cell r="A68">
            <v>64</v>
          </cell>
          <cell r="B68" t="str">
            <v>GPE</v>
          </cell>
          <cell r="C68"/>
          <cell r="D68" t="str">
            <v>1</v>
          </cell>
          <cell r="E68">
            <v>29</v>
          </cell>
          <cell r="F68" t="str">
            <v>AUTRES SOCIETES</v>
          </cell>
          <cell r="G68" t="str">
            <v>SNPE Matériaux Energétiques</v>
          </cell>
          <cell r="H68" t="str">
            <v xml:space="preserve">ST MEDART EN JALLES à confirmer </v>
          </cell>
          <cell r="I68"/>
          <cell r="J68" t="str">
            <v>DOUTE Pascal</v>
          </cell>
          <cell r="K68" t="str">
            <v>p.doute@snpe.com</v>
          </cell>
          <cell r="L68"/>
          <cell r="M68"/>
          <cell r="N68"/>
          <cell r="O68"/>
          <cell r="P68" t="str">
            <v>DOUTE Pascal</v>
          </cell>
          <cell r="Q68" t="str">
            <v>DOUTE</v>
          </cell>
          <cell r="R68" t="str">
            <v>Pascal</v>
          </cell>
          <cell r="S68"/>
        </row>
        <row r="69">
          <cell r="A69">
            <v>65</v>
          </cell>
          <cell r="B69" t="str">
            <v>GPE</v>
          </cell>
          <cell r="C69"/>
          <cell r="D69" t="str">
            <v>1</v>
          </cell>
          <cell r="E69">
            <v>30</v>
          </cell>
          <cell r="F69" t="str">
            <v>AUTRES SOCIETES</v>
          </cell>
          <cell r="G69" t="str">
            <v>SNPE Matériaux Energétiques</v>
          </cell>
          <cell r="H69" t="str">
            <v xml:space="preserve">ST MEDART EN JALLES à confirmer </v>
          </cell>
          <cell r="I69"/>
          <cell r="J69" t="str">
            <v>SAVATE Eric</v>
          </cell>
          <cell r="K69"/>
          <cell r="L69"/>
          <cell r="M69" t="str">
            <v>Avenue Gay Lussac</v>
          </cell>
          <cell r="N69" t="str">
            <v>33167 SAINT MEDARD EN JALLES</v>
          </cell>
          <cell r="O69"/>
          <cell r="P69" t="str">
            <v>SAVATE Eric</v>
          </cell>
          <cell r="Q69" t="str">
            <v>SAVATE</v>
          </cell>
          <cell r="R69" t="str">
            <v>Eric</v>
          </cell>
          <cell r="S69"/>
        </row>
        <row r="70">
          <cell r="A70">
            <v>66</v>
          </cell>
          <cell r="B70"/>
          <cell r="C70"/>
          <cell r="D70"/>
          <cell r="E70"/>
          <cell r="F70" t="str">
            <v>SAGEM</v>
          </cell>
          <cell r="G70" t="str">
            <v>FOUGERE</v>
          </cell>
          <cell r="H70" t="str">
            <v>MATHELIER</v>
          </cell>
          <cell r="I70"/>
          <cell r="J70" t="str">
            <v>MATHELIER Valerie</v>
          </cell>
          <cell r="K70" t="str">
            <v>valerie.mathelier@sagem.com</v>
          </cell>
          <cell r="L70"/>
          <cell r="M70"/>
          <cell r="N70"/>
          <cell r="O70" t="str">
            <v>00-11-25-D7-AE-8A</v>
          </cell>
          <cell r="P70" t="str">
            <v>MATHELIER Valerie</v>
          </cell>
          <cell r="Q70" t="str">
            <v>MATHELIER</v>
          </cell>
          <cell r="R70" t="str">
            <v>Valerie</v>
          </cell>
          <cell r="S70"/>
        </row>
        <row r="71">
          <cell r="A71">
            <v>67</v>
          </cell>
          <cell r="B71"/>
          <cell r="C71"/>
          <cell r="D71"/>
          <cell r="E71"/>
          <cell r="F71" t="str">
            <v>SAGEM</v>
          </cell>
          <cell r="G71" t="str">
            <v>MANTES la ville</v>
          </cell>
          <cell r="H71" t="str">
            <v>FRANCOISE</v>
          </cell>
          <cell r="I71"/>
          <cell r="J71" t="str">
            <v>FRANCOISE Laetitia</v>
          </cell>
          <cell r="K71" t="str">
            <v>laetitia.francoise@sagem.com</v>
          </cell>
          <cell r="L71"/>
          <cell r="M71"/>
          <cell r="N71"/>
          <cell r="O71" t="str">
            <v>F0-DE-F1-58-4C-13</v>
          </cell>
          <cell r="P71" t="str">
            <v>FRANCOISE Laetitia</v>
          </cell>
          <cell r="Q71" t="str">
            <v>FRANCOISE</v>
          </cell>
          <cell r="R71" t="str">
            <v>Laetitia</v>
          </cell>
          <cell r="S71"/>
        </row>
        <row r="72">
          <cell r="A72">
            <v>68</v>
          </cell>
          <cell r="B72"/>
          <cell r="C72"/>
          <cell r="D72"/>
          <cell r="E72"/>
          <cell r="F72" t="str">
            <v>SAGEM</v>
          </cell>
          <cell r="G72" t="str">
            <v xml:space="preserve">Mantes la Ville </v>
          </cell>
          <cell r="H72" t="str">
            <v>SAGEM_GADRAT</v>
          </cell>
          <cell r="I72"/>
          <cell r="J72" t="str">
            <v>GADRAT Thierry</v>
          </cell>
          <cell r="K72" t="str">
            <v>thierry.gadrat@sagem.com</v>
          </cell>
          <cell r="L72"/>
          <cell r="M72"/>
          <cell r="N72"/>
          <cell r="O72" t="str">
            <v>00-1E-90-37-5C-EE</v>
          </cell>
          <cell r="P72" t="str">
            <v>GADRAT Thierry</v>
          </cell>
          <cell r="Q72" t="str">
            <v>GADRAT</v>
          </cell>
          <cell r="R72" t="str">
            <v>Thierry</v>
          </cell>
          <cell r="S72"/>
        </row>
        <row r="73">
          <cell r="A73">
            <v>69</v>
          </cell>
          <cell r="B73"/>
          <cell r="C73"/>
          <cell r="D73"/>
          <cell r="E73"/>
          <cell r="F73" t="str">
            <v>SAGEM</v>
          </cell>
          <cell r="G73" t="str">
            <v>MASSY</v>
          </cell>
          <cell r="H73"/>
          <cell r="I73"/>
          <cell r="J73" t="str">
            <v>FABLET Julien</v>
          </cell>
          <cell r="K73" t="str">
            <v>julien.fablet@sagem.com</v>
          </cell>
          <cell r="L73"/>
          <cell r="M73"/>
          <cell r="N73"/>
          <cell r="O73" t="str">
            <v>F0-DE-F1-69-2E-8F</v>
          </cell>
          <cell r="P73" t="str">
            <v>FABLET Julien</v>
          </cell>
          <cell r="Q73" t="str">
            <v>FABLET</v>
          </cell>
          <cell r="R73" t="str">
            <v>Julien</v>
          </cell>
          <cell r="S73"/>
          <cell r="T73"/>
          <cell r="U73"/>
        </row>
        <row r="74">
          <cell r="A74">
            <v>70</v>
          </cell>
          <cell r="B74"/>
          <cell r="C74"/>
          <cell r="D74"/>
          <cell r="E74"/>
          <cell r="F74" t="str">
            <v>SAGEM DEFENSE SECURITE</v>
          </cell>
          <cell r="G74" t="str">
            <v>MASSY</v>
          </cell>
          <cell r="H74" t="str">
            <v>SAGEM-MASSY-LEROY</v>
          </cell>
          <cell r="I74"/>
          <cell r="J74" t="str">
            <v>LEROY Anne</v>
          </cell>
          <cell r="K74" t="str">
            <v>anne.leroy@sagem.com</v>
          </cell>
          <cell r="L74"/>
          <cell r="M74"/>
          <cell r="N74"/>
          <cell r="O74" t="str">
            <v>E9-9A-8F-2A-0F-ED</v>
          </cell>
          <cell r="P74" t="str">
            <v>LEROY Anne</v>
          </cell>
          <cell r="Q74" t="str">
            <v>LEROY</v>
          </cell>
          <cell r="R74" t="str">
            <v>Anne</v>
          </cell>
          <cell r="S74"/>
          <cell r="T74"/>
          <cell r="U74"/>
        </row>
        <row r="75">
          <cell r="A75">
            <v>71</v>
          </cell>
          <cell r="B75"/>
          <cell r="C75"/>
          <cell r="D75"/>
          <cell r="E75"/>
          <cell r="F75" t="str">
            <v>SAGEM DEFENSE SECURITE</v>
          </cell>
          <cell r="G75" t="str">
            <v>VALENCE</v>
          </cell>
          <cell r="H75" t="str">
            <v>AZNAR</v>
          </cell>
          <cell r="I75"/>
          <cell r="J75" t="str">
            <v>AZNAR Virginie</v>
          </cell>
          <cell r="K75" t="str">
            <v>virginie.aznar@sagem.com</v>
          </cell>
          <cell r="L75"/>
          <cell r="M75"/>
          <cell r="N75"/>
          <cell r="O75" t="str">
            <v>00-13-D3-F5-86-19</v>
          </cell>
          <cell r="P75" t="str">
            <v>AZNAR Virginie</v>
          </cell>
          <cell r="Q75" t="str">
            <v>AZNAR</v>
          </cell>
          <cell r="R75" t="str">
            <v>Virginie</v>
          </cell>
          <cell r="S75"/>
          <cell r="T75"/>
          <cell r="U75"/>
        </row>
        <row r="76">
          <cell r="A76">
            <v>72</v>
          </cell>
          <cell r="B76"/>
          <cell r="C76"/>
          <cell r="D76"/>
          <cell r="E76"/>
          <cell r="F76" t="str">
            <v>SAGEM industries</v>
          </cell>
          <cell r="G76" t="str">
            <v>FOUGERE</v>
          </cell>
          <cell r="H76" t="str">
            <v>ESNOULT</v>
          </cell>
          <cell r="I76"/>
          <cell r="J76" t="str">
            <v>ESNOULT DAVID</v>
          </cell>
          <cell r="K76" t="str">
            <v>david.esnoult@sagem.com</v>
          </cell>
          <cell r="L76"/>
          <cell r="M76"/>
          <cell r="N76"/>
          <cell r="O76" t="str">
            <v>00-30-05-52-D7-9F</v>
          </cell>
          <cell r="P76" t="str">
            <v>ESNOULT DAVID</v>
          </cell>
          <cell r="Q76" t="str">
            <v>ESNOULT</v>
          </cell>
          <cell r="R76" t="str">
            <v>DAVID</v>
          </cell>
          <cell r="S76"/>
          <cell r="T76"/>
          <cell r="U76"/>
        </row>
        <row r="77">
          <cell r="A77">
            <v>73</v>
          </cell>
          <cell r="B77"/>
          <cell r="C77"/>
          <cell r="D77"/>
          <cell r="E77"/>
          <cell r="F77" t="str">
            <v>SNECMA</v>
          </cell>
          <cell r="G77" t="str">
            <v>???</v>
          </cell>
          <cell r="H77" t="str">
            <v>SCHU</v>
          </cell>
          <cell r="I77"/>
          <cell r="J77" t="str">
            <v>SCHU Laurent</v>
          </cell>
          <cell r="K77" t="str">
            <v>laurent.schu@snecma.fr</v>
          </cell>
          <cell r="L77"/>
          <cell r="M77"/>
          <cell r="N77"/>
          <cell r="O77" t="str">
            <v>00-0A-E6-04-34-54</v>
          </cell>
          <cell r="P77" t="str">
            <v>SCHU Laurent</v>
          </cell>
          <cell r="Q77" t="str">
            <v>SCHU</v>
          </cell>
          <cell r="R77" t="str">
            <v>Laurent</v>
          </cell>
          <cell r="S77"/>
          <cell r="T77"/>
          <cell r="U77"/>
        </row>
        <row r="78">
          <cell r="A78">
            <v>74</v>
          </cell>
          <cell r="B78"/>
          <cell r="C78"/>
          <cell r="D78"/>
          <cell r="E78"/>
          <cell r="F78" t="str">
            <v>ZODIACAEROSPACE</v>
          </cell>
          <cell r="G78"/>
          <cell r="H78" t="str">
            <v xml:space="preserve">SAINT CREPIN IBOUVILLERS </v>
          </cell>
          <cell r="I78"/>
          <cell r="J78" t="str">
            <v>RAUNIER Aurore</v>
          </cell>
          <cell r="K78" t="str">
            <v>aurore.raunier@zodiacaerospace.com</v>
          </cell>
          <cell r="L78"/>
          <cell r="M78"/>
          <cell r="N78"/>
          <cell r="O78" t="str">
            <v>84-2B-2B-B2-BA-BD</v>
          </cell>
          <cell r="P78" t="str">
            <v>RAUNIER Aurore</v>
          </cell>
          <cell r="Q78" t="str">
            <v>RAUNIER</v>
          </cell>
          <cell r="R78" t="str">
            <v>Aurore</v>
          </cell>
          <cell r="S78"/>
        </row>
        <row r="79">
          <cell r="A79">
            <v>75</v>
          </cell>
          <cell r="B79" t="str">
            <v>GPE</v>
          </cell>
          <cell r="C79"/>
          <cell r="D79" t="str">
            <v>1</v>
          </cell>
          <cell r="E79"/>
          <cell r="F79" t="str">
            <v>Service Protection Industrielle</v>
          </cell>
          <cell r="G79" t="str">
            <v>Service Protection Industrielle</v>
          </cell>
          <cell r="H79" t="str">
            <v>PARIS</v>
          </cell>
          <cell r="I79"/>
          <cell r="J79" t="str">
            <v>LELEU Jean</v>
          </cell>
          <cell r="K79" t="str">
            <v>jean.leleu@safran.fr</v>
          </cell>
          <cell r="L79"/>
          <cell r="M79" t="str">
            <v>2 bld du Général Martial Valin</v>
          </cell>
          <cell r="N79" t="str">
            <v>75724 PARIS CEDEX 15</v>
          </cell>
          <cell r="O79" t="str">
            <v>devis 53/2011 accepté le 5 octobre 2011</v>
          </cell>
          <cell r="P79" t="str">
            <v>LELEU Jean</v>
          </cell>
          <cell r="Q79" t="str">
            <v>LELEU</v>
          </cell>
          <cell r="R79" t="str">
            <v>Jean</v>
          </cell>
          <cell r="S79"/>
        </row>
        <row r="80">
          <cell r="A80">
            <v>76</v>
          </cell>
          <cell r="B80" t="str">
            <v>GPE</v>
          </cell>
          <cell r="C80"/>
          <cell r="D80" t="str">
            <v>1</v>
          </cell>
          <cell r="E80"/>
          <cell r="F80" t="str">
            <v>Service Protection Industrielle</v>
          </cell>
          <cell r="G80" t="str">
            <v>Service Protection Industrielle</v>
          </cell>
          <cell r="H80" t="str">
            <v>PARIS</v>
          </cell>
          <cell r="I80"/>
          <cell r="J80" t="str">
            <v>PATRON pascal</v>
          </cell>
          <cell r="K80" t="str">
            <v>pascal.patron@safran.fr</v>
          </cell>
          <cell r="L80"/>
          <cell r="M80" t="str">
            <v>2 bld du Général Martial Valin</v>
          </cell>
          <cell r="N80" t="str">
            <v>75724 PARIS CEDEX 15</v>
          </cell>
          <cell r="O80" t="str">
            <v>devis 53/2011 accepté le 5 octobre 2011</v>
          </cell>
          <cell r="P80" t="str">
            <v>PATRON pascal</v>
          </cell>
          <cell r="Q80" t="str">
            <v>PATRON</v>
          </cell>
          <cell r="R80" t="str">
            <v>pascal</v>
          </cell>
          <cell r="S80"/>
        </row>
        <row r="81">
          <cell r="A81">
            <v>77</v>
          </cell>
          <cell r="B81" t="str">
            <v>GPE</v>
          </cell>
          <cell r="C81"/>
          <cell r="D81" t="str">
            <v>1</v>
          </cell>
          <cell r="E81"/>
          <cell r="F81" t="str">
            <v>AUTRES SOCIETES</v>
          </cell>
          <cell r="G81" t="str">
            <v>SNPE Matériaux Energétiques</v>
          </cell>
          <cell r="H81"/>
          <cell r="I81"/>
          <cell r="J81" t="str">
            <v>TISSIER</v>
          </cell>
          <cell r="K81" t="str">
            <v>c.tissier@snpe.com</v>
          </cell>
          <cell r="L81"/>
          <cell r="M81"/>
          <cell r="N81"/>
          <cell r="O81"/>
          <cell r="P81" t="str">
            <v>TISSIER</v>
          </cell>
          <cell r="Q81" t="str">
            <v>TISSIER</v>
          </cell>
          <cell r="R81"/>
          <cell r="S81"/>
        </row>
        <row r="82">
          <cell r="A82">
            <v>78</v>
          </cell>
          <cell r="B82"/>
          <cell r="C82"/>
          <cell r="D82"/>
          <cell r="E82"/>
          <cell r="F82" t="str">
            <v>ENGINEERING SERVICES</v>
          </cell>
          <cell r="G82" t="str">
            <v>Montigny le Bretonneux</v>
          </cell>
          <cell r="H82" t="str">
            <v>MAZEAU</v>
          </cell>
          <cell r="I82"/>
          <cell r="J82" t="str">
            <v>MAZEAU Julien</v>
          </cell>
          <cell r="K82" t="str">
            <v>julien.mazeau@safran-engineering.com</v>
          </cell>
          <cell r="L82"/>
          <cell r="M82"/>
          <cell r="N82"/>
          <cell r="O82" t="str">
            <v>00-0D-60-7B-5B-B10</v>
          </cell>
          <cell r="P82" t="str">
            <v>MAZEAU Julien</v>
          </cell>
          <cell r="Q82" t="str">
            <v>MAZEAU</v>
          </cell>
          <cell r="R82" t="str">
            <v>Julien</v>
          </cell>
          <cell r="S82"/>
        </row>
        <row r="83">
          <cell r="A83">
            <v>79</v>
          </cell>
          <cell r="B83"/>
          <cell r="C83"/>
          <cell r="D83"/>
          <cell r="E83"/>
          <cell r="F83" t="str">
            <v>MBD</v>
          </cell>
          <cell r="G83" t="str">
            <v>???</v>
          </cell>
          <cell r="H83" t="str">
            <v>SAFRAN_BLANC</v>
          </cell>
          <cell r="I83"/>
          <cell r="J83" t="str">
            <v>BLANC philippe</v>
          </cell>
          <cell r="K83" t="str">
            <v>philippe.blanc@safranmbd.com</v>
          </cell>
          <cell r="L83"/>
          <cell r="M83"/>
          <cell r="N83"/>
          <cell r="O83" t="str">
            <v>44-37-E6-16-82-0E</v>
          </cell>
          <cell r="P83" t="str">
            <v>BLANC philippe</v>
          </cell>
          <cell r="Q83" t="str">
            <v>BLANC</v>
          </cell>
          <cell r="R83" t="str">
            <v>philippe</v>
          </cell>
          <cell r="S83"/>
        </row>
        <row r="84">
          <cell r="A84">
            <v>80</v>
          </cell>
          <cell r="B84"/>
          <cell r="C84"/>
          <cell r="D84"/>
          <cell r="E84"/>
          <cell r="F84" t="str">
            <v>Sce Formation</v>
          </cell>
          <cell r="G84" t="str">
            <v>SAFRAN Sce Formation</v>
          </cell>
          <cell r="H84"/>
          <cell r="I84"/>
          <cell r="J84" t="str">
            <v>COINTREL Anne</v>
          </cell>
          <cell r="K84" t="str">
            <v>anne.cointrel@sagem.com</v>
          </cell>
          <cell r="L84" t="str">
            <v>04 70 28 77 18</v>
          </cell>
          <cell r="M84" t="str">
            <v>Eva CRANTELLE-Route de Châteauroux-BP 3247 -</v>
          </cell>
          <cell r="N84" t="str">
            <v>03106 MONTLUCON CEDEX</v>
          </cell>
          <cell r="O84" t="str">
            <v>formation CORP DU 12 oct 2011 PARIS</v>
          </cell>
          <cell r="P84" t="str">
            <v>COINTREL Anne</v>
          </cell>
          <cell r="Q84" t="str">
            <v>COINTREL</v>
          </cell>
          <cell r="R84" t="str">
            <v>Anne</v>
          </cell>
          <cell r="S84"/>
        </row>
        <row r="85">
          <cell r="A85">
            <v>81</v>
          </cell>
          <cell r="B85"/>
          <cell r="C85"/>
          <cell r="D85"/>
          <cell r="E85"/>
          <cell r="F85" t="str">
            <v>Sce Formation</v>
          </cell>
          <cell r="G85" t="str">
            <v>SAFRAN Sce Formation</v>
          </cell>
          <cell r="H85"/>
          <cell r="I85"/>
          <cell r="J85" t="str">
            <v>PIERRE Philippe</v>
          </cell>
          <cell r="K85" t="str">
            <v>philippe.pierre@sagem.com</v>
          </cell>
          <cell r="L85" t="str">
            <v>04 70 28 75 00</v>
          </cell>
          <cell r="M85" t="str">
            <v>Eva CRANTELLE-Route de Châteauroux-BP 3247 -</v>
          </cell>
          <cell r="N85" t="str">
            <v>03106 MONTLUCON CEDEX</v>
          </cell>
          <cell r="O85" t="str">
            <v>formation CORP DU 12 oct 2011 PARIS</v>
          </cell>
          <cell r="P85" t="str">
            <v>PIERRE Philippe</v>
          </cell>
          <cell r="Q85" t="str">
            <v>PIERRE</v>
          </cell>
          <cell r="R85" t="str">
            <v>Philippe</v>
          </cell>
          <cell r="S85"/>
        </row>
        <row r="86">
          <cell r="A86">
            <v>82</v>
          </cell>
          <cell r="B86"/>
          <cell r="C86"/>
          <cell r="D86"/>
          <cell r="E86"/>
          <cell r="F86" t="str">
            <v>Sce Formation</v>
          </cell>
          <cell r="G86" t="str">
            <v>SAFRAN Sce Formation</v>
          </cell>
          <cell r="H86"/>
          <cell r="I86"/>
          <cell r="J86" t="str">
            <v>VERGNOL Didier</v>
          </cell>
          <cell r="K86" t="str">
            <v>didier.vergnol@sagem.com</v>
          </cell>
          <cell r="L86" t="str">
            <v>04 70 28 77 18/04 70 28 74 08</v>
          </cell>
          <cell r="M86" t="str">
            <v>Eva CRANTELLE-Route de Châteauroux-BP 3247 -</v>
          </cell>
          <cell r="N86" t="str">
            <v>03106 MONTLUCON CEDEX</v>
          </cell>
          <cell r="O86" t="str">
            <v>formation CORP DU 12 oct 2011 PARIS</v>
          </cell>
          <cell r="P86" t="str">
            <v>VERGNOL Didier</v>
          </cell>
          <cell r="Q86" t="str">
            <v>VERGNOL</v>
          </cell>
          <cell r="R86" t="str">
            <v>Didier</v>
          </cell>
          <cell r="S86"/>
        </row>
        <row r="87">
          <cell r="A87">
            <v>83</v>
          </cell>
          <cell r="B87"/>
          <cell r="C87"/>
          <cell r="D87"/>
          <cell r="E87"/>
          <cell r="F87" t="str">
            <v>Sagem Défense Sécurité</v>
          </cell>
          <cell r="G87" t="str">
            <v>SAGEM_VOLLEMAERE</v>
          </cell>
          <cell r="H87" t="str">
            <v>Mantes la Ville</v>
          </cell>
          <cell r="I87"/>
          <cell r="J87" t="str">
            <v>Maxime VOLLEMAERE</v>
          </cell>
          <cell r="K87" t="str">
            <v>laetitia.francoise@sagem.com</v>
          </cell>
          <cell r="L87"/>
          <cell r="M87"/>
          <cell r="N87"/>
          <cell r="O87" t="str">
            <v>00-01-6C-44-FF-A1</v>
          </cell>
          <cell r="P87" t="str">
            <v>Maxime VOLLEMAERE</v>
          </cell>
          <cell r="Q87" t="str">
            <v>Maxime</v>
          </cell>
          <cell r="R87" t="str">
            <v>VOLLEMAERE</v>
          </cell>
          <cell r="S87"/>
        </row>
        <row r="88">
          <cell r="A88">
            <v>84</v>
          </cell>
          <cell r="B88" t="str">
            <v>PME</v>
          </cell>
          <cell r="C88"/>
          <cell r="D88"/>
          <cell r="E88"/>
          <cell r="F88" t="str">
            <v>SELHA SAS</v>
          </cell>
          <cell r="G88" t="str">
            <v>SELHA SAS</v>
          </cell>
          <cell r="H88" t="str">
            <v>RENAZE</v>
          </cell>
          <cell r="I88" t="str">
            <v>Responsable QSE</v>
          </cell>
          <cell r="J88" t="str">
            <v>HOUDMON Hélène</v>
          </cell>
          <cell r="K88" t="str">
            <v>helene.houdmon@selha.fr</v>
          </cell>
          <cell r="L88" t="str">
            <v>02 43 09 14 30</v>
          </cell>
          <cell r="M88" t="str">
            <v>2 à 6 rue de la Forge</v>
          </cell>
          <cell r="N88" t="str">
            <v>53800 RENAZE</v>
          </cell>
          <cell r="O88"/>
          <cell r="P88" t="str">
            <v>HOUDMON Hélène</v>
          </cell>
          <cell r="Q88" t="str">
            <v>HOUDMON</v>
          </cell>
          <cell r="R88" t="str">
            <v>Hélène</v>
          </cell>
          <cell r="S88"/>
        </row>
        <row r="89">
          <cell r="A89">
            <v>85</v>
          </cell>
          <cell r="B89"/>
          <cell r="C89"/>
          <cell r="D89"/>
          <cell r="E89"/>
          <cell r="F89" t="str">
            <v>SNCF</v>
          </cell>
          <cell r="G89" t="str">
            <v>BRETAGNE</v>
          </cell>
          <cell r="H89"/>
          <cell r="I89"/>
          <cell r="J89" t="str">
            <v>LEROY David</v>
          </cell>
          <cell r="K89" t="str">
            <v>patrick.seiler@sncf.fr</v>
          </cell>
          <cell r="L89"/>
          <cell r="M89"/>
          <cell r="N89"/>
          <cell r="O89" t="str">
            <v>2C-27-D7-49-75-52</v>
          </cell>
          <cell r="P89" t="str">
            <v>LEROY David</v>
          </cell>
          <cell r="Q89" t="str">
            <v>LEROY</v>
          </cell>
          <cell r="R89" t="str">
            <v>David</v>
          </cell>
          <cell r="S89"/>
        </row>
        <row r="90">
          <cell r="A90">
            <v>86</v>
          </cell>
          <cell r="B90"/>
          <cell r="C90"/>
          <cell r="D90"/>
          <cell r="E90"/>
          <cell r="F90" t="str">
            <v>SNCF</v>
          </cell>
          <cell r="G90" t="str">
            <v>CHAMPAGNE</v>
          </cell>
          <cell r="H90" t="str">
            <v>CANY</v>
          </cell>
          <cell r="I90"/>
          <cell r="J90" t="str">
            <v>CANY Olivier</v>
          </cell>
          <cell r="K90" t="str">
            <v>olivier.cany@sncf.fr</v>
          </cell>
          <cell r="L90"/>
          <cell r="M90"/>
          <cell r="N90"/>
          <cell r="O90" t="str">
            <v>00-FF-B1-4D-04-62</v>
          </cell>
          <cell r="P90" t="str">
            <v>CANY Olivier</v>
          </cell>
          <cell r="Q90" t="str">
            <v>CANY</v>
          </cell>
          <cell r="R90" t="str">
            <v>Olivier</v>
          </cell>
          <cell r="S90"/>
        </row>
        <row r="91">
          <cell r="A91">
            <v>87</v>
          </cell>
          <cell r="B91"/>
          <cell r="C91"/>
          <cell r="D91"/>
          <cell r="E91"/>
          <cell r="F91" t="str">
            <v>SNCF</v>
          </cell>
          <cell r="G91" t="str">
            <v>PARIS</v>
          </cell>
          <cell r="H91"/>
          <cell r="I91"/>
          <cell r="J91" t="str">
            <v>BIRON Amelie</v>
          </cell>
          <cell r="K91" t="str">
            <v>Amelie.Biron@sncf.fr</v>
          </cell>
          <cell r="L91"/>
          <cell r="M91"/>
          <cell r="N91"/>
          <cell r="O91" t="str">
            <v>21/09/2011G</v>
          </cell>
          <cell r="P91" t="str">
            <v>BIRON Amelie</v>
          </cell>
          <cell r="Q91" t="str">
            <v>BIRON</v>
          </cell>
          <cell r="R91" t="str">
            <v>Amelie</v>
          </cell>
          <cell r="S91"/>
        </row>
        <row r="92">
          <cell r="A92">
            <v>88</v>
          </cell>
          <cell r="B92"/>
          <cell r="C92"/>
          <cell r="D92"/>
          <cell r="E92"/>
          <cell r="F92" t="str">
            <v>SNCF</v>
          </cell>
          <cell r="G92" t="str">
            <v>SNCF_RUSH</v>
          </cell>
          <cell r="H92" t="str">
            <v>TECHNICENTRE DE SAINT-PIERRE-DES-CORPS</v>
          </cell>
          <cell r="I92"/>
          <cell r="J92" t="str">
            <v>RUSH Guillaume</v>
          </cell>
          <cell r="K92" t="str">
            <v>guillaume.rusch@sncf.fr</v>
          </cell>
          <cell r="L92"/>
          <cell r="M92"/>
          <cell r="N92"/>
          <cell r="O92" t="str">
            <v>00-13-D3-D7-A0-DE</v>
          </cell>
          <cell r="P92" t="str">
            <v>RUSH Guillaume</v>
          </cell>
          <cell r="Q92" t="str">
            <v>RUSH</v>
          </cell>
          <cell r="R92" t="str">
            <v>Guillaume</v>
          </cell>
          <cell r="S92"/>
        </row>
        <row r="93">
          <cell r="A93">
            <v>89</v>
          </cell>
          <cell r="B93"/>
          <cell r="C93"/>
          <cell r="D93"/>
          <cell r="E93"/>
          <cell r="F93" t="str">
            <v>SNCF</v>
          </cell>
          <cell r="G93"/>
          <cell r="H93" t="str">
            <v>Epernay</v>
          </cell>
          <cell r="I93"/>
          <cell r="J93" t="str">
            <v>DUCARROZ Lea</v>
          </cell>
          <cell r="K93" t="str">
            <v>lea.ducarroz@sncf.fr</v>
          </cell>
          <cell r="L93"/>
          <cell r="M93"/>
          <cell r="N93"/>
          <cell r="O93" t="str">
            <v>00-16-17-5D-50-5D</v>
          </cell>
          <cell r="P93" t="str">
            <v>DUCARROZ Lea</v>
          </cell>
          <cell r="Q93" t="str">
            <v>DUCARROZ</v>
          </cell>
          <cell r="R93" t="str">
            <v>Lea</v>
          </cell>
          <cell r="S93"/>
        </row>
        <row r="94">
          <cell r="A94">
            <v>90</v>
          </cell>
          <cell r="B94" t="str">
            <v>GPE</v>
          </cell>
          <cell r="C94"/>
          <cell r="D94"/>
          <cell r="E94"/>
          <cell r="F94" t="str">
            <v xml:space="preserve">SNCF </v>
          </cell>
          <cell r="G94" t="str">
            <v>SNCF INFRA CSC INFRARAIL II</v>
          </cell>
          <cell r="H94" t="str">
            <v>LE MANS</v>
          </cell>
          <cell r="I94"/>
          <cell r="J94" t="str">
            <v>DREAU Nicolas</v>
          </cell>
          <cell r="K94" t="str">
            <v>nicolas.dreau@sncf.FR</v>
          </cell>
          <cell r="L94"/>
          <cell r="M94"/>
          <cell r="N94"/>
          <cell r="O94"/>
          <cell r="P94" t="str">
            <v>DREAU Nicolas</v>
          </cell>
          <cell r="Q94" t="str">
            <v>DREAU</v>
          </cell>
          <cell r="R94" t="str">
            <v>Nicolas</v>
          </cell>
          <cell r="S94"/>
        </row>
        <row r="95">
          <cell r="A95">
            <v>91</v>
          </cell>
          <cell r="B95" t="str">
            <v>GPE</v>
          </cell>
          <cell r="C95"/>
          <cell r="D95" t="str">
            <v>2</v>
          </cell>
          <cell r="E95">
            <v>2</v>
          </cell>
          <cell r="F95" t="str">
            <v>SNCF ?</v>
          </cell>
          <cell r="G95" t="str">
            <v>SNCF -CIM et technicampus</v>
          </cell>
          <cell r="H95" t="str">
            <v>LE MANS</v>
          </cell>
          <cell r="I95" t="str">
            <v>MALLISARD</v>
          </cell>
          <cell r="J95" t="str">
            <v>MALISSARD Jean Michel</v>
          </cell>
          <cell r="K95" t="str">
            <v>jean-michel.malissard@sncf.fr</v>
          </cell>
          <cell r="L95" t="str">
            <v>02 53 49 24 15</v>
          </cell>
          <cell r="M95" t="str">
            <v>TECHNICAMPUS   Technoparc des 24H - Zone 1- Chemin aux bœufs</v>
          </cell>
          <cell r="N95" t="str">
            <v xml:space="preserve">72100 LE MANS </v>
          </cell>
          <cell r="O95"/>
          <cell r="P95" t="str">
            <v>MALISSARD Jean Michel</v>
          </cell>
          <cell r="Q95" t="str">
            <v>MALISSARD</v>
          </cell>
          <cell r="R95" t="str">
            <v>Jean Michel</v>
          </cell>
          <cell r="S95"/>
        </row>
        <row r="96">
          <cell r="A96">
            <v>92</v>
          </cell>
          <cell r="B96" t="str">
            <v>GPE</v>
          </cell>
          <cell r="C96"/>
          <cell r="D96" t="str">
            <v>2</v>
          </cell>
          <cell r="E96">
            <v>3</v>
          </cell>
          <cell r="F96" t="str">
            <v>SNCF ?</v>
          </cell>
          <cell r="G96" t="str">
            <v>SNCF-EMT du Limousin</v>
          </cell>
          <cell r="H96" t="str">
            <v>LIMOGES</v>
          </cell>
          <cell r="I96"/>
          <cell r="J96" t="str">
            <v>GREGOIRE Maryline</v>
          </cell>
          <cell r="K96" t="str">
            <v>maryline.roussies@sncf.fr</v>
          </cell>
          <cell r="L96" t="str">
            <v>05 55 11 18 42</v>
          </cell>
          <cell r="M96" t="str">
            <v>Passerelle Montplaisir</v>
          </cell>
          <cell r="N96" t="str">
            <v>87000 LIMOGES</v>
          </cell>
          <cell r="O96" t="str">
            <v>devis 70/2011 pour formation du 19/10/2011</v>
          </cell>
          <cell r="P96" t="str">
            <v>GREGOIRE Maryline</v>
          </cell>
          <cell r="Q96" t="str">
            <v>GREGOIRE</v>
          </cell>
          <cell r="R96" t="str">
            <v>Maryline</v>
          </cell>
          <cell r="S96"/>
        </row>
        <row r="97">
          <cell r="A97">
            <v>93</v>
          </cell>
          <cell r="B97" t="str">
            <v>GPE</v>
          </cell>
          <cell r="C97"/>
          <cell r="D97" t="str">
            <v>2</v>
          </cell>
          <cell r="E97">
            <v>4</v>
          </cell>
          <cell r="F97" t="str">
            <v xml:space="preserve">SNCF </v>
          </cell>
          <cell r="G97" t="str">
            <v>SNCF-AEF</v>
          </cell>
          <cell r="H97" t="str">
            <v>VITRY SUR SEINE</v>
          </cell>
          <cell r="I97"/>
          <cell r="J97" t="str">
            <v>TIPHONNET Cyrille</v>
          </cell>
          <cell r="K97" t="str">
            <v>cyrille.thiphonnet@sncf.fr</v>
          </cell>
          <cell r="L97" t="str">
            <v>01 47 18 84 73</v>
          </cell>
          <cell r="M97" t="str">
            <v>20 avenue président Salvator Allende                                         </v>
          </cell>
          <cell r="N97" t="str">
            <v xml:space="preserve">94407 VITRY-SUR-SEINE </v>
          </cell>
          <cell r="O97"/>
          <cell r="P97" t="str">
            <v>TIPHONNET Cyrille</v>
          </cell>
          <cell r="Q97" t="str">
            <v>TIPHONNET</v>
          </cell>
          <cell r="R97" t="str">
            <v>Cyrille</v>
          </cell>
          <cell r="S97"/>
        </row>
        <row r="98">
          <cell r="A98">
            <v>94</v>
          </cell>
          <cell r="B98"/>
          <cell r="C98"/>
          <cell r="D98" t="str">
            <v>2</v>
          </cell>
          <cell r="E98">
            <v>4</v>
          </cell>
          <cell r="F98" t="str">
            <v xml:space="preserve">SNCF </v>
          </cell>
          <cell r="G98" t="str">
            <v>SNCF-AEF (Agence d'Essais Ferroviaire)</v>
          </cell>
          <cell r="H98" t="str">
            <v>VITRY SUR SEINE</v>
          </cell>
          <cell r="I98"/>
          <cell r="J98" t="str">
            <v>GIL bruno</v>
          </cell>
          <cell r="K98" t="str">
            <v>bruno.gil@sncf</v>
          </cell>
          <cell r="L98"/>
          <cell r="M98" t="str">
            <v>20 avenue président Salvator Allende                                         </v>
          </cell>
          <cell r="N98" t="str">
            <v xml:space="preserve">94407 VITRY-SUR-SEINE </v>
          </cell>
          <cell r="O98" t="str">
            <v>Formation du 19 oct 2011</v>
          </cell>
          <cell r="P98" t="str">
            <v>GIL bruno</v>
          </cell>
          <cell r="Q98" t="str">
            <v>GIL</v>
          </cell>
          <cell r="R98" t="str">
            <v>bruno</v>
          </cell>
          <cell r="S98"/>
        </row>
        <row r="99">
          <cell r="A99">
            <v>95</v>
          </cell>
          <cell r="B99" t="str">
            <v>GPE</v>
          </cell>
          <cell r="C99"/>
          <cell r="D99" t="str">
            <v>2</v>
          </cell>
          <cell r="E99">
            <v>5</v>
          </cell>
          <cell r="F99" t="str">
            <v>SNCF- DIRECTION DU MATERIEL</v>
          </cell>
          <cell r="G99" t="str">
            <v>SNCF-Technicentre BISCHHEIM</v>
          </cell>
          <cell r="H99" t="str">
            <v>BISCHHEM</v>
          </cell>
          <cell r="I99"/>
          <cell r="J99" t="str">
            <v>DISSEL Florence</v>
          </cell>
          <cell r="K99" t="str">
            <v>florence.dissel@sncf.fr</v>
          </cell>
          <cell r="L99" t="str">
            <v>03 88 75 44 53</v>
          </cell>
          <cell r="M99" t="str">
            <v>48 av de Périgueux</v>
          </cell>
          <cell r="N99" t="str">
            <v>67800 BISCHHEIM</v>
          </cell>
          <cell r="O99"/>
          <cell r="P99" t="str">
            <v>DISSEL Florence</v>
          </cell>
          <cell r="Q99" t="str">
            <v>DISSEL</v>
          </cell>
          <cell r="R99" t="str">
            <v>Florence</v>
          </cell>
          <cell r="S99"/>
        </row>
        <row r="100">
          <cell r="A100">
            <v>96</v>
          </cell>
          <cell r="B100" t="str">
            <v>GPE</v>
          </cell>
          <cell r="C100" t="str">
            <v>COORDINATEUR</v>
          </cell>
          <cell r="D100"/>
          <cell r="E100"/>
          <cell r="F100" t="str">
            <v>SNCF -DIRECTION DE LA TRACTION</v>
          </cell>
          <cell r="G100" t="str">
            <v>SNCFDépartement TMS</v>
          </cell>
          <cell r="H100" t="str">
            <v>PARIS</v>
          </cell>
          <cell r="I100" t="str">
            <v>préventeur national</v>
          </cell>
          <cell r="J100" t="str">
            <v>MINETTI Amélie</v>
          </cell>
          <cell r="K100" t="str">
            <v>amelie.biron@sncf.fr</v>
          </cell>
          <cell r="L100" t="str">
            <v>01 53 25 98 49</v>
          </cell>
          <cell r="M100" t="str">
            <v>46, rue St Lazare,</v>
          </cell>
          <cell r="N100" t="str">
            <v xml:space="preserve"> 75009 PARIS</v>
          </cell>
          <cell r="O100" t="str">
            <v>FORMATION DU 12 SEPT 2011 DEVIS 55/2011</v>
          </cell>
          <cell r="P100" t="str">
            <v>MINETTI Amélie</v>
          </cell>
          <cell r="Q100" t="str">
            <v>MINETTI</v>
          </cell>
          <cell r="R100" t="str">
            <v>Amélie</v>
          </cell>
          <cell r="S100"/>
        </row>
        <row r="101">
          <cell r="A101">
            <v>97</v>
          </cell>
          <cell r="B101" t="str">
            <v>GPE</v>
          </cell>
          <cell r="C101"/>
          <cell r="D101" t="str">
            <v>2</v>
          </cell>
          <cell r="E101">
            <v>6</v>
          </cell>
          <cell r="F101" t="str">
            <v>SNCF- DIRECTION DU MATERIEL</v>
          </cell>
          <cell r="G101" t="str">
            <v>SNCF- Technicentre Aquitaine</v>
          </cell>
          <cell r="H101" t="str">
            <v>BORDEAUX</v>
          </cell>
          <cell r="I101"/>
          <cell r="J101" t="str">
            <v>POCLET Anne Lise</v>
          </cell>
          <cell r="K101" t="str">
            <v>samuel.michelon@sncf.fr</v>
          </cell>
          <cell r="L101"/>
          <cell r="M101" t="str">
            <v>1 rue de Gravelotte</v>
          </cell>
          <cell r="N101" t="str">
            <v>33800 BORDEAUX</v>
          </cell>
          <cell r="O101" t="str">
            <v>Formation du 19 oct 2011</v>
          </cell>
          <cell r="P101" t="str">
            <v>POCLET Anne Lise</v>
          </cell>
          <cell r="Q101" t="str">
            <v>POCLET</v>
          </cell>
          <cell r="R101" t="str">
            <v>Anne Lise</v>
          </cell>
          <cell r="S101"/>
        </row>
        <row r="102">
          <cell r="A102">
            <v>98</v>
          </cell>
          <cell r="B102" t="str">
            <v>GPE</v>
          </cell>
          <cell r="C102"/>
          <cell r="D102" t="str">
            <v>2</v>
          </cell>
          <cell r="E102">
            <v>6</v>
          </cell>
          <cell r="F102" t="str">
            <v>SNCF- DIRECTION DU MATERIEL</v>
          </cell>
          <cell r="G102" t="str">
            <v>SNCF- Technicentre Aquitaine</v>
          </cell>
          <cell r="H102" t="str">
            <v>BORDEAUX</v>
          </cell>
          <cell r="I102"/>
          <cell r="J102" t="str">
            <v>MICHELON Samuel</v>
          </cell>
          <cell r="K102" t="str">
            <v>samuel.michelon@sncf.fr</v>
          </cell>
          <cell r="L102"/>
          <cell r="M102" t="str">
            <v>1 rue de Gravelotte</v>
          </cell>
          <cell r="N102" t="str">
            <v>33800 BORDEAUX</v>
          </cell>
          <cell r="O102" t="str">
            <v>Formation du 19 oct 2011</v>
          </cell>
          <cell r="P102" t="str">
            <v>MICHELON Samuel</v>
          </cell>
          <cell r="Q102" t="str">
            <v>MICHELON</v>
          </cell>
          <cell r="R102" t="str">
            <v>Samuel</v>
          </cell>
          <cell r="S102"/>
        </row>
        <row r="103">
          <cell r="A103">
            <v>99</v>
          </cell>
          <cell r="B103" t="str">
            <v>GPE</v>
          </cell>
          <cell r="C103"/>
          <cell r="D103" t="str">
            <v>2</v>
          </cell>
          <cell r="E103">
            <v>6</v>
          </cell>
          <cell r="F103" t="str">
            <v>SNCF- DIRECTION DU MATERIEL</v>
          </cell>
          <cell r="G103" t="str">
            <v>SNCF- Technicentre Aquitaine</v>
          </cell>
          <cell r="H103" t="str">
            <v>BORDEAUX</v>
          </cell>
          <cell r="I103"/>
          <cell r="J103" t="str">
            <v>DELMAS Hélène</v>
          </cell>
          <cell r="K103" t="str">
            <v>helene.delmas@sncf.fr  
valerie.sequino@sncf.fr</v>
          </cell>
          <cell r="L103" t="str">
            <v>05 47 47 12 76</v>
          </cell>
          <cell r="M103" t="str">
            <v>1 rue de Gravelotte</v>
          </cell>
          <cell r="N103" t="str">
            <v>33800 BORDEAUX</v>
          </cell>
          <cell r="O103"/>
          <cell r="P103" t="str">
            <v>DELMAS Hélène</v>
          </cell>
          <cell r="Q103" t="str">
            <v>DELMAS</v>
          </cell>
          <cell r="R103" t="str">
            <v>Hélène</v>
          </cell>
          <cell r="S103"/>
        </row>
        <row r="104">
          <cell r="A104">
            <v>100</v>
          </cell>
          <cell r="B104" t="str">
            <v>GPE</v>
          </cell>
          <cell r="C104"/>
          <cell r="D104" t="str">
            <v>2</v>
          </cell>
          <cell r="E104">
            <v>7</v>
          </cell>
          <cell r="F104" t="str">
            <v>SNCF- DIRECTION DU MATERIEL</v>
          </cell>
          <cell r="G104" t="str">
            <v>SNCF-Technicentre champagne Ardenne (EMT Chalindrey)</v>
          </cell>
          <cell r="H104" t="str">
            <v>CHALINDREY</v>
          </cell>
          <cell r="I104"/>
          <cell r="J104" t="str">
            <v>BLANCHON Alain</v>
          </cell>
          <cell r="K104" t="str">
            <v>alain.blancon@sncf.fr</v>
          </cell>
          <cell r="L104" t="str">
            <v>03 25 84 52 28</v>
          </cell>
          <cell r="M104" t="str">
            <v>6 rue Gambetta</v>
          </cell>
          <cell r="N104" t="str">
            <v>52600 CHALINDREY</v>
          </cell>
          <cell r="O104"/>
          <cell r="P104" t="str">
            <v>BLANCHON Alain</v>
          </cell>
          <cell r="Q104" t="str">
            <v>BLANCHON</v>
          </cell>
          <cell r="R104" t="str">
            <v>Alain</v>
          </cell>
          <cell r="S104"/>
        </row>
        <row r="105">
          <cell r="A105">
            <v>101</v>
          </cell>
          <cell r="B105" t="str">
            <v>GPE</v>
          </cell>
          <cell r="C105"/>
          <cell r="D105" t="str">
            <v>2</v>
          </cell>
          <cell r="E105">
            <v>8</v>
          </cell>
          <cell r="F105" t="str">
            <v>SNCF- DIRECTION DU MATERIEL</v>
          </cell>
          <cell r="G105" t="str">
            <v>SNCF -Technicentre Chambery</v>
          </cell>
          <cell r="H105" t="str">
            <v>CHAMBERY</v>
          </cell>
          <cell r="I105" t="str">
            <v>FAVRE TEYLAZ</v>
          </cell>
          <cell r="J105" t="str">
            <v>FAVRE Laurent</v>
          </cell>
          <cell r="K105" t="str">
            <v>Laurent.favre_teylaz@sncf.fr</v>
          </cell>
          <cell r="L105" t="str">
            <v>06 19 95 06 07</v>
          </cell>
          <cell r="M105" t="str">
            <v>Chemin de la Rotonde    </v>
          </cell>
          <cell r="N105" t="str">
            <v>70031  Chambery</v>
          </cell>
          <cell r="O105"/>
          <cell r="P105" t="str">
            <v>FAVRE Laurent</v>
          </cell>
          <cell r="Q105" t="str">
            <v>FAVRE</v>
          </cell>
          <cell r="R105" t="str">
            <v>Laurent</v>
          </cell>
          <cell r="S105"/>
        </row>
        <row r="106">
          <cell r="A106">
            <v>102</v>
          </cell>
          <cell r="B106" t="str">
            <v>GPE</v>
          </cell>
          <cell r="C106"/>
          <cell r="D106" t="str">
            <v>2</v>
          </cell>
          <cell r="E106">
            <v>9</v>
          </cell>
          <cell r="F106" t="str">
            <v>SNCF- DIRECTION DU MATERIEL</v>
          </cell>
          <cell r="G106" t="str">
            <v>SNCF-Technicentre Atlantique</v>
          </cell>
          <cell r="H106" t="str">
            <v>CHATILLON</v>
          </cell>
          <cell r="I106"/>
          <cell r="J106" t="str">
            <v>TROUILLARD Aurélie</v>
          </cell>
          <cell r="K106" t="str">
            <v>aurelie.trouillard@sncf.fr</v>
          </cell>
          <cell r="L106"/>
          <cell r="M106" t="str">
            <v>166 Av de la République</v>
          </cell>
          <cell r="N106" t="str">
            <v>92320 CHATILLON</v>
          </cell>
          <cell r="O106"/>
          <cell r="P106" t="str">
            <v>TROUILLARD Aurélie</v>
          </cell>
          <cell r="Q106" t="str">
            <v>TROUILLARD</v>
          </cell>
          <cell r="R106" t="str">
            <v>Aurélie</v>
          </cell>
          <cell r="S106"/>
        </row>
        <row r="107">
          <cell r="A107">
            <v>103</v>
          </cell>
          <cell r="B107" t="str">
            <v>GPE</v>
          </cell>
          <cell r="C107"/>
          <cell r="D107" t="str">
            <v>2</v>
          </cell>
          <cell r="E107">
            <v>9</v>
          </cell>
          <cell r="F107" t="str">
            <v>SNCF- DIRECTION DU MATERIEL</v>
          </cell>
          <cell r="G107" t="str">
            <v>SNCF-Technicentre Atlantique</v>
          </cell>
          <cell r="H107" t="str">
            <v>CHATILLON</v>
          </cell>
          <cell r="I107"/>
          <cell r="J107" t="str">
            <v>BRIANT Dominique</v>
          </cell>
          <cell r="K107" t="str">
            <v>dominique.briant@sncf.fr</v>
          </cell>
          <cell r="L107" t="str">
            <v xml:space="preserve">01 40 48 16 34 </v>
          </cell>
          <cell r="M107" t="str">
            <v>166 Av de la République</v>
          </cell>
          <cell r="N107" t="str">
            <v>92320 CHATILLON</v>
          </cell>
          <cell r="O107" t="str">
            <v>devis 70/2011 pour formation du 19/10/2011</v>
          </cell>
          <cell r="P107" t="str">
            <v>BRIANT Dominique</v>
          </cell>
          <cell r="Q107" t="str">
            <v>BRIANT</v>
          </cell>
          <cell r="R107" t="str">
            <v>Dominique</v>
          </cell>
          <cell r="S107"/>
        </row>
        <row r="108">
          <cell r="A108">
            <v>104</v>
          </cell>
          <cell r="B108" t="str">
            <v>GPE</v>
          </cell>
          <cell r="C108"/>
          <cell r="D108" t="str">
            <v>2</v>
          </cell>
          <cell r="E108">
            <v>10</v>
          </cell>
          <cell r="F108" t="str">
            <v>SNCF- DIRECTION DU MATERIEL</v>
          </cell>
          <cell r="G108" t="str">
            <v>SNCF-Technicentre de Villenauve</v>
          </cell>
          <cell r="H108" t="str">
            <v>CHOISI LE ROI</v>
          </cell>
          <cell r="I108"/>
          <cell r="J108" t="str">
            <v>BENNEKA Hamit</v>
          </cell>
          <cell r="K108" t="str">
            <v>hamit.benneka@sncf.fr</v>
          </cell>
          <cell r="L108" t="str">
            <v>01 56 87 35 01</v>
          </cell>
          <cell r="M108" t="str">
            <v>Chemin des vaches                                            </v>
          </cell>
          <cell r="N108" t="str">
            <v> 94600 CHOISY-LE-ROI</v>
          </cell>
          <cell r="O108"/>
          <cell r="P108" t="str">
            <v>BENNEKA Hamit</v>
          </cell>
          <cell r="Q108" t="str">
            <v>BENNEKA</v>
          </cell>
          <cell r="R108" t="str">
            <v>Hamit</v>
          </cell>
          <cell r="S108"/>
        </row>
        <row r="109">
          <cell r="A109">
            <v>105</v>
          </cell>
          <cell r="B109" t="str">
            <v>GPE</v>
          </cell>
          <cell r="C109"/>
          <cell r="D109" t="str">
            <v>2</v>
          </cell>
          <cell r="E109">
            <v>11</v>
          </cell>
          <cell r="F109" t="str">
            <v>SNCF- DIRECTION DU MATERIEL</v>
          </cell>
          <cell r="G109" t="str">
            <v>SNCF- Technicentre Bourgogne Franche Comté</v>
          </cell>
          <cell r="H109" t="str">
            <v>DIJON</v>
          </cell>
          <cell r="I109"/>
          <cell r="J109" t="str">
            <v>LAPORTE Jean Philippe</v>
          </cell>
          <cell r="K109" t="str">
            <v>jean-philippe.laporte@sncf.fr</v>
          </cell>
          <cell r="L109" t="str">
            <v>03 80 40 12 76</v>
          </cell>
          <cell r="M109" t="str">
            <v>2 rue Jean Baptiste Peincedé</v>
          </cell>
          <cell r="N109" t="str">
            <v>21000 DIJON</v>
          </cell>
          <cell r="O109"/>
          <cell r="P109" t="str">
            <v>LAPORTE Jean Philippe</v>
          </cell>
          <cell r="Q109" t="str">
            <v>LAPORTE</v>
          </cell>
          <cell r="R109" t="str">
            <v>Jean Philippe</v>
          </cell>
          <cell r="S109"/>
        </row>
        <row r="110">
          <cell r="A110">
            <v>106</v>
          </cell>
          <cell r="B110" t="str">
            <v>GPE</v>
          </cell>
          <cell r="C110"/>
          <cell r="D110" t="str">
            <v>2</v>
          </cell>
          <cell r="E110">
            <v>12</v>
          </cell>
          <cell r="F110" t="str">
            <v>SNCF- DIRECTION DU MATERIEL</v>
          </cell>
          <cell r="G110" t="str">
            <v>SNCF-Technicentre champagne Ardenne</v>
          </cell>
          <cell r="H110" t="str">
            <v>EPERNAY</v>
          </cell>
          <cell r="I110"/>
          <cell r="J110" t="str">
            <v>REDONDO René</v>
          </cell>
          <cell r="K110" t="str">
            <v>rene.redondo@sncf.fr</v>
          </cell>
          <cell r="L110" t="str">
            <v xml:space="preserve">03 26 59 81 83 </v>
          </cell>
          <cell r="M110" t="str">
            <v>11 quai de Marne</v>
          </cell>
          <cell r="N110" t="str">
            <v>51200 EPERNAY</v>
          </cell>
          <cell r="O110"/>
          <cell r="P110" t="str">
            <v>REDONDO René</v>
          </cell>
          <cell r="Q110" t="str">
            <v>REDONDO</v>
          </cell>
          <cell r="R110" t="str">
            <v>René</v>
          </cell>
          <cell r="S110"/>
        </row>
        <row r="111">
          <cell r="A111">
            <v>107</v>
          </cell>
          <cell r="B111" t="str">
            <v>GPE</v>
          </cell>
          <cell r="C111"/>
          <cell r="D111" t="str">
            <v>2</v>
          </cell>
          <cell r="E111">
            <v>13</v>
          </cell>
          <cell r="F111" t="str">
            <v>SNCF- DIRECTION DU MATERIEL</v>
          </cell>
          <cell r="G111" t="str">
            <v>SNCF- Technicentre d'Hellemmes</v>
          </cell>
          <cell r="H111" t="str">
            <v>HELLEMMES</v>
          </cell>
          <cell r="I111"/>
          <cell r="J111" t="str">
            <v>MERBAH Anne Sophie</v>
          </cell>
          <cell r="K111" t="str">
            <v>ext.startpeople.anne-sophie.merbah@sncf.fr</v>
          </cell>
          <cell r="L111" t="str">
            <v>03 28 55 84 77</v>
          </cell>
          <cell r="M111" t="str">
            <v>57 rue Ferdinand Mathias</v>
          </cell>
          <cell r="N111" t="str">
            <v>59260 HELLEMMES</v>
          </cell>
          <cell r="O111"/>
          <cell r="P111" t="str">
            <v>MERBAH Anne Sophie</v>
          </cell>
          <cell r="Q111" t="str">
            <v>MERBAH</v>
          </cell>
          <cell r="R111" t="str">
            <v>Anne Sophie</v>
          </cell>
          <cell r="S111"/>
        </row>
        <row r="112">
          <cell r="A112">
            <v>108</v>
          </cell>
          <cell r="B112" t="str">
            <v>GPE</v>
          </cell>
          <cell r="C112"/>
          <cell r="D112" t="str">
            <v>2</v>
          </cell>
          <cell r="E112">
            <v>14</v>
          </cell>
          <cell r="F112" t="str">
            <v>SNCF- DIRECTION DU MATERIEL</v>
          </cell>
          <cell r="G112" t="str">
            <v>SNCF-Technicentre PRG</v>
          </cell>
          <cell r="H112" t="str">
            <v>IVRY SUR SEINE</v>
          </cell>
          <cell r="I112"/>
          <cell r="J112" t="str">
            <v>LO PINTO François</v>
          </cell>
          <cell r="K112" t="str">
            <v>françois.LO-PINTO@sncf.fr</v>
          </cell>
          <cell r="L112" t="str">
            <v>01 53 60 72 44</v>
          </cell>
          <cell r="M112" t="str">
            <v>19 bis av Pierre SEMARD</v>
          </cell>
          <cell r="N112" t="str">
            <v>94200 IVRY/SEINE</v>
          </cell>
          <cell r="O112" t="str">
            <v>devis 70/2011 pour formation du 19/10/2011</v>
          </cell>
          <cell r="P112" t="str">
            <v>LO PINTO François</v>
          </cell>
          <cell r="Q112" t="str">
            <v>LO PINTO</v>
          </cell>
          <cell r="R112" t="str">
            <v>François</v>
          </cell>
          <cell r="S112"/>
        </row>
        <row r="113">
          <cell r="A113">
            <v>109</v>
          </cell>
          <cell r="B113" t="str">
            <v>GPE</v>
          </cell>
          <cell r="C113"/>
          <cell r="D113" t="str">
            <v>2</v>
          </cell>
          <cell r="E113">
            <v>15</v>
          </cell>
          <cell r="F113" t="str">
            <v>SNCF- DIRECTION DU MATERIEL</v>
          </cell>
          <cell r="G113" t="str">
            <v>SNCF- Technicentre de Lyon</v>
          </cell>
          <cell r="H113" t="str">
            <v>LYON</v>
          </cell>
          <cell r="I113"/>
          <cell r="J113" t="str">
            <v>GUEUGNON Christian</v>
          </cell>
          <cell r="K113" t="str">
            <v>christian.gueugnon@sncf.fr</v>
          </cell>
          <cell r="L113" t="str">
            <v>04 26 21 73 95</v>
          </cell>
          <cell r="M113" t="str">
            <v>80 rue de la Croix Barret</v>
          </cell>
          <cell r="N113" t="str">
            <v>69008 LYON</v>
          </cell>
          <cell r="O113" t="str">
            <v>devis 70/2011 pour formation du 19/10/2011</v>
          </cell>
          <cell r="P113" t="str">
            <v>GUEUGNON Christian</v>
          </cell>
          <cell r="Q113" t="str">
            <v>GUEUGNON</v>
          </cell>
          <cell r="R113" t="str">
            <v>Christian</v>
          </cell>
          <cell r="S113"/>
        </row>
        <row r="114">
          <cell r="A114">
            <v>110</v>
          </cell>
          <cell r="B114" t="str">
            <v>GPE</v>
          </cell>
          <cell r="C114"/>
          <cell r="D114" t="str">
            <v>2</v>
          </cell>
          <cell r="E114">
            <v>16</v>
          </cell>
          <cell r="F114" t="str">
            <v>SNCF- DIRECTION DU MATERIEL</v>
          </cell>
          <cell r="G114" t="str">
            <v>SNCF- Technicentre Provence Alpes Côte d'Azur</v>
          </cell>
          <cell r="H114" t="str">
            <v>MARSEILLE</v>
          </cell>
          <cell r="I114"/>
          <cell r="J114" t="str">
            <v>ROBBA Lorène</v>
          </cell>
          <cell r="K114" t="str">
            <v>lorene.robba@sncf.fr</v>
          </cell>
          <cell r="L114" t="str">
            <v>04 95 04 13 16</v>
          </cell>
          <cell r="M114" t="str">
            <v xml:space="preserve">38 traverse de la Trevaresse </v>
          </cell>
          <cell r="N114" t="str">
            <v>13012 MARSEILLE</v>
          </cell>
          <cell r="O114"/>
          <cell r="P114" t="str">
            <v>ROBBA Lorène</v>
          </cell>
          <cell r="Q114" t="str">
            <v>ROBBA</v>
          </cell>
          <cell r="R114" t="str">
            <v>Lorène</v>
          </cell>
          <cell r="S114"/>
        </row>
        <row r="115">
          <cell r="A115">
            <v>111</v>
          </cell>
          <cell r="B115" t="str">
            <v>GPE</v>
          </cell>
          <cell r="C115"/>
          <cell r="D115" t="str">
            <v>2</v>
          </cell>
          <cell r="E115">
            <v>17</v>
          </cell>
          <cell r="F115" t="str">
            <v>SNCF- DIRECTION DU MATERIEL</v>
          </cell>
          <cell r="G115" t="str">
            <v>SNCF-Technicentre Lorraine</v>
          </cell>
          <cell r="H115" t="str">
            <v>METZ</v>
          </cell>
          <cell r="I115"/>
          <cell r="J115" t="str">
            <v>DATOLA Sébastien</v>
          </cell>
          <cell r="K115" t="str">
            <v>sebastien.datola@sncf.fr</v>
          </cell>
          <cell r="L115" t="str">
            <v>03 87 38 81 71</v>
          </cell>
          <cell r="M115" t="str">
            <v>1 rue Castelnau</v>
          </cell>
          <cell r="N115" t="str">
            <v>57000 METZ</v>
          </cell>
          <cell r="O115"/>
          <cell r="P115" t="str">
            <v>DATOLA Sébastien</v>
          </cell>
          <cell r="Q115" t="str">
            <v>DATOLA</v>
          </cell>
          <cell r="R115" t="str">
            <v>Sébastien</v>
          </cell>
          <cell r="S115"/>
        </row>
        <row r="116">
          <cell r="A116">
            <v>112</v>
          </cell>
          <cell r="B116" t="str">
            <v>GPE</v>
          </cell>
          <cell r="C116"/>
          <cell r="D116" t="str">
            <v>2</v>
          </cell>
          <cell r="E116">
            <v>17</v>
          </cell>
          <cell r="F116" t="str">
            <v>SNCF- DIRECTION DU MATERIEL</v>
          </cell>
          <cell r="G116" t="str">
            <v>SNCF-Technicentre Nord pas de Calais</v>
          </cell>
          <cell r="H116" t="str">
            <v>METZ</v>
          </cell>
          <cell r="I116"/>
          <cell r="J116" t="str">
            <v>DUSSAUX Guillaume</v>
          </cell>
          <cell r="K116" t="str">
            <v>guillaume.dussaux@sncf.fr</v>
          </cell>
          <cell r="L116" t="str">
            <v>03 28 55 71 86</v>
          </cell>
          <cell r="M116" t="str">
            <v>1 rue de Tournai</v>
          </cell>
          <cell r="N116" t="str">
            <v>59000 LILLE</v>
          </cell>
          <cell r="O116"/>
          <cell r="P116" t="str">
            <v>DUSSAUX Guillaume</v>
          </cell>
          <cell r="Q116" t="str">
            <v>DUSSAUX</v>
          </cell>
          <cell r="R116" t="str">
            <v>Guillaume</v>
          </cell>
          <cell r="S116"/>
        </row>
        <row r="117">
          <cell r="A117">
            <v>113</v>
          </cell>
          <cell r="B117" t="str">
            <v>GPE</v>
          </cell>
          <cell r="C117"/>
          <cell r="D117" t="str">
            <v>2</v>
          </cell>
          <cell r="E117">
            <v>19</v>
          </cell>
          <cell r="F117" t="str">
            <v>SNCF- DIRECTION DU MATERIEL</v>
          </cell>
          <cell r="G117" t="str">
            <v>SNCF- Technicentre Pays de Loire</v>
          </cell>
          <cell r="H117" t="str">
            <v>NANTES</v>
          </cell>
          <cell r="I117"/>
          <cell r="J117" t="str">
            <v>PETIT Denis</v>
          </cell>
          <cell r="K117" t="str">
            <v>denis.petit@sncf.fr</v>
          </cell>
          <cell r="L117" t="str">
            <v>02 40 08 10 54  OU 06 11 63 75 71</v>
          </cell>
          <cell r="M117" t="str">
            <v>2 rue du pont de l'arche</v>
          </cell>
          <cell r="N117" t="str">
            <v>44000 NANTES</v>
          </cell>
          <cell r="O117"/>
          <cell r="P117" t="str">
            <v>PETIT Denis</v>
          </cell>
          <cell r="Q117" t="str">
            <v>PETIT</v>
          </cell>
          <cell r="R117" t="str">
            <v>Denis</v>
          </cell>
          <cell r="S117"/>
        </row>
        <row r="118">
          <cell r="A118">
            <v>114</v>
          </cell>
          <cell r="B118" t="str">
            <v>GPE</v>
          </cell>
          <cell r="C118"/>
          <cell r="D118" t="str">
            <v>2</v>
          </cell>
          <cell r="E118">
            <v>19</v>
          </cell>
          <cell r="F118" t="str">
            <v>SNCF- DIRECTION DU MATERIEL</v>
          </cell>
          <cell r="G118" t="str">
            <v>SNCF- Technicentre Pays de Loire</v>
          </cell>
          <cell r="H118" t="str">
            <v>NANTES</v>
          </cell>
          <cell r="I118"/>
          <cell r="J118" t="str">
            <v>DUJARDIN Gérarld</v>
          </cell>
          <cell r="K118" t="str">
            <v>gerald.dujardin@sncf.fr</v>
          </cell>
          <cell r="L118" t="str">
            <v>02 40 08 10 54  OU 06 11 63 75 71</v>
          </cell>
          <cell r="M118" t="str">
            <v>2 rue du pont de l'arche</v>
          </cell>
          <cell r="N118" t="str">
            <v>44000 NANTES</v>
          </cell>
          <cell r="O118" t="str">
            <v>devis 70/2011 pour formation du 19/10/2011</v>
          </cell>
          <cell r="P118" t="str">
            <v>DUJARDIN Gérarld</v>
          </cell>
          <cell r="Q118" t="str">
            <v>DUJARDIN</v>
          </cell>
          <cell r="R118" t="str">
            <v>Gérarld</v>
          </cell>
          <cell r="S118"/>
        </row>
        <row r="119">
          <cell r="A119">
            <v>115</v>
          </cell>
          <cell r="B119" t="str">
            <v>GPE</v>
          </cell>
          <cell r="C119"/>
          <cell r="D119" t="str">
            <v>2</v>
          </cell>
          <cell r="E119">
            <v>19</v>
          </cell>
          <cell r="F119" t="str">
            <v>SNCF- DIRECTION DU MATERIEL</v>
          </cell>
          <cell r="G119" t="str">
            <v>SNCF- Technicentre Pays de Loire</v>
          </cell>
          <cell r="H119" t="str">
            <v>NANTES</v>
          </cell>
          <cell r="I119" t="str">
            <v>Personne qui a inscrit les participants à la formation du 19/10/2011</v>
          </cell>
          <cell r="J119" t="str">
            <v>HOTTOIS Dominique</v>
          </cell>
          <cell r="K119" t="str">
            <v>dominique.hottois@sncf.fr</v>
          </cell>
          <cell r="L119" t="str">
            <v>02 40 08 10 54  OU 06 11 63 75 71</v>
          </cell>
          <cell r="M119" t="str">
            <v>2 rue du pont de l'arche</v>
          </cell>
          <cell r="N119" t="str">
            <v>44000 NANTES</v>
          </cell>
          <cell r="O119" t="str">
            <v>devis 70/2011 pour formation du 19/10/2011</v>
          </cell>
          <cell r="P119" t="str">
            <v>HOTTOIS Dominique</v>
          </cell>
          <cell r="Q119" t="str">
            <v>HOTTOIS</v>
          </cell>
          <cell r="R119" t="str">
            <v>Dominique</v>
          </cell>
          <cell r="S119"/>
        </row>
        <row r="120">
          <cell r="A120">
            <v>116</v>
          </cell>
          <cell r="B120" t="str">
            <v>GPE</v>
          </cell>
          <cell r="C120"/>
          <cell r="D120" t="str">
            <v>2</v>
          </cell>
          <cell r="E120">
            <v>19</v>
          </cell>
          <cell r="F120" t="str">
            <v>SNCF- DIRECTION DU MATERIEL</v>
          </cell>
          <cell r="G120" t="str">
            <v>SNCF- Technicentre Pays de Loire</v>
          </cell>
          <cell r="H120" t="str">
            <v>NANTES</v>
          </cell>
          <cell r="I120"/>
          <cell r="J120" t="str">
            <v>PUCHAULT Yohann</v>
          </cell>
          <cell r="K120" t="str">
            <v>yohann.puchault@snce.fr</v>
          </cell>
          <cell r="L120" t="str">
            <v>02 40 08 10 54  OU 06 11 63 75 71</v>
          </cell>
          <cell r="M120" t="str">
            <v>2 rue du pont de l'arche</v>
          </cell>
          <cell r="N120" t="str">
            <v>44000 NANTES</v>
          </cell>
          <cell r="O120" t="str">
            <v>devis 70/2011 pour formation du 19/10/2011</v>
          </cell>
          <cell r="P120" t="str">
            <v>PUCHAULT Yohann</v>
          </cell>
          <cell r="Q120" t="str">
            <v>PUCHAULT</v>
          </cell>
          <cell r="R120" t="str">
            <v>Yohann</v>
          </cell>
          <cell r="S120"/>
        </row>
        <row r="121">
          <cell r="A121">
            <v>117</v>
          </cell>
          <cell r="B121" t="str">
            <v>GPE</v>
          </cell>
          <cell r="C121"/>
          <cell r="D121" t="str">
            <v>2</v>
          </cell>
          <cell r="E121">
            <v>20</v>
          </cell>
          <cell r="F121" t="str">
            <v>SNCF- DIRECTION DU MATERIEL</v>
          </cell>
          <cell r="G121" t="str">
            <v>SNCF-Technicentre Auvergne Nivernais</v>
          </cell>
          <cell r="H121" t="str">
            <v>NEVERS</v>
          </cell>
          <cell r="I121"/>
          <cell r="J121" t="str">
            <v>DESCHAMPS Corrine</v>
          </cell>
          <cell r="K121" t="str">
            <v>Corinne.DESCHAMPS@sncf.fr</v>
          </cell>
          <cell r="L121"/>
          <cell r="M121" t="str">
            <v>2 rue Hubert Giraud</v>
          </cell>
          <cell r="N121" t="str">
            <v>58000 NEVERS</v>
          </cell>
          <cell r="O121"/>
          <cell r="P121" t="str">
            <v>DESCHAMPS Corrine</v>
          </cell>
          <cell r="Q121" t="str">
            <v>DESCHAMPS</v>
          </cell>
          <cell r="R121" t="str">
            <v>Corrine</v>
          </cell>
          <cell r="S121"/>
        </row>
        <row r="122">
          <cell r="A122">
            <v>118</v>
          </cell>
          <cell r="B122" t="str">
            <v>GPE</v>
          </cell>
          <cell r="C122"/>
          <cell r="D122" t="str">
            <v>2</v>
          </cell>
          <cell r="E122">
            <v>20</v>
          </cell>
          <cell r="F122" t="str">
            <v>SNCF- DIRECTION DU MATERIEL</v>
          </cell>
          <cell r="G122" t="str">
            <v>SNCF-Technicentre Auvergne Nivernais</v>
          </cell>
          <cell r="H122" t="str">
            <v>NEVERS</v>
          </cell>
          <cell r="I122"/>
          <cell r="J122" t="str">
            <v>LAQUET Morgan</v>
          </cell>
          <cell r="K122" t="str">
            <v>morgan.laguet@sncf.fr</v>
          </cell>
          <cell r="L122" t="str">
            <v>03 86 93 60 28</v>
          </cell>
          <cell r="M122" t="str">
            <v>2 rue Hubert Giraud</v>
          </cell>
          <cell r="N122" t="str">
            <v>58000 NEVERS</v>
          </cell>
          <cell r="O122"/>
          <cell r="P122" t="str">
            <v>LAQUET Morgan</v>
          </cell>
          <cell r="Q122" t="str">
            <v>LAQUET</v>
          </cell>
          <cell r="R122" t="str">
            <v>Morgan</v>
          </cell>
          <cell r="S122"/>
        </row>
        <row r="123">
          <cell r="A123">
            <v>119</v>
          </cell>
          <cell r="B123" t="str">
            <v>GPE</v>
          </cell>
          <cell r="C123"/>
          <cell r="D123" t="str">
            <v>2</v>
          </cell>
          <cell r="E123">
            <v>21</v>
          </cell>
          <cell r="F123" t="str">
            <v>SNCF- DIRECTION DU MATERIEL</v>
          </cell>
          <cell r="G123" t="str">
            <v>SNCF-Technicentre Périgueux</v>
          </cell>
          <cell r="H123" t="str">
            <v>PERIGUEUX</v>
          </cell>
          <cell r="I123"/>
          <cell r="J123" t="str">
            <v>RAT Alain</v>
          </cell>
          <cell r="K123" t="str">
            <v>alain.rat@sncf.fr</v>
          </cell>
          <cell r="L123" t="str">
            <v>05 53 06 25 55</v>
          </cell>
          <cell r="M123" t="str">
            <v>21 rue Pierre SEMARD</v>
          </cell>
          <cell r="N123" t="str">
            <v>24000 PERIGUEUX</v>
          </cell>
          <cell r="O123"/>
          <cell r="P123" t="str">
            <v>RAT Alain</v>
          </cell>
          <cell r="Q123" t="str">
            <v>RAT</v>
          </cell>
          <cell r="R123" t="str">
            <v>Alain</v>
          </cell>
          <cell r="S123"/>
        </row>
        <row r="124">
          <cell r="A124">
            <v>120</v>
          </cell>
          <cell r="B124" t="str">
            <v>GPE</v>
          </cell>
          <cell r="C124"/>
          <cell r="D124" t="str">
            <v>2</v>
          </cell>
          <cell r="E124">
            <v>22</v>
          </cell>
          <cell r="F124" t="str">
            <v>SNCF- DIRECTION DU MATERIEL</v>
          </cell>
          <cell r="G124" t="str">
            <v>SNCF- Technicentre Bretagne</v>
          </cell>
          <cell r="H124" t="str">
            <v>RENNES</v>
          </cell>
          <cell r="I124"/>
          <cell r="J124" t="str">
            <v>BODERE Christian</v>
          </cell>
          <cell r="K124" t="str">
            <v>christian.bodere@sncf.fr</v>
          </cell>
          <cell r="L124" t="str">
            <v>02 99 29 24 29/02 56 01 93 75</v>
          </cell>
          <cell r="M124" t="str">
            <v>14 rue Pierre Martin</v>
          </cell>
          <cell r="N124" t="str">
            <v>35009 RENNES Cedex</v>
          </cell>
          <cell r="O124"/>
          <cell r="P124" t="str">
            <v>BODERE Christian</v>
          </cell>
          <cell r="Q124" t="str">
            <v>BODERE</v>
          </cell>
          <cell r="R124" t="str">
            <v>Christian</v>
          </cell>
          <cell r="S124"/>
        </row>
        <row r="125">
          <cell r="A125">
            <v>121</v>
          </cell>
          <cell r="B125" t="str">
            <v>GPE</v>
          </cell>
          <cell r="C125"/>
          <cell r="D125" t="str">
            <v>2</v>
          </cell>
          <cell r="E125">
            <v>23</v>
          </cell>
          <cell r="F125" t="str">
            <v>SNCF- DIRECTION DU MATERIEL</v>
          </cell>
          <cell r="G125" t="str">
            <v xml:space="preserve">SNCF- Technicentre de Romilly </v>
          </cell>
          <cell r="H125" t="str">
            <v>ROMILLY SUR SEINE</v>
          </cell>
          <cell r="I125"/>
          <cell r="J125" t="str">
            <v>LACOUR David</v>
          </cell>
          <cell r="K125" t="str">
            <v>david.lacour@sncf.fr</v>
          </cell>
          <cell r="L125" t="str">
            <v>03 25 39 62 87</v>
          </cell>
          <cell r="M125" t="str">
            <v>2 bis rue Aristide Briand</v>
          </cell>
          <cell r="N125" t="str">
            <v>10100 ROMILLY SUR SEINE</v>
          </cell>
          <cell r="O125"/>
          <cell r="P125" t="str">
            <v>LACOUR David</v>
          </cell>
          <cell r="Q125" t="str">
            <v>LACOUR</v>
          </cell>
          <cell r="R125" t="str">
            <v>David</v>
          </cell>
          <cell r="S125"/>
        </row>
        <row r="126">
          <cell r="A126">
            <v>122</v>
          </cell>
          <cell r="B126" t="str">
            <v>GPE</v>
          </cell>
          <cell r="C126"/>
          <cell r="D126" t="str">
            <v>2</v>
          </cell>
          <cell r="E126">
            <v>24</v>
          </cell>
          <cell r="F126" t="str">
            <v>SNCF- DIRECTION DU MATERIEL</v>
          </cell>
          <cell r="G126" t="str">
            <v>SNCF- Technicentre de St Pierre des Corps</v>
          </cell>
          <cell r="H126" t="str">
            <v>ST PIERRE DES CORPS</v>
          </cell>
          <cell r="I126"/>
          <cell r="J126" t="str">
            <v>DUCOURET Cédrick</v>
          </cell>
          <cell r="K126" t="str">
            <v>cedrick.ducouret@sncf.fr</v>
          </cell>
          <cell r="L126" t="str">
            <v>02 47 32 17 11</v>
          </cell>
          <cell r="M126" t="str">
            <v>71 rue des ateliers</v>
          </cell>
          <cell r="N126" t="str">
            <v>37700 St Pierre des Corps</v>
          </cell>
          <cell r="O126"/>
          <cell r="P126" t="str">
            <v>DUCOURET Cédrick</v>
          </cell>
          <cell r="Q126" t="str">
            <v>DUCOURET</v>
          </cell>
          <cell r="R126" t="str">
            <v>Cédrick</v>
          </cell>
          <cell r="S126"/>
        </row>
        <row r="127">
          <cell r="A127">
            <v>123</v>
          </cell>
          <cell r="B127" t="str">
            <v>GPE</v>
          </cell>
          <cell r="C127"/>
          <cell r="D127" t="str">
            <v>2</v>
          </cell>
          <cell r="E127">
            <v>25</v>
          </cell>
          <cell r="F127" t="str">
            <v>SNCF- DIRECTION DU MATERIEL</v>
          </cell>
          <cell r="G127" t="str">
            <v>SNCF-technicentre Alsace</v>
          </cell>
          <cell r="H127" t="str">
            <v>STRASBOURG</v>
          </cell>
          <cell r="I127"/>
          <cell r="J127" t="str">
            <v>SANTAGATA Fabrice</v>
          </cell>
          <cell r="K127" t="str">
            <v>Fabrice.santagata@sncf.fr</v>
          </cell>
          <cell r="L127" t="str">
            <v xml:space="preserve">03 88 75 94 29 </v>
          </cell>
          <cell r="M127" t="str">
            <v>19 rue Georges WODLI</v>
          </cell>
          <cell r="N127" t="str">
            <v>67000 STRASBOURG</v>
          </cell>
          <cell r="O127" t="str">
            <v>devis 70/2011 pour formation du 19/10/2011</v>
          </cell>
          <cell r="P127" t="str">
            <v>SANTAGATA Fabrice</v>
          </cell>
          <cell r="Q127" t="str">
            <v>SANTAGATA</v>
          </cell>
          <cell r="R127" t="str">
            <v>Fabrice</v>
          </cell>
          <cell r="S127"/>
        </row>
        <row r="128">
          <cell r="A128">
            <v>124</v>
          </cell>
          <cell r="B128" t="str">
            <v>GPE</v>
          </cell>
          <cell r="C128"/>
          <cell r="D128" t="str">
            <v>2</v>
          </cell>
          <cell r="E128">
            <v>26</v>
          </cell>
          <cell r="F128" t="str">
            <v>SNCF- DIRECTION DU MATERIEL</v>
          </cell>
          <cell r="G128" t="str">
            <v>SNCF-Technicentre Paris Nord</v>
          </cell>
          <cell r="H128" t="str">
            <v>VILLETANEUSE</v>
          </cell>
          <cell r="I128"/>
          <cell r="J128" t="str">
            <v>LEMAITRE Sévan</v>
          </cell>
          <cell r="K128" t="str">
            <v>sevan.lemaitre@sncf.fr</v>
          </cell>
          <cell r="L128" t="str">
            <v>01 76 58 13 42 OU 06 20 08 74 24</v>
          </cell>
          <cell r="M128" t="str">
            <v>5 rue Marcel Sembat</v>
          </cell>
          <cell r="N128" t="str">
            <v>93430 VILLETANEUSE</v>
          </cell>
          <cell r="O128"/>
          <cell r="P128" t="str">
            <v>LEMAITRE Sévan</v>
          </cell>
          <cell r="Q128" t="str">
            <v>LEMAITRE</v>
          </cell>
          <cell r="R128" t="str">
            <v>Sévan</v>
          </cell>
          <cell r="S128"/>
        </row>
        <row r="129">
          <cell r="A129">
            <v>125</v>
          </cell>
          <cell r="B129" t="str">
            <v>GPE</v>
          </cell>
          <cell r="C129"/>
          <cell r="D129" t="str">
            <v>2</v>
          </cell>
          <cell r="E129">
            <v>27</v>
          </cell>
          <cell r="F129" t="str">
            <v xml:space="preserve">SNCF- DIRECTIONS D'AFFAIRES INFRARAIL </v>
          </cell>
          <cell r="G129" t="str">
            <v xml:space="preserve">SNCF intrarail </v>
          </cell>
          <cell r="H129" t="str">
            <v>EIV de BOURGOGNE</v>
          </cell>
          <cell r="I129"/>
          <cell r="J129" t="str">
            <v>CHAUDIER Stéphane</v>
          </cell>
          <cell r="K129" t="str">
            <v>stéphane.chaudier@sncf.fr</v>
          </cell>
          <cell r="L129"/>
          <cell r="M129"/>
          <cell r="N129"/>
          <cell r="O129"/>
          <cell r="P129" t="str">
            <v>CHAUDIER Stéphane</v>
          </cell>
          <cell r="Q129" t="str">
            <v>CHAUDIER</v>
          </cell>
          <cell r="R129" t="str">
            <v>Stéphane</v>
          </cell>
          <cell r="S129"/>
        </row>
        <row r="130">
          <cell r="A130">
            <v>126</v>
          </cell>
          <cell r="B130" t="str">
            <v>GPE</v>
          </cell>
          <cell r="C130"/>
          <cell r="D130" t="str">
            <v>2</v>
          </cell>
          <cell r="E130">
            <v>28</v>
          </cell>
          <cell r="F130" t="str">
            <v xml:space="preserve">SNCF- DIRECTIONS D'AFFAIRES INFRARAIL </v>
          </cell>
          <cell r="G130" t="str">
            <v xml:space="preserve">SNCF intrarail </v>
          </cell>
          <cell r="H130" t="str">
            <v>EIV de MOULIN NEUF</v>
          </cell>
          <cell r="I130"/>
          <cell r="J130" t="str">
            <v>BACHELET Celine</v>
          </cell>
          <cell r="K130" t="str">
            <v>celine.bachelet@sncf.fr</v>
          </cell>
          <cell r="L130"/>
          <cell r="M130"/>
          <cell r="N130"/>
          <cell r="O130"/>
          <cell r="P130" t="str">
            <v>BACHELET Celine</v>
          </cell>
          <cell r="Q130" t="str">
            <v>BACHELET</v>
          </cell>
          <cell r="R130" t="str">
            <v>Celine</v>
          </cell>
          <cell r="S130"/>
        </row>
        <row r="131">
          <cell r="A131">
            <v>127</v>
          </cell>
          <cell r="B131" t="str">
            <v>GPE</v>
          </cell>
          <cell r="C131"/>
          <cell r="D131" t="str">
            <v>2</v>
          </cell>
          <cell r="E131">
            <v>29</v>
          </cell>
          <cell r="F131" t="str">
            <v xml:space="preserve">SNCF- DIRECTIONS D'AFFAIRES INFRARAIL </v>
          </cell>
          <cell r="G131" t="str">
            <v xml:space="preserve">SNCF intrarail </v>
          </cell>
          <cell r="H131" t="str">
            <v>EIV de QUERCY CORREZE</v>
          </cell>
          <cell r="I131"/>
          <cell r="J131" t="str">
            <v>MIGON Hubert</v>
          </cell>
          <cell r="K131" t="str">
            <v>hubert.migon@sncf.fr</v>
          </cell>
          <cell r="L131"/>
          <cell r="M131"/>
          <cell r="N131"/>
          <cell r="O131"/>
          <cell r="P131" t="str">
            <v>MIGON Hubert</v>
          </cell>
          <cell r="Q131" t="str">
            <v>MIGON</v>
          </cell>
          <cell r="R131" t="str">
            <v>Hubert</v>
          </cell>
          <cell r="S131"/>
        </row>
        <row r="132">
          <cell r="A132">
            <v>128</v>
          </cell>
          <cell r="B132" t="str">
            <v>GPE</v>
          </cell>
          <cell r="C132"/>
          <cell r="D132" t="str">
            <v>2</v>
          </cell>
          <cell r="E132">
            <v>30</v>
          </cell>
          <cell r="F132" t="str">
            <v>SNCF -DIRECTION DE LA TRACTION</v>
          </cell>
          <cell r="G132" t="str">
            <v>SNCFDépartement TMS</v>
          </cell>
          <cell r="H132" t="str">
            <v>PARIS</v>
          </cell>
          <cell r="I132" t="str">
            <v>chargée de qualité</v>
          </cell>
          <cell r="J132" t="str">
            <v>PONS Nathalie</v>
          </cell>
          <cell r="K132" t="str">
            <v>nathalie.pons@sncf.fr</v>
          </cell>
          <cell r="L132" t="str">
            <v>01 53 25 98 47</v>
          </cell>
          <cell r="M132" t="str">
            <v>46, rue St Lazare,</v>
          </cell>
          <cell r="N132" t="str">
            <v xml:space="preserve"> 75009 PARIS</v>
          </cell>
          <cell r="O132" t="str">
            <v>FORMATION DU 12 SEPT 2011 DEVIS 55/2011</v>
          </cell>
          <cell r="P132" t="str">
            <v>PONS Nathalie</v>
          </cell>
          <cell r="Q132" t="str">
            <v>PONS</v>
          </cell>
          <cell r="R132" t="str">
            <v>Nathalie</v>
          </cell>
          <cell r="S132"/>
        </row>
        <row r="133">
          <cell r="A133">
            <v>129</v>
          </cell>
          <cell r="B133" t="str">
            <v>GPE</v>
          </cell>
          <cell r="C133"/>
          <cell r="D133"/>
          <cell r="E133">
            <v>29</v>
          </cell>
          <cell r="F133" t="str">
            <v>SNCF Direction du matériel</v>
          </cell>
          <cell r="G133" t="str">
            <v>Technicentre Midi Pyrénées</v>
          </cell>
          <cell r="H133"/>
          <cell r="I133"/>
          <cell r="J133" t="str">
            <v>DARRES Christian</v>
          </cell>
          <cell r="K133" t="str">
            <v>christian.darres@sncf.fr</v>
          </cell>
          <cell r="L133" t="str">
            <v>05 61 10 90 23</v>
          </cell>
          <cell r="M133" t="str">
            <v>6 rue Marie Claire de Catellan</v>
          </cell>
          <cell r="N133" t="str">
            <v>31200 TOULOUSE</v>
          </cell>
          <cell r="O133" t="str">
            <v>B le 21/09/2011</v>
          </cell>
          <cell r="P133" t="str">
            <v>DARRES Christian</v>
          </cell>
          <cell r="Q133" t="str">
            <v>DARRES</v>
          </cell>
          <cell r="R133" t="str">
            <v>Christian</v>
          </cell>
          <cell r="S133"/>
        </row>
        <row r="134">
          <cell r="A134">
            <v>130</v>
          </cell>
          <cell r="B134" t="str">
            <v>GPE</v>
          </cell>
          <cell r="C134"/>
          <cell r="D134"/>
          <cell r="E134">
            <v>32</v>
          </cell>
          <cell r="F134" t="str">
            <v>SNCF Direction du matériel</v>
          </cell>
          <cell r="G134" t="str">
            <v>SNCF-Technicentre Normandie</v>
          </cell>
          <cell r="H134"/>
          <cell r="I134"/>
          <cell r="J134" t="str">
            <v>BLAIS Camille</v>
          </cell>
          <cell r="K134" t="str">
            <v>camille.blais@sncf.fr</v>
          </cell>
          <cell r="L134" t="str">
            <v>02 31 34 10 48</v>
          </cell>
          <cell r="M134" t="str">
            <v>3 rue Roger BASTION                                 </v>
          </cell>
          <cell r="N134" t="str">
            <v>14000 CAEN</v>
          </cell>
          <cell r="O134" t="str">
            <v>devis 70/2011 pour formation du 19/10/2011</v>
          </cell>
          <cell r="P134" t="str">
            <v>BLAIS Camille</v>
          </cell>
          <cell r="Q134" t="str">
            <v>BLAIS</v>
          </cell>
          <cell r="R134" t="str">
            <v>Camille</v>
          </cell>
          <cell r="S134"/>
        </row>
        <row r="135">
          <cell r="A135">
            <v>131</v>
          </cell>
          <cell r="B135" t="str">
            <v>GPE</v>
          </cell>
          <cell r="C135"/>
          <cell r="D135"/>
          <cell r="E135">
            <v>33</v>
          </cell>
          <cell r="F135" t="str">
            <v>SNCF Direction du matériel</v>
          </cell>
          <cell r="G135" t="str">
            <v>Technicentre Paris Est</v>
          </cell>
          <cell r="H135"/>
          <cell r="I135"/>
          <cell r="J135" t="str">
            <v>HUYGHE Bruno</v>
          </cell>
          <cell r="K135" t="str">
            <v>bruno.huyghe@sncf.fr</v>
          </cell>
          <cell r="L135" t="str">
            <v>01 41 60 41 84</v>
          </cell>
          <cell r="M135" t="str">
            <v xml:space="preserve">75 rue emmanuel Arogo                                                </v>
          </cell>
          <cell r="N135" t="str">
            <v>93130 NOISY LE SEC</v>
          </cell>
          <cell r="O135" t="str">
            <v>B le 21/09/2011</v>
          </cell>
          <cell r="P135" t="str">
            <v>HUYGHE Bruno</v>
          </cell>
          <cell r="Q135" t="str">
            <v>HUYGHE</v>
          </cell>
          <cell r="R135" t="str">
            <v>Bruno</v>
          </cell>
          <cell r="S135"/>
        </row>
        <row r="136">
          <cell r="A136">
            <v>132</v>
          </cell>
          <cell r="B136" t="str">
            <v>GPE</v>
          </cell>
          <cell r="C136"/>
          <cell r="D136"/>
          <cell r="E136">
            <v>31</v>
          </cell>
          <cell r="F136" t="str">
            <v>SNCF Direction du matériel</v>
          </cell>
          <cell r="G136" t="str">
            <v>Technicentre PSL</v>
          </cell>
          <cell r="H136"/>
          <cell r="I136"/>
          <cell r="J136" t="str">
            <v>BAUX Pascale</v>
          </cell>
          <cell r="K136" t="str">
            <v>pascale.baux@sncf.fr</v>
          </cell>
          <cell r="L136" t="str">
            <v xml:space="preserve">01 46 88 12 08 </v>
          </cell>
          <cell r="M136" t="str">
            <v xml:space="preserve">Place du 8 Mai 1945                                       </v>
          </cell>
          <cell r="N136" t="str">
            <v>92390 LEVALLOIS</v>
          </cell>
          <cell r="O136" t="str">
            <v>B le 21/09/2011</v>
          </cell>
          <cell r="P136" t="str">
            <v>BAUX Pascale</v>
          </cell>
          <cell r="Q136" t="str">
            <v>BAUX</v>
          </cell>
          <cell r="R136" t="str">
            <v>Pascale</v>
          </cell>
          <cell r="S136"/>
        </row>
        <row r="137">
          <cell r="A137">
            <v>133</v>
          </cell>
          <cell r="B137" t="str">
            <v>GPE</v>
          </cell>
          <cell r="C137"/>
          <cell r="D137"/>
          <cell r="E137">
            <v>30</v>
          </cell>
          <cell r="F137" t="str">
            <v>SNCF Direction du matériel</v>
          </cell>
          <cell r="G137" t="str">
            <v>Technicentre Saintes</v>
          </cell>
          <cell r="H137"/>
          <cell r="I137"/>
          <cell r="J137" t="str">
            <v>GARAVET Patrick</v>
          </cell>
          <cell r="K137" t="str">
            <v>patrick.garavet@sncf.fr</v>
          </cell>
          <cell r="L137" t="str">
            <v>05 46 98 92 73</v>
          </cell>
          <cell r="M137" t="str">
            <v>19 avenue Jules Dufaure                                  </v>
          </cell>
          <cell r="N137" t="str">
            <v>17100 SAINTES</v>
          </cell>
          <cell r="O137" t="str">
            <v>B le 21/09/2011</v>
          </cell>
          <cell r="P137" t="str">
            <v>GARAVET Patrick</v>
          </cell>
          <cell r="Q137" t="str">
            <v>GARAVET</v>
          </cell>
          <cell r="R137" t="str">
            <v>Patrick</v>
          </cell>
          <cell r="S137"/>
        </row>
        <row r="138">
          <cell r="A138">
            <v>134</v>
          </cell>
          <cell r="B138" t="str">
            <v>GPE</v>
          </cell>
          <cell r="C138"/>
          <cell r="D138" t="str">
            <v>2</v>
          </cell>
          <cell r="E138">
            <v>31</v>
          </cell>
          <cell r="F138" t="str">
            <v>Centre de Production de Formation de Metz Blainville</v>
          </cell>
          <cell r="G138" t="str">
            <v>SNCFDépartement TMS</v>
          </cell>
          <cell r="H138" t="str">
            <v>DAMELEVIERES</v>
          </cell>
          <cell r="I138"/>
          <cell r="J138" t="str">
            <v>BOONCELETTE Kevin</v>
          </cell>
          <cell r="K138"/>
          <cell r="L138"/>
          <cell r="M138"/>
          <cell r="N138"/>
          <cell r="O138" t="str">
            <v>FORMATION DU 12 SEPT 2011 DEVIS 55/2011</v>
          </cell>
          <cell r="P138" t="str">
            <v>BOONCELETTE Kevin</v>
          </cell>
          <cell r="Q138" t="str">
            <v>BOONCELETTE</v>
          </cell>
          <cell r="R138" t="str">
            <v>Kevin</v>
          </cell>
          <cell r="S138"/>
          <cell r="T138"/>
          <cell r="U138"/>
        </row>
        <row r="139">
          <cell r="A139">
            <v>135</v>
          </cell>
          <cell r="B139" t="str">
            <v>GPE</v>
          </cell>
          <cell r="C139"/>
          <cell r="D139" t="str">
            <v>2</v>
          </cell>
          <cell r="E139">
            <v>31</v>
          </cell>
          <cell r="F139" t="str">
            <v>Centre de Production de Formation de Metz Blainville</v>
          </cell>
          <cell r="G139" t="str">
            <v>SNCFDépartement TMS</v>
          </cell>
          <cell r="H139" t="str">
            <v>DAMELEVIERES</v>
          </cell>
          <cell r="I139" t="str">
            <v>Responsable CPFT</v>
          </cell>
          <cell r="J139" t="str">
            <v>HEINDEL Stéphane</v>
          </cell>
          <cell r="K139" t="str">
            <v>stephane.heindel@sncf.fr</v>
          </cell>
          <cell r="L139" t="str">
            <v>Tél  : 03 83 76 24 70 (73 23 70)/Port  : 06 25 37 62 50</v>
          </cell>
          <cell r="M139" t="str">
            <v>route inter-service</v>
          </cell>
          <cell r="N139" t="str">
            <v>54360 DAMELEVIERES</v>
          </cell>
          <cell r="O139" t="str">
            <v>FORMATION DU 12 SEPT 2011 DEVIS 55/2011</v>
          </cell>
          <cell r="P139" t="str">
            <v>HEINDEL Stéphane</v>
          </cell>
          <cell r="Q139" t="str">
            <v>HEINDEL</v>
          </cell>
          <cell r="R139" t="str">
            <v>Stéphane</v>
          </cell>
          <cell r="S139"/>
          <cell r="T139"/>
          <cell r="U139"/>
        </row>
        <row r="140">
          <cell r="A140">
            <v>136</v>
          </cell>
          <cell r="B140" t="str">
            <v>GPE</v>
          </cell>
          <cell r="C140"/>
          <cell r="D140" t="str">
            <v>2</v>
          </cell>
          <cell r="E140">
            <v>32</v>
          </cell>
          <cell r="F140" t="str">
            <v>Centre de Production de Formation de Metz Blainville</v>
          </cell>
          <cell r="G140" t="str">
            <v>SNCFDépartement TMS</v>
          </cell>
          <cell r="H140" t="str">
            <v>DAMELEVIERES</v>
          </cell>
          <cell r="I140" t="str">
            <v>chargé de mission QSE</v>
          </cell>
          <cell r="J140" t="str">
            <v>MAGINEL Yvon</v>
          </cell>
          <cell r="K140" t="str">
            <v>yvon.maginel@sncf.fr</v>
          </cell>
          <cell r="L140" t="str">
            <v>03 83 76 24 91</v>
          </cell>
          <cell r="M140" t="str">
            <v>route inter-service, 54360 DAMELEVIERES</v>
          </cell>
          <cell r="N140" t="str">
            <v>54361 DAMELEVIERES</v>
          </cell>
          <cell r="O140" t="str">
            <v>FORMATION DU 12 SEPT 2011 DEVIS 55/2011</v>
          </cell>
          <cell r="P140" t="str">
            <v>MAGINEL Yvon</v>
          </cell>
          <cell r="Q140" t="str">
            <v>MAGINEL</v>
          </cell>
          <cell r="R140" t="str">
            <v>Yvon</v>
          </cell>
          <cell r="S140"/>
          <cell r="T140"/>
          <cell r="U140"/>
        </row>
        <row r="141">
          <cell r="A141">
            <v>137</v>
          </cell>
          <cell r="B141" t="str">
            <v>GPE</v>
          </cell>
          <cell r="C141"/>
          <cell r="D141" t="str">
            <v>2</v>
          </cell>
          <cell r="E141">
            <v>33</v>
          </cell>
          <cell r="F141" t="str">
            <v>Centre de Production de Formation de Metz Blainville</v>
          </cell>
          <cell r="G141" t="str">
            <v>SNCFDépartement TMS</v>
          </cell>
          <cell r="H141" t="str">
            <v>METZ</v>
          </cell>
          <cell r="I141" t="str">
            <v>chargé de mission QSE</v>
          </cell>
          <cell r="J141" t="str">
            <v>ROMANELLO Olivier</v>
          </cell>
          <cell r="K141" t="str">
            <v>olivier.romanello@sncf.fr</v>
          </cell>
          <cell r="L141"/>
          <cell r="M141" t="str">
            <v xml:space="preserve">4, rue Lafayette, </v>
          </cell>
          <cell r="N141" t="str">
            <v>57000 METZ</v>
          </cell>
          <cell r="O141" t="str">
            <v>FORMATION DU 12 SEPT 2011 DEVIS 55/2011</v>
          </cell>
          <cell r="P141" t="str">
            <v>ROMANELLO Olivier</v>
          </cell>
          <cell r="Q141" t="str">
            <v>ROMANELLO</v>
          </cell>
          <cell r="R141" t="str">
            <v>Olivier</v>
          </cell>
          <cell r="S141"/>
          <cell r="T141"/>
          <cell r="U141"/>
        </row>
        <row r="142">
          <cell r="A142">
            <v>138</v>
          </cell>
          <cell r="B142" t="str">
            <v>GPE</v>
          </cell>
          <cell r="C142"/>
          <cell r="D142" t="str">
            <v>2</v>
          </cell>
          <cell r="E142">
            <v>34</v>
          </cell>
          <cell r="F142" t="str">
            <v>Centre de Production de Formation de Lille</v>
          </cell>
          <cell r="G142" t="str">
            <v>SNCFDépartement TMS</v>
          </cell>
          <cell r="H142" t="str">
            <v>HELLEMES</v>
          </cell>
          <cell r="I142" t="str">
            <v>chargée de mission QSE</v>
          </cell>
          <cell r="J142" t="str">
            <v>LEROY Martin</v>
          </cell>
          <cell r="K142" t="str">
            <v>martin.leroy@sncf.fr</v>
          </cell>
          <cell r="L142" t="str">
            <v>03 28 55 73 79</v>
          </cell>
          <cell r="M142" t="str">
            <v xml:space="preserve">2 rue Danton, </v>
          </cell>
          <cell r="N142" t="str">
            <v>59260 HELLEMES</v>
          </cell>
          <cell r="O142" t="str">
            <v>FORMATION DU 12 SEPT 2011 DEVIS 55/2011</v>
          </cell>
          <cell r="P142" t="str">
            <v>LEROY Martin</v>
          </cell>
          <cell r="Q142" t="str">
            <v>LEROY</v>
          </cell>
          <cell r="R142" t="str">
            <v>Martin</v>
          </cell>
          <cell r="S142"/>
          <cell r="T142"/>
          <cell r="U142"/>
        </row>
        <row r="143">
          <cell r="A143">
            <v>139</v>
          </cell>
          <cell r="B143" t="str">
            <v>GPE</v>
          </cell>
          <cell r="C143"/>
          <cell r="D143" t="str">
            <v>2</v>
          </cell>
          <cell r="E143">
            <v>35</v>
          </cell>
          <cell r="F143" t="str">
            <v>SNCFDépartement TMS</v>
          </cell>
          <cell r="G143" t="str">
            <v>Etablissement Traction Rhône Loire</v>
          </cell>
          <cell r="H143" t="str">
            <v>LYON</v>
          </cell>
          <cell r="I143" t="str">
            <v>responsable QSE</v>
          </cell>
          <cell r="J143" t="str">
            <v>GONIN Jean-Marc</v>
          </cell>
          <cell r="K143" t="str">
            <v>jean-marc.gonin@sncf.fr</v>
          </cell>
          <cell r="L143" t="str">
            <v>06 15 70 16 17</v>
          </cell>
          <cell r="M143" t="str">
            <v xml:space="preserve">217 Cours Lafayette, </v>
          </cell>
          <cell r="N143" t="str">
            <v>69006 LYON</v>
          </cell>
          <cell r="O143" t="str">
            <v>FORMATION DU 12 SEPT 2011 DEVIS 55/2011</v>
          </cell>
          <cell r="P143" t="str">
            <v>GONIN Jean-Marc</v>
          </cell>
          <cell r="Q143" t="str">
            <v>GONIN</v>
          </cell>
          <cell r="R143" t="str">
            <v>Jean-Marc</v>
          </cell>
          <cell r="S143"/>
          <cell r="T143"/>
          <cell r="U143"/>
        </row>
        <row r="144">
          <cell r="A144">
            <v>140</v>
          </cell>
          <cell r="B144" t="str">
            <v>GPE</v>
          </cell>
          <cell r="C144"/>
          <cell r="D144" t="str">
            <v>2</v>
          </cell>
          <cell r="E144">
            <v>36</v>
          </cell>
          <cell r="F144" t="str">
            <v>SNCFDépartement TMS</v>
          </cell>
          <cell r="G144" t="str">
            <v>Etablissement Traction Bretagne</v>
          </cell>
          <cell r="H144" t="str">
            <v>RENNES</v>
          </cell>
          <cell r="I144" t="str">
            <v>coordinateur sécurité du personnel</v>
          </cell>
          <cell r="J144" t="str">
            <v>MALLOIRE Yves</v>
          </cell>
          <cell r="K144" t="str">
            <v>yves.malloire@sncf.fr</v>
          </cell>
          <cell r="L144" t="str">
            <v>02 99 29 22 85</v>
          </cell>
          <cell r="M144" t="str">
            <v xml:space="preserve">rue Auguste Pavie, </v>
          </cell>
          <cell r="N144" t="str">
            <v>35000 RENNES</v>
          </cell>
          <cell r="O144" t="str">
            <v>FORMATION DU 12 SEPT 2011 DEVIS 55/2011</v>
          </cell>
          <cell r="P144" t="str">
            <v>MALLOIRE Yves</v>
          </cell>
          <cell r="Q144" t="str">
            <v>MALLOIRE</v>
          </cell>
          <cell r="R144" t="str">
            <v>Yves</v>
          </cell>
          <cell r="S144"/>
          <cell r="T144"/>
          <cell r="U144"/>
        </row>
        <row r="145">
          <cell r="A145">
            <v>141</v>
          </cell>
          <cell r="B145" t="str">
            <v>GPE</v>
          </cell>
          <cell r="C145"/>
          <cell r="D145" t="str">
            <v>2</v>
          </cell>
          <cell r="E145">
            <v>37</v>
          </cell>
          <cell r="F145" t="str">
            <v>SNCFDépartement TMS</v>
          </cell>
          <cell r="G145" t="str">
            <v>Etablissement Traction Centre</v>
          </cell>
          <cell r="H145" t="str">
            <v>FLEURY LES AUBRAIS</v>
          </cell>
          <cell r="I145" t="str">
            <v>coordinateur sécurité du personnel</v>
          </cell>
          <cell r="J145" t="str">
            <v>LIMOUSIN Alain</v>
          </cell>
          <cell r="K145" t="str">
            <v>alain.limousin@sncf.fr</v>
          </cell>
          <cell r="L145" t="str">
            <v>06 21 16 38 28</v>
          </cell>
          <cell r="M145" t="str">
            <v xml:space="preserve">19 rue du 11 Octobre, </v>
          </cell>
          <cell r="N145" t="str">
            <v>45400 FLEURY LES AUBRAIS</v>
          </cell>
          <cell r="O145" t="str">
            <v>FORMATION DU 12 SEPT 2011 DEVIS 55/2011</v>
          </cell>
          <cell r="P145" t="str">
            <v>LIMOUSIN Alain</v>
          </cell>
          <cell r="Q145" t="str">
            <v>LIMOUSIN</v>
          </cell>
          <cell r="R145" t="str">
            <v>Alain</v>
          </cell>
          <cell r="S145"/>
          <cell r="T145"/>
          <cell r="U145"/>
        </row>
        <row r="146">
          <cell r="A146">
            <v>142</v>
          </cell>
          <cell r="B146" t="str">
            <v>GPE</v>
          </cell>
          <cell r="C146"/>
          <cell r="D146" t="str">
            <v>2</v>
          </cell>
          <cell r="E146"/>
          <cell r="F146" t="str">
            <v>SNCFDépartement TMS</v>
          </cell>
          <cell r="G146" t="str">
            <v>Etablissement Traction Centre</v>
          </cell>
          <cell r="H146" t="str">
            <v>FLEURY LES AUBRAIS</v>
          </cell>
          <cell r="I146"/>
          <cell r="J146" t="str">
            <v>FRARMA Sarah</v>
          </cell>
          <cell r="K146"/>
          <cell r="L146"/>
          <cell r="M146"/>
          <cell r="N146"/>
          <cell r="O146" t="str">
            <v>FORMATION DU 12 SEPT 2011 DEVIS 55/2011</v>
          </cell>
          <cell r="P146" t="str">
            <v>FRARMA Sarah</v>
          </cell>
          <cell r="Q146" t="str">
            <v>FRARMA</v>
          </cell>
          <cell r="R146" t="str">
            <v>Sarah</v>
          </cell>
          <cell r="S146"/>
          <cell r="T146"/>
          <cell r="U146"/>
        </row>
        <row r="147">
          <cell r="A147">
            <v>143</v>
          </cell>
          <cell r="B147"/>
          <cell r="C147"/>
          <cell r="D147"/>
          <cell r="E147"/>
          <cell r="F147" t="str">
            <v xml:space="preserve">SNECMA </v>
          </cell>
          <cell r="G147" t="str">
            <v xml:space="preserve">SNECMA </v>
          </cell>
          <cell r="H147" t="str">
            <v>LE CREUSOT CEDEX</v>
          </cell>
          <cell r="I147" t="str">
            <v>Préventeur Environnement</v>
          </cell>
          <cell r="J147" t="str">
            <v>MICHOT Guy</v>
          </cell>
          <cell r="K147" t="str">
            <v>guy.michot@snecma.fr</v>
          </cell>
          <cell r="L147" t="str">
            <v>03 85 77 77 78/03 85 77 77 49</v>
          </cell>
          <cell r="M147" t="str">
            <v xml:space="preserve">Avenue de l'Europe BP 97 </v>
          </cell>
          <cell r="N147" t="str">
            <v>71203 LE CREUSOT CEDEX</v>
          </cell>
          <cell r="O147" t="str">
            <v>formation CORP DU 12 oct 2011 PARIS</v>
          </cell>
          <cell r="P147" t="str">
            <v>MICHOT Guy</v>
          </cell>
          <cell r="Q147" t="str">
            <v>MICHOT</v>
          </cell>
          <cell r="R147" t="str">
            <v>Guy</v>
          </cell>
          <cell r="S147"/>
          <cell r="T147"/>
          <cell r="U147"/>
        </row>
        <row r="148">
          <cell r="A148">
            <v>144</v>
          </cell>
          <cell r="B148"/>
          <cell r="C148"/>
          <cell r="D148"/>
          <cell r="E148"/>
          <cell r="F148" t="str">
            <v>SOURIAU</v>
          </cell>
          <cell r="G148" t="str">
            <v>SOURIAU</v>
          </cell>
          <cell r="H148" t="str">
            <v>MAROLLES EN BRIE</v>
          </cell>
          <cell r="I148" t="str">
            <v>Apprentie/environnement</v>
          </cell>
          <cell r="J148" t="str">
            <v>HACHET Alexia</v>
          </cell>
          <cell r="K148" t="str">
            <v>ahachet@souriau.com</v>
          </cell>
          <cell r="L148" t="str">
            <v xml:space="preserve"> 01 45 10 78 00</v>
          </cell>
          <cell r="M148" t="str">
            <v>ZAC 3, rue du vallon -</v>
          </cell>
          <cell r="N148" t="str">
            <v xml:space="preserve"> 94440 Marolles-en-Brie</v>
          </cell>
          <cell r="O148"/>
          <cell r="P148" t="str">
            <v>HACHET Alexia</v>
          </cell>
          <cell r="Q148" t="str">
            <v>HACHET</v>
          </cell>
          <cell r="R148" t="str">
            <v>Alexia</v>
          </cell>
          <cell r="S148"/>
          <cell r="T148"/>
          <cell r="U148"/>
        </row>
        <row r="149">
          <cell r="A149">
            <v>145</v>
          </cell>
          <cell r="B149"/>
          <cell r="C149"/>
          <cell r="D149"/>
          <cell r="E149"/>
          <cell r="F149" t="str">
            <v>SOURIAU</v>
          </cell>
          <cell r="G149" t="str">
            <v>SOURIAU</v>
          </cell>
          <cell r="H149" t="str">
            <v>MAROLLES EN BRIE</v>
          </cell>
          <cell r="I149" t="str">
            <v>Responsable RH</v>
          </cell>
          <cell r="J149" t="str">
            <v>BARTHELEMYCANDILLON Delphine</v>
          </cell>
          <cell r="K149" t="str">
            <v>dbarthelemycandillon@souriau.com</v>
          </cell>
          <cell r="L149" t="str">
            <v>01 45 10 78 26</v>
          </cell>
          <cell r="M149" t="str">
            <v>ZAC 3, rue du vallon -</v>
          </cell>
          <cell r="N149" t="str">
            <v xml:space="preserve"> 94440 Marolles-en-Brie</v>
          </cell>
          <cell r="O149" t="str">
            <v>formation du 27/09/2011  ok devis 51/2011</v>
          </cell>
          <cell r="P149" t="str">
            <v>BARTHELEMYCANDILLON Delphine</v>
          </cell>
          <cell r="Q149" t="str">
            <v>BARTHELEMYCANDILLON</v>
          </cell>
          <cell r="R149" t="str">
            <v>Delphine</v>
          </cell>
          <cell r="S149"/>
          <cell r="T149"/>
          <cell r="U149"/>
        </row>
        <row r="150">
          <cell r="A150">
            <v>146</v>
          </cell>
          <cell r="B150"/>
          <cell r="C150"/>
          <cell r="D150"/>
          <cell r="E150"/>
          <cell r="F150" t="str">
            <v>SOURIAU</v>
          </cell>
          <cell r="G150" t="str">
            <v>SOURIAU</v>
          </cell>
          <cell r="H150" t="str">
            <v>MAROLLES EN BRIE</v>
          </cell>
          <cell r="I150" t="str">
            <v>Infirmière – chargé de sécurité</v>
          </cell>
          <cell r="J150" t="str">
            <v xml:space="preserve">BLANC Bérangère </v>
          </cell>
          <cell r="K150" t="str">
            <v>bblanc@souriau.com</v>
          </cell>
          <cell r="L150" t="str">
            <v xml:space="preserve"> 01 45 10 78 00</v>
          </cell>
          <cell r="M150" t="str">
            <v>ZAC 3, rue du vallon -</v>
          </cell>
          <cell r="N150" t="str">
            <v xml:space="preserve"> 94440 Marolles-en-Brie</v>
          </cell>
          <cell r="O150"/>
          <cell r="P150" t="str">
            <v xml:space="preserve">BLANC Bérangère </v>
          </cell>
          <cell r="Q150" t="str">
            <v>BLANC</v>
          </cell>
          <cell r="R150" t="str">
            <v>Bérangère</v>
          </cell>
          <cell r="S150"/>
          <cell r="T150"/>
          <cell r="U150"/>
        </row>
        <row r="151">
          <cell r="A151">
            <v>147</v>
          </cell>
          <cell r="B151"/>
          <cell r="C151"/>
          <cell r="D151"/>
          <cell r="E151"/>
          <cell r="F151" t="str">
            <v>SOURIAU</v>
          </cell>
          <cell r="G151" t="str">
            <v>SOURIAU</v>
          </cell>
          <cell r="H151" t="str">
            <v>VERSAILLES-TOULOUSE</v>
          </cell>
          <cell r="I151" t="str">
            <v>Responsable/Sce Généraux</v>
          </cell>
          <cell r="J151" t="str">
            <v>DENOYELLES Martine</v>
          </cell>
          <cell r="K151" t="str">
            <v xml:space="preserve">mdenoyelles@souriau.com </v>
          </cell>
          <cell r="L151" t="str">
            <v>01 30 84 77 35</v>
          </cell>
          <cell r="M151" t="str">
            <v>9 rue de la porte du buc</v>
          </cell>
          <cell r="N151" t="str">
            <v>78000 VERSAILLES</v>
          </cell>
          <cell r="O151" t="str">
            <v xml:space="preserve">formation du 27/09/2011 </v>
          </cell>
          <cell r="P151" t="str">
            <v>DENOYELLES Martine</v>
          </cell>
          <cell r="Q151" t="str">
            <v>DENOYELLES</v>
          </cell>
          <cell r="R151" t="str">
            <v>Martine</v>
          </cell>
          <cell r="S151"/>
          <cell r="T151"/>
          <cell r="U151"/>
        </row>
        <row r="152">
          <cell r="A152">
            <v>148</v>
          </cell>
          <cell r="B152"/>
          <cell r="C152"/>
          <cell r="D152"/>
          <cell r="E152"/>
          <cell r="F152" t="str">
            <v>SOURIAU</v>
          </cell>
          <cell r="G152" t="str">
            <v>SOURIAU</v>
          </cell>
          <cell r="H152" t="str">
            <v>MAROLLES EN BRIE</v>
          </cell>
          <cell r="I152" t="str">
            <v>Responsable Syst Q et E</v>
          </cell>
          <cell r="J152" t="str">
            <v>DI MASCIO Fabienne</v>
          </cell>
          <cell r="K152" t="str">
            <v xml:space="preserve">fdimascio@souriau.com </v>
          </cell>
          <cell r="L152" t="str">
            <v>01 45 10 78 46</v>
          </cell>
          <cell r="M152" t="str">
            <v>ZAC 3, rue du vallon -</v>
          </cell>
          <cell r="N152" t="str">
            <v xml:space="preserve"> 94440 Marolles-en-Brie</v>
          </cell>
          <cell r="O152" t="str">
            <v xml:space="preserve">formation du 27/09/2011 </v>
          </cell>
          <cell r="P152" t="str">
            <v>DI MASCIO Fabienne</v>
          </cell>
          <cell r="Q152" t="str">
            <v>DI MASCIO</v>
          </cell>
          <cell r="R152" t="str">
            <v>Fabienne</v>
          </cell>
          <cell r="S152"/>
          <cell r="T152"/>
          <cell r="U152"/>
        </row>
        <row r="153">
          <cell r="A153">
            <v>149</v>
          </cell>
          <cell r="B153"/>
          <cell r="C153"/>
          <cell r="D153" t="str">
            <v>4</v>
          </cell>
          <cell r="E153">
            <v>1</v>
          </cell>
          <cell r="F153" t="str">
            <v>SOURIAU</v>
          </cell>
          <cell r="G153" t="str">
            <v>SOURIAU</v>
          </cell>
          <cell r="H153" t="str">
            <v>VERSAILLES-TOULOUSE</v>
          </cell>
          <cell r="I153" t="str">
            <v>Juriste Groupe</v>
          </cell>
          <cell r="J153" t="str">
            <v>FLORET Ludovic</v>
          </cell>
          <cell r="K153" t="str">
            <v xml:space="preserve"> lfloret@souriau.com</v>
          </cell>
          <cell r="L153" t="str">
            <v>01 30 84 77 23</v>
          </cell>
          <cell r="M153" t="str">
            <v>9 rue de la porte du buc</v>
          </cell>
          <cell r="N153" t="str">
            <v>78000 VERSAILLES</v>
          </cell>
          <cell r="O153" t="str">
            <v xml:space="preserve">formation du 27/09/2011 </v>
          </cell>
          <cell r="P153" t="str">
            <v>FLORET Ludovic</v>
          </cell>
          <cell r="Q153" t="str">
            <v>FLORET</v>
          </cell>
          <cell r="R153" t="str">
            <v>Ludovic</v>
          </cell>
          <cell r="S153"/>
          <cell r="T153"/>
          <cell r="U153"/>
        </row>
        <row r="154">
          <cell r="A154">
            <v>150</v>
          </cell>
          <cell r="B154"/>
          <cell r="C154"/>
          <cell r="D154" t="str">
            <v>4</v>
          </cell>
          <cell r="E154">
            <v>0</v>
          </cell>
          <cell r="F154" t="str">
            <v>SOURIAU</v>
          </cell>
          <cell r="G154" t="str">
            <v>SOURIAU</v>
          </cell>
          <cell r="H154" t="str">
            <v>VERSAILLES</v>
          </cell>
          <cell r="I154" t="str">
            <v>Directeur RH</v>
          </cell>
          <cell r="J154" t="str">
            <v>JACQUET Denis</v>
          </cell>
          <cell r="K154" t="str">
            <v>djacquet@souriau.com</v>
          </cell>
          <cell r="L154" t="str">
            <v>06 16 72 59 13/01 30 84 77 33</v>
          </cell>
          <cell r="M154" t="str">
            <v>9 rue de la porte du buc</v>
          </cell>
          <cell r="N154" t="str">
            <v>78000 VERSAILLES</v>
          </cell>
          <cell r="O154" t="str">
            <v xml:space="preserve">formation du 27/09/2011 </v>
          </cell>
          <cell r="P154" t="str">
            <v>JACQUET Denis</v>
          </cell>
          <cell r="Q154" t="str">
            <v>JACQUET</v>
          </cell>
          <cell r="R154" t="str">
            <v>Denis</v>
          </cell>
          <cell r="S154"/>
          <cell r="T154"/>
          <cell r="U154"/>
        </row>
        <row r="155">
          <cell r="A155">
            <v>151</v>
          </cell>
          <cell r="B155"/>
          <cell r="C155"/>
          <cell r="D155"/>
          <cell r="E155"/>
          <cell r="F155" t="str">
            <v>SOURIAU</v>
          </cell>
          <cell r="G155" t="str">
            <v>SOURIAU</v>
          </cell>
          <cell r="H155" t="str">
            <v>VERSAILLES-TOULOUSE</v>
          </cell>
          <cell r="I155" t="str">
            <v>Sécu./Env. Site</v>
          </cell>
          <cell r="J155" t="str">
            <v xml:space="preserve">JAGOU Sébastien </v>
          </cell>
          <cell r="K155" t="str">
            <v xml:space="preserve">sjagou@souriau.com </v>
          </cell>
          <cell r="L155" t="str">
            <v>02 43 54 34 21</v>
          </cell>
          <cell r="M155" t="str">
            <v>9 rue de la porte du buc</v>
          </cell>
          <cell r="N155" t="str">
            <v>78000 VERSAILLES</v>
          </cell>
          <cell r="O155" t="str">
            <v xml:space="preserve">formation du 27/09/2011 </v>
          </cell>
          <cell r="P155" t="str">
            <v xml:space="preserve">JAGOU Sébastien </v>
          </cell>
          <cell r="Q155" t="str">
            <v>JAGOU</v>
          </cell>
          <cell r="R155" t="str">
            <v>Sébastien</v>
          </cell>
          <cell r="S155"/>
          <cell r="T155"/>
          <cell r="U155"/>
        </row>
        <row r="156">
          <cell r="A156">
            <v>152</v>
          </cell>
          <cell r="B156"/>
          <cell r="C156"/>
          <cell r="D156"/>
          <cell r="E156"/>
          <cell r="F156" t="str">
            <v>SOURIAU</v>
          </cell>
          <cell r="G156" t="str">
            <v>SOURIAU</v>
          </cell>
          <cell r="H156" t="str">
            <v>VERSAILLES-TOULOUSE</v>
          </cell>
          <cell r="I156" t="str">
            <v>Ingénieur/Sécu./Env. Site</v>
          </cell>
          <cell r="J156" t="str">
            <v>RANNOU Charline</v>
          </cell>
          <cell r="K156" t="str">
            <v>crannou@souriau.com</v>
          </cell>
          <cell r="L156" t="str">
            <v xml:space="preserve"> 02 43 54 39 25</v>
          </cell>
          <cell r="M156" t="str">
            <v>9 rue de la porte du buc</v>
          </cell>
          <cell r="N156" t="str">
            <v>78000 VERSAILLES</v>
          </cell>
          <cell r="O156" t="str">
            <v xml:space="preserve">formation du 27/09/2011 </v>
          </cell>
          <cell r="P156" t="str">
            <v>RANNOU Charline</v>
          </cell>
          <cell r="Q156" t="str">
            <v>RANNOU</v>
          </cell>
          <cell r="R156" t="str">
            <v>Charline</v>
          </cell>
          <cell r="S156"/>
          <cell r="T156"/>
          <cell r="U156"/>
        </row>
        <row r="157">
          <cell r="A157">
            <v>153</v>
          </cell>
          <cell r="B157"/>
          <cell r="C157"/>
          <cell r="D157"/>
          <cell r="E157"/>
          <cell r="F157" t="str">
            <v>SOURIAU</v>
          </cell>
          <cell r="G157" t="str">
            <v>SOURIAU</v>
          </cell>
          <cell r="H157" t="str">
            <v>VERSAILLES-TOULOUSE</v>
          </cell>
          <cell r="I157" t="str">
            <v xml:space="preserve">Coordinatrice/Environnement Site </v>
          </cell>
          <cell r="J157" t="str">
            <v xml:space="preserve">ROGER Sylvie </v>
          </cell>
          <cell r="K157" t="str">
            <v>sroger@souriau.com</v>
          </cell>
          <cell r="L157" t="str">
            <v xml:space="preserve"> 02 43 54 39 25</v>
          </cell>
          <cell r="M157" t="str">
            <v>9 rue de la porte du buc</v>
          </cell>
          <cell r="N157" t="str">
            <v>78000 VERSAILLES</v>
          </cell>
          <cell r="O157" t="str">
            <v xml:space="preserve">formation du 27/09/2011 </v>
          </cell>
          <cell r="P157" t="str">
            <v xml:space="preserve">ROGER Sylvie </v>
          </cell>
          <cell r="Q157" t="str">
            <v>ROGER</v>
          </cell>
          <cell r="R157" t="str">
            <v>Sylvie</v>
          </cell>
          <cell r="S157"/>
          <cell r="T157"/>
          <cell r="U157"/>
        </row>
        <row r="158">
          <cell r="A158">
            <v>154</v>
          </cell>
          <cell r="B158"/>
          <cell r="C158"/>
          <cell r="D158"/>
          <cell r="E158"/>
          <cell r="F158" t="str">
            <v>SOURIAU</v>
          </cell>
          <cell r="G158" t="str">
            <v>SOURIAU</v>
          </cell>
          <cell r="H158" t="str">
            <v>VERSAILLES-TOULOUSE</v>
          </cell>
          <cell r="I158" t="str">
            <v xml:space="preserve">RRH site </v>
          </cell>
          <cell r="J158" t="str">
            <v>TORNIER Hervé</v>
          </cell>
          <cell r="K158" t="str">
            <v xml:space="preserve">htornier@souriau.com </v>
          </cell>
          <cell r="L158" t="str">
            <v>02 43 54 35 04</v>
          </cell>
          <cell r="M158" t="str">
            <v>9 rue de la porte du buc</v>
          </cell>
          <cell r="N158" t="str">
            <v>78000 VERSAILLES</v>
          </cell>
          <cell r="O158"/>
          <cell r="P158" t="str">
            <v>TORNIER Hervé</v>
          </cell>
          <cell r="Q158" t="str">
            <v>TORNIER</v>
          </cell>
          <cell r="R158" t="str">
            <v>Hervé</v>
          </cell>
          <cell r="S158"/>
          <cell r="T158"/>
          <cell r="U158"/>
        </row>
        <row r="159">
          <cell r="A159">
            <v>155</v>
          </cell>
          <cell r="B159"/>
          <cell r="C159"/>
          <cell r="D159"/>
          <cell r="E159"/>
          <cell r="F159" t="str">
            <v>SOURIAU</v>
          </cell>
          <cell r="G159" t="str">
            <v>SOURIAU</v>
          </cell>
          <cell r="H159" t="str">
            <v>CHAMPAGNE</v>
          </cell>
          <cell r="I159" t="str">
            <v xml:space="preserve">RRH site </v>
          </cell>
          <cell r="J159" t="str">
            <v>TORNIER Hervé</v>
          </cell>
          <cell r="K159" t="str">
            <v xml:space="preserve">htornier@souriau.com </v>
          </cell>
          <cell r="L159" t="str">
            <v>02 43 54 35 04</v>
          </cell>
          <cell r="M159" t="str">
            <v>RD 323</v>
          </cell>
          <cell r="N159" t="str">
            <v>72470 CHAMPAGNE</v>
          </cell>
          <cell r="O159"/>
          <cell r="P159" t="str">
            <v>TORNIER Hervé</v>
          </cell>
          <cell r="Q159" t="str">
            <v>TORNIER</v>
          </cell>
          <cell r="R159" t="str">
            <v>Hervé</v>
          </cell>
          <cell r="S159"/>
          <cell r="T159"/>
          <cell r="U159"/>
        </row>
        <row r="160">
          <cell r="A160">
            <v>156</v>
          </cell>
          <cell r="B160"/>
          <cell r="C160"/>
          <cell r="D160"/>
          <cell r="E160"/>
          <cell r="F160" t="str">
            <v>SOURIAU</v>
          </cell>
          <cell r="G160" t="str">
            <v>SOURIAU</v>
          </cell>
          <cell r="H160" t="str">
            <v>VERSAILLES-TOULOUSE</v>
          </cell>
          <cell r="I160" t="str">
            <v>juriste du groupe SOURIAU</v>
          </cell>
          <cell r="J160" t="str">
            <v>BAILLIEZ Clotilde</v>
          </cell>
          <cell r="K160" t="str">
            <v>cbailliez@souriau.com</v>
          </cell>
          <cell r="L160" t="str">
            <v>01 30 84 77 77</v>
          </cell>
          <cell r="M160" t="str">
            <v>9 rue de la porte du buc</v>
          </cell>
          <cell r="N160" t="str">
            <v>78000 VERSAILLES</v>
          </cell>
          <cell r="O160" t="str">
            <v xml:space="preserve">formation du 27/09/2011 </v>
          </cell>
          <cell r="P160" t="str">
            <v>BAILLIEZ Clotilde</v>
          </cell>
          <cell r="Q160" t="str">
            <v>BAILLIEZ</v>
          </cell>
          <cell r="R160" t="str">
            <v>Clotilde</v>
          </cell>
          <cell r="S160"/>
          <cell r="T160"/>
          <cell r="U160"/>
        </row>
        <row r="161">
          <cell r="A161">
            <v>157</v>
          </cell>
          <cell r="B161"/>
          <cell r="C161"/>
          <cell r="D161"/>
          <cell r="E161"/>
          <cell r="F161" t="str">
            <v>SOURIAU</v>
          </cell>
          <cell r="G161" t="str">
            <v>SOURIAU LA FERTE</v>
          </cell>
          <cell r="H161" t="str">
            <v>La Ferté Bernard</v>
          </cell>
          <cell r="I161" t="str">
            <v xml:space="preserve">RRH site </v>
          </cell>
          <cell r="J161" t="str">
            <v>TORNIER Hervé</v>
          </cell>
          <cell r="K161" t="str">
            <v xml:space="preserve">htornier@souriau.com </v>
          </cell>
          <cell r="L161" t="str">
            <v>02 43 54 35 04</v>
          </cell>
          <cell r="M161" t="str">
            <v>ZI LES AJEUX</v>
          </cell>
          <cell r="N161" t="str">
            <v>72400 LA FERTE BERNARD</v>
          </cell>
          <cell r="O161"/>
          <cell r="P161" t="str">
            <v>TORNIER Hervé</v>
          </cell>
          <cell r="Q161" t="str">
            <v>TORNIER</v>
          </cell>
          <cell r="R161" t="str">
            <v>Hervé</v>
          </cell>
          <cell r="S161"/>
          <cell r="T161"/>
          <cell r="U161"/>
        </row>
        <row r="162">
          <cell r="A162">
            <v>158</v>
          </cell>
          <cell r="B162"/>
          <cell r="C162"/>
          <cell r="D162"/>
          <cell r="E162"/>
          <cell r="F162" t="str">
            <v>SOURIAU</v>
          </cell>
          <cell r="G162" t="str">
            <v>TECHNOCONTACT</v>
          </cell>
          <cell r="H162" t="str">
            <v>CLUSES</v>
          </cell>
          <cell r="I162" t="str">
            <v>Responsable/qualité</v>
          </cell>
          <cell r="J162" t="str">
            <v>LASKAR Olivier</v>
          </cell>
          <cell r="K162" t="str">
            <v xml:space="preserve">olaskar@technocontact.com </v>
          </cell>
          <cell r="L162" t="str">
            <v>04 50 98 86 34</v>
          </cell>
          <cell r="M162" t="str">
            <v>ZI des Grands Prés -</v>
          </cell>
          <cell r="N162" t="str">
            <v xml:space="preserve"> 74301 Cluses</v>
          </cell>
          <cell r="O162" t="str">
            <v xml:space="preserve">formation du 27/09/2011 </v>
          </cell>
          <cell r="P162" t="str">
            <v>LASKAR Olivier</v>
          </cell>
          <cell r="Q162" t="str">
            <v>LASKAR</v>
          </cell>
          <cell r="R162" t="str">
            <v>Olivier</v>
          </cell>
          <cell r="S162"/>
          <cell r="T162"/>
          <cell r="U162"/>
        </row>
        <row r="163">
          <cell r="A163">
            <v>159</v>
          </cell>
          <cell r="B163"/>
          <cell r="C163"/>
          <cell r="D163"/>
          <cell r="E163"/>
          <cell r="F163" t="str">
            <v>SOURIAU</v>
          </cell>
          <cell r="G163"/>
          <cell r="H163" t="str">
            <v>VM-CHAM-CORP</v>
          </cell>
          <cell r="I163"/>
          <cell r="J163" t="str">
            <v xml:space="preserve">CANONVILLE Samuel </v>
          </cell>
          <cell r="K163" t="str">
            <v>scanonville@souriau.com</v>
          </cell>
          <cell r="L163"/>
          <cell r="M163"/>
          <cell r="N163"/>
          <cell r="O163" t="str">
            <v>00-50-56-8B-00-2E</v>
          </cell>
          <cell r="P163" t="str">
            <v xml:space="preserve">CANONVILLE Samuel </v>
          </cell>
          <cell r="Q163" t="str">
            <v>CANONVILLE</v>
          </cell>
          <cell r="R163" t="str">
            <v>Samuel</v>
          </cell>
          <cell r="S163"/>
          <cell r="T163"/>
          <cell r="U163"/>
        </row>
        <row r="164">
          <cell r="A164">
            <v>160</v>
          </cell>
          <cell r="B164"/>
          <cell r="C164"/>
          <cell r="D164"/>
          <cell r="E164"/>
          <cell r="F164" t="str">
            <v>THALES</v>
          </cell>
          <cell r="G164"/>
          <cell r="H164" t="str">
            <v>La Ferté Saint Aubin</v>
          </cell>
          <cell r="I164"/>
          <cell r="J164" t="str">
            <v>BLIN Thierry</v>
          </cell>
          <cell r="K164" t="str">
            <v>sophie.goulliaud@tda.thalesgroup.com</v>
          </cell>
          <cell r="L164"/>
          <cell r="M164"/>
          <cell r="N164"/>
          <cell r="O164" t="str">
            <v>00-25-64-CA-60-FA</v>
          </cell>
          <cell r="P164" t="str">
            <v>BLIN Thierry</v>
          </cell>
          <cell r="Q164" t="str">
            <v>BLIN</v>
          </cell>
          <cell r="R164" t="str">
            <v>Thierry</v>
          </cell>
          <cell r="S164"/>
          <cell r="T164"/>
          <cell r="U164"/>
        </row>
        <row r="165">
          <cell r="A165">
            <v>161</v>
          </cell>
          <cell r="B165"/>
          <cell r="C165"/>
          <cell r="D165"/>
          <cell r="E165"/>
          <cell r="F165" t="str">
            <v>THALES</v>
          </cell>
          <cell r="G165"/>
          <cell r="H165" t="str">
            <v>La Ferté Saint Aubin</v>
          </cell>
          <cell r="I165"/>
          <cell r="J165" t="str">
            <v xml:space="preserve">POULIN Dominique </v>
          </cell>
          <cell r="K165" t="str">
            <v>sophie.goulliaud@tda.thalesgroup.com</v>
          </cell>
          <cell r="L165"/>
          <cell r="M165"/>
          <cell r="N165"/>
          <cell r="O165" t="str">
            <v>F0-4D-A2-96-C5-3A</v>
          </cell>
          <cell r="P165" t="str">
            <v xml:space="preserve">POULIN Dominique </v>
          </cell>
          <cell r="Q165" t="str">
            <v>POULIN</v>
          </cell>
          <cell r="R165" t="str">
            <v>Dominique</v>
          </cell>
          <cell r="S165"/>
          <cell r="T165"/>
          <cell r="U165"/>
        </row>
        <row r="166">
          <cell r="A166">
            <v>162</v>
          </cell>
          <cell r="B166" t="str">
            <v>GPE</v>
          </cell>
          <cell r="C166" t="str">
            <v xml:space="preserve">COORDINATRICE </v>
          </cell>
          <cell r="D166" t="str">
            <v>3</v>
          </cell>
          <cell r="E166">
            <v>0</v>
          </cell>
          <cell r="F166" t="str">
            <v xml:space="preserve">THALES </v>
          </cell>
          <cell r="G166" t="str">
            <v>THALES DIRECTION</v>
          </cell>
          <cell r="H166"/>
          <cell r="I166" t="str">
            <v>responsable des achats</v>
          </cell>
          <cell r="J166" t="str">
            <v>MONNIER Bernard</v>
          </cell>
          <cell r="K166" t="str">
            <v>bernard.monnier@thalesgroup.com</v>
          </cell>
          <cell r="L166" t="str">
            <v>01 69 41 56 20</v>
          </cell>
          <cell r="M166"/>
          <cell r="N166"/>
          <cell r="O166" t="str">
            <v>Coordonnées suite au devis : 37/2011 Code A 81024</v>
          </cell>
          <cell r="P166" t="str">
            <v>MONNIER Bernard</v>
          </cell>
          <cell r="Q166" t="str">
            <v>MONNIER</v>
          </cell>
          <cell r="R166" t="str">
            <v>Bernard</v>
          </cell>
          <cell r="S166"/>
          <cell r="T166"/>
          <cell r="U166"/>
        </row>
        <row r="167">
          <cell r="A167">
            <v>163</v>
          </cell>
          <cell r="B167" t="str">
            <v>GPE</v>
          </cell>
          <cell r="C167" t="str">
            <v>COORDINATRICE</v>
          </cell>
          <cell r="D167" t="str">
            <v>3</v>
          </cell>
          <cell r="E167">
            <v>0</v>
          </cell>
          <cell r="F167" t="str">
            <v xml:space="preserve">THALES </v>
          </cell>
          <cell r="G167" t="str">
            <v>THALES PALAISEAU</v>
          </cell>
          <cell r="H167"/>
          <cell r="I167" t="str">
            <v xml:space="preserve">COORDINATRICE CORP </v>
          </cell>
          <cell r="J167" t="str">
            <v>GAUDON Catherine</v>
          </cell>
          <cell r="K167" t="str">
            <v>catherine.gaudon@thalesgroup.com</v>
          </cell>
          <cell r="L167" t="str">
            <v>01 57 77 82 44</v>
          </cell>
          <cell r="M167"/>
          <cell r="N167"/>
          <cell r="O167"/>
          <cell r="P167" t="str">
            <v>GAUDON Catherine</v>
          </cell>
          <cell r="Q167" t="str">
            <v>GAUDON</v>
          </cell>
          <cell r="R167" t="str">
            <v>Catherine</v>
          </cell>
          <cell r="S167"/>
          <cell r="T167"/>
          <cell r="U167"/>
        </row>
        <row r="168">
          <cell r="A168">
            <v>164</v>
          </cell>
          <cell r="B168" t="str">
            <v>GPE</v>
          </cell>
          <cell r="C168"/>
          <cell r="D168" t="str">
            <v>3</v>
          </cell>
          <cell r="E168">
            <v>1</v>
          </cell>
          <cell r="F168" t="str">
            <v>THALES ?</v>
          </cell>
          <cell r="G168" t="str">
            <v xml:space="preserve">THALES </v>
          </cell>
          <cell r="H168" t="str">
            <v>NEUILLY</v>
          </cell>
          <cell r="I168"/>
          <cell r="J168" t="str">
            <v>BERTOMIEU Thierry</v>
          </cell>
          <cell r="K168" t="str">
            <v>thierry.berthomieu@thalesgroup.com</v>
          </cell>
          <cell r="L168"/>
          <cell r="M168" t="str">
            <v>45 rue de Villiers</v>
          </cell>
          <cell r="N168" t="str">
            <v>92526 Neuilly sur Seine Cedex</v>
          </cell>
          <cell r="O168"/>
          <cell r="P168" t="str">
            <v>BERTOMIEU Thierry</v>
          </cell>
          <cell r="Q168" t="str">
            <v>BERTOMIEU</v>
          </cell>
          <cell r="R168" t="str">
            <v>Thierry</v>
          </cell>
          <cell r="S168"/>
          <cell r="T168"/>
          <cell r="U168"/>
        </row>
        <row r="169">
          <cell r="A169">
            <v>165</v>
          </cell>
          <cell r="B169" t="str">
            <v>GPE</v>
          </cell>
          <cell r="C169"/>
          <cell r="D169" t="str">
            <v>3</v>
          </cell>
          <cell r="E169">
            <v>2</v>
          </cell>
          <cell r="F169" t="str">
            <v>THALES AIR SYSTEMS</v>
          </cell>
          <cell r="G169" t="str">
            <v>ELANCOURT Electronique de Missiles</v>
          </cell>
          <cell r="H169" t="str">
            <v>ELANCOURT</v>
          </cell>
          <cell r="I169"/>
          <cell r="J169" t="str">
            <v>CHAUVIDAN Thierry</v>
          </cell>
          <cell r="K169" t="str">
            <v>thierry.chauvidan@thalesgroup.com</v>
          </cell>
          <cell r="L169"/>
          <cell r="M169" t="str">
            <v>2 Avenue gay Lussac  CS 70562</v>
          </cell>
          <cell r="N169" t="str">
            <v>78 996 Elancourt Cedex</v>
          </cell>
          <cell r="O169"/>
          <cell r="P169" t="str">
            <v>CHAUVIDAN Thierry</v>
          </cell>
          <cell r="Q169" t="str">
            <v>CHAUVIDAN</v>
          </cell>
          <cell r="R169" t="str">
            <v>Thierry</v>
          </cell>
          <cell r="S169"/>
        </row>
        <row r="170">
          <cell r="A170">
            <v>166</v>
          </cell>
          <cell r="B170" t="str">
            <v>GPE</v>
          </cell>
          <cell r="C170"/>
          <cell r="D170" t="str">
            <v>3</v>
          </cell>
          <cell r="E170">
            <v>2</v>
          </cell>
          <cell r="F170" t="str">
            <v>THALES AIR SYSTEMS</v>
          </cell>
          <cell r="G170" t="str">
            <v>ELANCOURT Electronique de Missiles</v>
          </cell>
          <cell r="H170" t="str">
            <v>ELANCOURT</v>
          </cell>
          <cell r="I170"/>
          <cell r="J170" t="str">
            <v>HUYGHE Daniel</v>
          </cell>
          <cell r="K170" t="str">
            <v>daniel.huyghe@thalesgroup.com</v>
          </cell>
          <cell r="L170"/>
          <cell r="M170" t="str">
            <v>2 Avenue gay Lussac  CS 70562</v>
          </cell>
          <cell r="N170" t="str">
            <v>78 996 Elancourt Cedex</v>
          </cell>
          <cell r="O170"/>
          <cell r="P170" t="str">
            <v>HUYGHE Daniel</v>
          </cell>
          <cell r="Q170" t="str">
            <v>HUYGHE</v>
          </cell>
          <cell r="R170" t="str">
            <v>Daniel</v>
          </cell>
          <cell r="S170"/>
          <cell r="T170"/>
          <cell r="U170"/>
        </row>
        <row r="171">
          <cell r="A171">
            <v>167</v>
          </cell>
          <cell r="B171" t="str">
            <v>GPE</v>
          </cell>
          <cell r="C171"/>
          <cell r="D171" t="str">
            <v>3</v>
          </cell>
          <cell r="E171">
            <v>6</v>
          </cell>
          <cell r="F171" t="str">
            <v>THALES AIR SYSTEMS</v>
          </cell>
          <cell r="G171" t="str">
            <v>Thales Air Systems SA</v>
          </cell>
          <cell r="H171" t="str">
            <v>RUNGIS</v>
          </cell>
          <cell r="I171"/>
          <cell r="J171" t="str">
            <v>BOUTILLIER Patrick</v>
          </cell>
          <cell r="K171" t="str">
            <v>patrick.boutillier@thalesgroup.com</v>
          </cell>
          <cell r="L171" t="str">
            <v>01 79 61 40 00</v>
          </cell>
          <cell r="M171" t="str">
            <v>Bâtiment Genève 3 avenue Charles Lindbergh BP 20351</v>
          </cell>
          <cell r="N171" t="str">
            <v>94628 RUNGIS</v>
          </cell>
          <cell r="O171"/>
          <cell r="P171" t="str">
            <v>BOUTILLIER Patrick</v>
          </cell>
          <cell r="Q171" t="str">
            <v>BOUTILLIER</v>
          </cell>
          <cell r="R171" t="str">
            <v>Patrick</v>
          </cell>
          <cell r="S171"/>
          <cell r="T171"/>
          <cell r="U171"/>
        </row>
        <row r="172">
          <cell r="A172">
            <v>168</v>
          </cell>
          <cell r="B172" t="str">
            <v>GPE</v>
          </cell>
          <cell r="C172"/>
          <cell r="D172" t="str">
            <v>3</v>
          </cell>
          <cell r="E172">
            <v>6</v>
          </cell>
          <cell r="F172" t="str">
            <v>THALES AIR SYSTEMS</v>
          </cell>
          <cell r="G172" t="str">
            <v>Thales Air Systems SA</v>
          </cell>
          <cell r="H172" t="str">
            <v>RUNGIS</v>
          </cell>
          <cell r="I172"/>
          <cell r="J172" t="str">
            <v>HASSANALY Abbas</v>
          </cell>
          <cell r="K172" t="str">
            <v>abbas.hassanaly@thalesgroup.com</v>
          </cell>
          <cell r="L172"/>
          <cell r="M172" t="str">
            <v>Bâtiment Genève 3 avenue Charles Lindbergh BP 20351</v>
          </cell>
          <cell r="N172" t="str">
            <v>94628 RUNGIS</v>
          </cell>
          <cell r="O172"/>
          <cell r="P172" t="str">
            <v>HASSANALY Abbas</v>
          </cell>
          <cell r="Q172" t="str">
            <v>HASSANALY</v>
          </cell>
          <cell r="R172" t="str">
            <v>Abbas</v>
          </cell>
          <cell r="S172"/>
        </row>
        <row r="173">
          <cell r="A173">
            <v>169</v>
          </cell>
          <cell r="B173" t="str">
            <v>GPE</v>
          </cell>
          <cell r="C173"/>
          <cell r="D173" t="str">
            <v>3</v>
          </cell>
          <cell r="E173">
            <v>6</v>
          </cell>
          <cell r="F173" t="str">
            <v>THALES AIR SYSTEMS</v>
          </cell>
          <cell r="G173" t="str">
            <v>Thales Air Systems SA</v>
          </cell>
          <cell r="H173" t="str">
            <v>RUNGIS</v>
          </cell>
          <cell r="I173"/>
          <cell r="J173" t="str">
            <v>NICOLAS Alain</v>
          </cell>
          <cell r="K173" t="str">
            <v>alain.nicolas@thalesgroup.com</v>
          </cell>
          <cell r="L173"/>
          <cell r="M173" t="str">
            <v>Bâtiment Genève 3 avenue Charles Lindbergh BP 20351</v>
          </cell>
          <cell r="N173" t="str">
            <v>94628 RUNGIS</v>
          </cell>
          <cell r="O173"/>
          <cell r="P173" t="str">
            <v>NICOLAS Alain</v>
          </cell>
          <cell r="Q173" t="str">
            <v>NICOLAS</v>
          </cell>
          <cell r="R173" t="str">
            <v>Alain</v>
          </cell>
          <cell r="S173"/>
        </row>
        <row r="174">
          <cell r="A174">
            <v>170</v>
          </cell>
          <cell r="B174" t="str">
            <v>GPE</v>
          </cell>
          <cell r="C174"/>
          <cell r="D174" t="str">
            <v>3</v>
          </cell>
          <cell r="E174">
            <v>6</v>
          </cell>
          <cell r="F174" t="str">
            <v>THALES AIR SYSTEMS</v>
          </cell>
          <cell r="G174" t="str">
            <v>Thales Air Systems SA</v>
          </cell>
          <cell r="H174" t="str">
            <v>RUNGIS</v>
          </cell>
          <cell r="I174"/>
          <cell r="J174" t="str">
            <v>TISSOT Yves</v>
          </cell>
          <cell r="K174" t="str">
            <v>yves.tissot@thalesgroup.com</v>
          </cell>
          <cell r="L174"/>
          <cell r="M174" t="str">
            <v>Bâtiment Genève 3 avenue Charles Lindbergh BP 20351</v>
          </cell>
          <cell r="N174" t="str">
            <v>94628 RUNGIS</v>
          </cell>
          <cell r="O174"/>
          <cell r="P174" t="str">
            <v>TISSOT Yves</v>
          </cell>
          <cell r="Q174" t="str">
            <v>TISSOT</v>
          </cell>
          <cell r="R174" t="str">
            <v>Yves</v>
          </cell>
          <cell r="S174"/>
        </row>
        <row r="175">
          <cell r="A175">
            <v>171</v>
          </cell>
          <cell r="B175" t="str">
            <v>GPE</v>
          </cell>
          <cell r="C175"/>
          <cell r="D175" t="str">
            <v>3</v>
          </cell>
          <cell r="E175">
            <v>3</v>
          </cell>
          <cell r="F175" t="str">
            <v>THALES AIR SYSTEMS</v>
          </cell>
          <cell r="G175" t="str">
            <v>Thales Air Systems SA CENTRE DE FLEURY</v>
          </cell>
          <cell r="H175" t="str">
            <v xml:space="preserve">FLEURY LES AUBRAIS </v>
          </cell>
          <cell r="I175"/>
          <cell r="J175" t="str">
            <v xml:space="preserve">FELICIANO Jean-Luc </v>
          </cell>
          <cell r="K175" t="str">
            <v>jean-luc.feliciano@thalesgroup.com</v>
          </cell>
          <cell r="L175"/>
          <cell r="M175" t="str">
            <v>29 rue de Montaran,</v>
          </cell>
          <cell r="N175" t="str">
            <v>45404 Fleury-Les-Aubrais Cedex</v>
          </cell>
          <cell r="O175"/>
          <cell r="P175" t="str">
            <v xml:space="preserve">FELICIANO Jean-Luc </v>
          </cell>
          <cell r="Q175" t="str">
            <v>FELICIANO</v>
          </cell>
          <cell r="R175" t="str">
            <v>Jean-Luc</v>
          </cell>
          <cell r="S175"/>
        </row>
        <row r="176">
          <cell r="A176">
            <v>172</v>
          </cell>
          <cell r="B176" t="str">
            <v>GPE</v>
          </cell>
          <cell r="C176"/>
          <cell r="D176" t="str">
            <v>3</v>
          </cell>
          <cell r="E176">
            <v>3</v>
          </cell>
          <cell r="F176" t="str">
            <v>THALES AIR SYSTEMS</v>
          </cell>
          <cell r="G176" t="str">
            <v>Thales Air Systems SA CENTRE DE FLEURY</v>
          </cell>
          <cell r="H176" t="str">
            <v xml:space="preserve">FLEURY LES AUBRAIS </v>
          </cell>
          <cell r="I176"/>
          <cell r="J176" t="str">
            <v>GODARD Jean Lou</v>
          </cell>
          <cell r="K176" t="str">
            <v>jean-lou.godard@thalesgroup.com</v>
          </cell>
          <cell r="L176"/>
          <cell r="M176" t="str">
            <v>29 rue de Montaran,</v>
          </cell>
          <cell r="N176" t="str">
            <v>45404 Fleury-Les-Aubrais Cedex</v>
          </cell>
          <cell r="O176"/>
          <cell r="P176" t="str">
            <v>GODARD Jean Lou</v>
          </cell>
          <cell r="Q176" t="str">
            <v>GODARD</v>
          </cell>
          <cell r="R176" t="str">
            <v>Jean Lou</v>
          </cell>
          <cell r="S176"/>
          <cell r="T176"/>
          <cell r="U176"/>
        </row>
        <row r="177">
          <cell r="A177">
            <v>173</v>
          </cell>
          <cell r="B177" t="str">
            <v>GPE</v>
          </cell>
          <cell r="C177"/>
          <cell r="D177" t="str">
            <v>3</v>
          </cell>
          <cell r="E177">
            <v>3</v>
          </cell>
          <cell r="F177" t="str">
            <v>THALES AIR SYSTEMS</v>
          </cell>
          <cell r="G177" t="str">
            <v>Thales Air Systems SA CENTRE DE FLEURY</v>
          </cell>
          <cell r="H177" t="str">
            <v xml:space="preserve">FLEURY LES AUBRAIS </v>
          </cell>
          <cell r="I177"/>
          <cell r="J177" t="str">
            <v xml:space="preserve">LEROUGE Jean-Louis </v>
          </cell>
          <cell r="K177" t="str">
            <v>jean-louis.lerouge@thalesgroup.com</v>
          </cell>
          <cell r="L177"/>
          <cell r="M177" t="str">
            <v>29 rue de Montaran,</v>
          </cell>
          <cell r="N177" t="str">
            <v>45404 Fleury-Les-Aubrais Cedex</v>
          </cell>
          <cell r="O177"/>
          <cell r="P177" t="str">
            <v xml:space="preserve">LEROUGE Jean-Louis </v>
          </cell>
          <cell r="Q177" t="str">
            <v>LEROUGE</v>
          </cell>
          <cell r="R177" t="str">
            <v>Jean-Louis</v>
          </cell>
          <cell r="S177"/>
          <cell r="T177"/>
          <cell r="U177"/>
        </row>
        <row r="178">
          <cell r="A178">
            <v>174</v>
          </cell>
          <cell r="B178" t="str">
            <v>GPE</v>
          </cell>
          <cell r="C178"/>
          <cell r="D178" t="str">
            <v>3</v>
          </cell>
          <cell r="E178">
            <v>7</v>
          </cell>
          <cell r="F178" t="str">
            <v>THALES AIR SYSTEMS</v>
          </cell>
          <cell r="G178" t="str">
            <v>Thales Air Systems SA Centre Electronique de Rouen Ymare</v>
          </cell>
          <cell r="H178" t="str">
            <v>YMARE</v>
          </cell>
          <cell r="I178"/>
          <cell r="J178" t="str">
            <v>CHAUMERLIAC Alban</v>
          </cell>
          <cell r="K178" t="str">
            <v>alban.chaumerliac@thalesgroup.com</v>
          </cell>
          <cell r="L178"/>
          <cell r="M178" t="str">
            <v>Z.I. du Mont Jarret</v>
          </cell>
          <cell r="N178" t="str">
            <v>76520 Ymare</v>
          </cell>
          <cell r="O178"/>
          <cell r="P178" t="str">
            <v>CHAUMERLIAC Alban</v>
          </cell>
          <cell r="Q178" t="str">
            <v>CHAUMERLIAC</v>
          </cell>
          <cell r="R178" t="str">
            <v>Alban</v>
          </cell>
          <cell r="S178"/>
        </row>
        <row r="179">
          <cell r="A179">
            <v>175</v>
          </cell>
          <cell r="B179" t="str">
            <v>GPE</v>
          </cell>
          <cell r="C179"/>
          <cell r="D179" t="str">
            <v>3</v>
          </cell>
          <cell r="E179">
            <v>7</v>
          </cell>
          <cell r="F179" t="str">
            <v>THALES AIR SYSTEMS</v>
          </cell>
          <cell r="G179" t="str">
            <v>Thales Air Systems SA Centre Electronique de Rouen Ymare</v>
          </cell>
          <cell r="H179" t="str">
            <v>YMARE</v>
          </cell>
          <cell r="I179"/>
          <cell r="J179" t="str">
            <v>CHAVALLARD Jean</v>
          </cell>
          <cell r="K179" t="str">
            <v>jean.chavallard@thalesgroup.com</v>
          </cell>
          <cell r="L179"/>
          <cell r="M179" t="str">
            <v>Z.I. du Mont Jarret</v>
          </cell>
          <cell r="N179" t="str">
            <v>76520 Ymare</v>
          </cell>
          <cell r="O179"/>
          <cell r="P179" t="str">
            <v>CHAVALLARD Jean</v>
          </cell>
          <cell r="Q179" t="str">
            <v>CHAVALLARD</v>
          </cell>
          <cell r="R179" t="str">
            <v>Jean</v>
          </cell>
          <cell r="S179"/>
        </row>
        <row r="180">
          <cell r="A180">
            <v>176</v>
          </cell>
          <cell r="B180" t="str">
            <v>GPE</v>
          </cell>
          <cell r="C180"/>
          <cell r="D180" t="str">
            <v>3</v>
          </cell>
          <cell r="E180">
            <v>7</v>
          </cell>
          <cell r="F180" t="str">
            <v>THALES AIR SYSTEMS</v>
          </cell>
          <cell r="G180" t="str">
            <v>Thales Air Systems SA Centre Electronique de Rouen Ymare</v>
          </cell>
          <cell r="H180" t="str">
            <v>YMARE</v>
          </cell>
          <cell r="I180"/>
          <cell r="J180" t="str">
            <v>MOLLET Marie-France</v>
          </cell>
          <cell r="K180" t="str">
            <v>marie-france.mollet@thalesgroup.com</v>
          </cell>
          <cell r="L180"/>
          <cell r="M180" t="str">
            <v>Z.I. du Mont Jarret</v>
          </cell>
          <cell r="N180" t="str">
            <v>76520 Ymare</v>
          </cell>
          <cell r="O180"/>
          <cell r="P180" t="str">
            <v>MOLLET Marie-France</v>
          </cell>
          <cell r="Q180" t="str">
            <v>MOLLET</v>
          </cell>
          <cell r="R180" t="str">
            <v>Marie-France</v>
          </cell>
          <cell r="S180"/>
        </row>
        <row r="181">
          <cell r="A181">
            <v>177</v>
          </cell>
          <cell r="B181" t="str">
            <v>GPE</v>
          </cell>
          <cell r="C181"/>
          <cell r="D181" t="str">
            <v>3</v>
          </cell>
          <cell r="E181">
            <v>7</v>
          </cell>
          <cell r="F181" t="str">
            <v>THALES AIR SYSTEMS</v>
          </cell>
          <cell r="G181" t="str">
            <v>Thales Air Systems SA Centre Electronique de Rouen Ymare</v>
          </cell>
          <cell r="H181" t="str">
            <v>YMARE</v>
          </cell>
          <cell r="I181"/>
          <cell r="J181" t="str">
            <v>TAILLEZ Dominique</v>
          </cell>
          <cell r="K181" t="str">
            <v>dominique.taillez@thalesgroup.com</v>
          </cell>
          <cell r="L181"/>
          <cell r="M181" t="str">
            <v>Z.I. du Mont Jarret</v>
          </cell>
          <cell r="N181" t="str">
            <v>76520 Ymare</v>
          </cell>
          <cell r="O181"/>
          <cell r="P181" t="str">
            <v>TAILLEZ Dominique</v>
          </cell>
          <cell r="Q181" t="str">
            <v>TAILLEZ</v>
          </cell>
          <cell r="R181" t="str">
            <v>Dominique</v>
          </cell>
          <cell r="S181"/>
        </row>
        <row r="182">
          <cell r="A182">
            <v>178</v>
          </cell>
          <cell r="B182" t="str">
            <v>GPE</v>
          </cell>
          <cell r="C182"/>
          <cell r="D182" t="str">
            <v>3</v>
          </cell>
          <cell r="E182">
            <v>7</v>
          </cell>
          <cell r="F182" t="str">
            <v>THALES AIR SYSTEMS</v>
          </cell>
          <cell r="G182" t="str">
            <v>Thales Air Systems SA Centre Electronique de Rouen Ymare</v>
          </cell>
          <cell r="H182" t="str">
            <v>YMARE</v>
          </cell>
          <cell r="I182"/>
          <cell r="J182" t="str">
            <v>TERNOIS Romain</v>
          </cell>
          <cell r="K182" t="str">
            <v>romain.ternois@thalesgroup.com</v>
          </cell>
          <cell r="L182"/>
          <cell r="M182" t="str">
            <v>Z.I. du Mont Jarret</v>
          </cell>
          <cell r="N182" t="str">
            <v>76520 Ymare</v>
          </cell>
          <cell r="O182"/>
          <cell r="P182" t="str">
            <v>TERNOIS Romain</v>
          </cell>
          <cell r="Q182" t="str">
            <v>TERNOIS</v>
          </cell>
          <cell r="R182" t="str">
            <v>Romain</v>
          </cell>
          <cell r="S182"/>
        </row>
        <row r="183">
          <cell r="A183">
            <v>179</v>
          </cell>
          <cell r="B183" t="str">
            <v>GPE</v>
          </cell>
          <cell r="C183"/>
          <cell r="D183" t="str">
            <v>3</v>
          </cell>
          <cell r="E183">
            <v>7</v>
          </cell>
          <cell r="F183" t="str">
            <v>THALES AIR SYSTEMS</v>
          </cell>
          <cell r="G183" t="str">
            <v>Thales Air Systems SA Centre Electronique de Rouen Ymare</v>
          </cell>
          <cell r="H183" t="str">
            <v>YMARE</v>
          </cell>
          <cell r="I183"/>
          <cell r="J183" t="str">
            <v>VAILLANT Christine</v>
          </cell>
          <cell r="K183" t="str">
            <v>christine.vaillant@thalesgroup.com</v>
          </cell>
          <cell r="L183"/>
          <cell r="M183" t="str">
            <v>Z.I. du Mont Jarret</v>
          </cell>
          <cell r="N183" t="str">
            <v>76520 Ymare</v>
          </cell>
          <cell r="O183"/>
          <cell r="P183" t="str">
            <v>VAILLANT Christine</v>
          </cell>
          <cell r="Q183" t="str">
            <v>VAILLANT</v>
          </cell>
          <cell r="R183" t="str">
            <v>Christine</v>
          </cell>
          <cell r="S183"/>
        </row>
        <row r="184">
          <cell r="A184">
            <v>180</v>
          </cell>
          <cell r="B184" t="str">
            <v>GPE</v>
          </cell>
          <cell r="C184"/>
          <cell r="D184" t="str">
            <v>3</v>
          </cell>
          <cell r="E184">
            <v>4</v>
          </cell>
          <cell r="F184" t="str">
            <v>THALES AIR SYSTEMS</v>
          </cell>
          <cell r="G184" t="str">
            <v>THALES AIR SYSTEMS SA LIMOURS Division Air Systems</v>
          </cell>
          <cell r="H184" t="str">
            <v>LIMOURS</v>
          </cell>
          <cell r="I184"/>
          <cell r="J184" t="str">
            <v>COUTELLE Philippe</v>
          </cell>
          <cell r="K184" t="str">
            <v>philippe.coutelle@thalesgroup.com</v>
          </cell>
          <cell r="L184"/>
          <cell r="M184" t="str">
            <v>Hameau de Roussigny</v>
          </cell>
          <cell r="N184" t="str">
            <v>91470 Limours</v>
          </cell>
          <cell r="O184"/>
          <cell r="P184" t="str">
            <v>COUTELLE Philippe</v>
          </cell>
          <cell r="Q184" t="str">
            <v>COUTELLE</v>
          </cell>
          <cell r="R184" t="str">
            <v>Philippe</v>
          </cell>
          <cell r="S184"/>
        </row>
        <row r="185">
          <cell r="A185">
            <v>181</v>
          </cell>
          <cell r="B185" t="str">
            <v>GPE</v>
          </cell>
          <cell r="C185"/>
          <cell r="D185" t="str">
            <v>3</v>
          </cell>
          <cell r="E185">
            <v>4</v>
          </cell>
          <cell r="F185" t="str">
            <v>THALES AIR SYSTEMS</v>
          </cell>
          <cell r="G185" t="str">
            <v>THALES AIR SYSTEMS SA LIMOURS Division Air Systems</v>
          </cell>
          <cell r="H185" t="str">
            <v>LIMOURS</v>
          </cell>
          <cell r="I185"/>
          <cell r="J185" t="str">
            <v>KOENIG Marc</v>
          </cell>
          <cell r="K185" t="str">
            <v>marc.koenig@thalesgroup.com</v>
          </cell>
          <cell r="L185"/>
          <cell r="M185" t="str">
            <v>Hameau de Roussigny</v>
          </cell>
          <cell r="N185" t="str">
            <v>91470 Limours</v>
          </cell>
          <cell r="O185"/>
          <cell r="P185" t="str">
            <v>KOENIG Marc</v>
          </cell>
          <cell r="Q185" t="str">
            <v>KOENIG</v>
          </cell>
          <cell r="R185" t="str">
            <v>Marc</v>
          </cell>
          <cell r="T185"/>
          <cell r="U185"/>
        </row>
        <row r="186">
          <cell r="A186">
            <v>182</v>
          </cell>
          <cell r="B186" t="str">
            <v>GPE</v>
          </cell>
          <cell r="C186"/>
          <cell r="D186" t="str">
            <v>3</v>
          </cell>
          <cell r="E186">
            <v>4</v>
          </cell>
          <cell r="F186" t="str">
            <v>THALES AIR SYSTEMS</v>
          </cell>
          <cell r="G186" t="str">
            <v>THALES AIR SYSTEMS SA LIMOURS Division Air Systems</v>
          </cell>
          <cell r="H186" t="str">
            <v>LIMOURS</v>
          </cell>
          <cell r="I186"/>
          <cell r="J186" t="str">
            <v>LE COUSTER Michel</v>
          </cell>
          <cell r="K186" t="str">
            <v>michel.lecouster@thalesgroup.com</v>
          </cell>
          <cell r="L186"/>
          <cell r="M186" t="str">
            <v>Hameau de Roussigny</v>
          </cell>
          <cell r="N186" t="str">
            <v>91470 Limours</v>
          </cell>
          <cell r="O186"/>
          <cell r="P186" t="str">
            <v>LE COUSTER Michel</v>
          </cell>
          <cell r="Q186" t="str">
            <v>LE COUSTER</v>
          </cell>
          <cell r="R186" t="str">
            <v>Michel</v>
          </cell>
          <cell r="S186"/>
        </row>
        <row r="187">
          <cell r="A187">
            <v>183</v>
          </cell>
          <cell r="B187" t="str">
            <v>GPE</v>
          </cell>
          <cell r="C187"/>
          <cell r="D187" t="str">
            <v>3</v>
          </cell>
          <cell r="E187">
            <v>4</v>
          </cell>
          <cell r="F187" t="str">
            <v>THALES AIR SYSTEMS</v>
          </cell>
          <cell r="G187" t="str">
            <v>THALES AIR SYSTEMS SA LIMOURS Division Air Systems</v>
          </cell>
          <cell r="H187" t="str">
            <v>LIMOURS</v>
          </cell>
          <cell r="I187"/>
          <cell r="J187" t="str">
            <v>RICAUX Emmanuel</v>
          </cell>
          <cell r="K187" t="str">
            <v>emmanuel.ricaux@thalesgroup.com</v>
          </cell>
          <cell r="L187"/>
          <cell r="M187" t="str">
            <v>Hameau de Roussigny</v>
          </cell>
          <cell r="N187" t="str">
            <v>91470 Limours</v>
          </cell>
          <cell r="O187"/>
          <cell r="P187" t="str">
            <v>RICAUX Emmanuel</v>
          </cell>
          <cell r="Q187" t="str">
            <v>RICAUX</v>
          </cell>
          <cell r="R187" t="str">
            <v>Emmanuel</v>
          </cell>
          <cell r="S187"/>
          <cell r="T187"/>
          <cell r="U187"/>
        </row>
        <row r="188">
          <cell r="A188">
            <v>184</v>
          </cell>
          <cell r="B188" t="str">
            <v>GPE</v>
          </cell>
          <cell r="C188"/>
          <cell r="D188" t="str">
            <v>3</v>
          </cell>
          <cell r="E188">
            <v>5</v>
          </cell>
          <cell r="F188" t="str">
            <v>THALES AIR SYSTEMS</v>
          </cell>
          <cell r="G188" t="str">
            <v>Thales Airs Systems SA Massy</v>
          </cell>
          <cell r="H188" t="str">
            <v>MASSY</v>
          </cell>
          <cell r="I188"/>
          <cell r="J188" t="str">
            <v>MAGANZA Priscilla</v>
          </cell>
          <cell r="K188" t="str">
            <v>priscilla.maganza@thalesraytheon-fr.com</v>
          </cell>
          <cell r="L188"/>
          <cell r="M188" t="str">
            <v>1-5 Avenue Carnot</v>
          </cell>
          <cell r="N188" t="str">
            <v>91883 Massy Cedex</v>
          </cell>
          <cell r="O188"/>
          <cell r="P188" t="str">
            <v>MAGANZA Priscilla</v>
          </cell>
          <cell r="Q188" t="str">
            <v>MAGANZA</v>
          </cell>
          <cell r="R188" t="str">
            <v>Priscilla</v>
          </cell>
          <cell r="S188"/>
          <cell r="T188"/>
          <cell r="U188"/>
        </row>
        <row r="189">
          <cell r="A189">
            <v>185</v>
          </cell>
          <cell r="B189" t="str">
            <v>GPE</v>
          </cell>
          <cell r="C189"/>
          <cell r="D189" t="str">
            <v>3</v>
          </cell>
          <cell r="E189">
            <v>5</v>
          </cell>
          <cell r="F189" t="str">
            <v>THALES AIR SYSTEMS</v>
          </cell>
          <cell r="G189" t="str">
            <v>Thales Airs Systems SA Massy</v>
          </cell>
          <cell r="H189" t="str">
            <v>MASSY</v>
          </cell>
          <cell r="I189"/>
          <cell r="J189" t="str">
            <v>MOREL Jean Pierre</v>
          </cell>
          <cell r="K189" t="str">
            <v>jean-pierre.morel@thalesraytheon-fr.com</v>
          </cell>
          <cell r="L189"/>
          <cell r="M189" t="str">
            <v>1-5 Avenue Carnot</v>
          </cell>
          <cell r="N189" t="str">
            <v>91883 Massy Cedex</v>
          </cell>
          <cell r="O189"/>
          <cell r="P189" t="str">
            <v>MOREL Jean Pierre</v>
          </cell>
          <cell r="Q189" t="str">
            <v>MOREL</v>
          </cell>
          <cell r="R189" t="str">
            <v>Jean Pierre</v>
          </cell>
          <cell r="S189"/>
          <cell r="T189"/>
          <cell r="U189"/>
        </row>
        <row r="190">
          <cell r="A190">
            <v>186</v>
          </cell>
          <cell r="B190" t="str">
            <v>GPE</v>
          </cell>
          <cell r="C190"/>
          <cell r="D190" t="str">
            <v>3</v>
          </cell>
          <cell r="E190">
            <v>5</v>
          </cell>
          <cell r="F190" t="str">
            <v>THALES AIR SYSTEMS</v>
          </cell>
          <cell r="G190" t="str">
            <v>Thales Airs Systems SA Massy</v>
          </cell>
          <cell r="H190" t="str">
            <v>MASSY</v>
          </cell>
          <cell r="I190"/>
          <cell r="J190" t="str">
            <v>PRAT Carole</v>
          </cell>
          <cell r="K190" t="str">
            <v>carole.prat@thalesraytheon-fr.com</v>
          </cell>
          <cell r="L190"/>
          <cell r="M190" t="str">
            <v>1-5 Avenue Carnot</v>
          </cell>
          <cell r="N190" t="str">
            <v>91883 Massy Cedex</v>
          </cell>
          <cell r="O190"/>
          <cell r="P190" t="str">
            <v>PRAT Carole</v>
          </cell>
          <cell r="Q190" t="str">
            <v>PRAT</v>
          </cell>
          <cell r="R190" t="str">
            <v>Carole</v>
          </cell>
          <cell r="S190"/>
          <cell r="T190"/>
          <cell r="U190"/>
        </row>
        <row r="191">
          <cell r="A191">
            <v>187</v>
          </cell>
          <cell r="B191" t="str">
            <v>GPE</v>
          </cell>
          <cell r="C191"/>
          <cell r="D191" t="str">
            <v>3</v>
          </cell>
          <cell r="E191">
            <v>9</v>
          </cell>
          <cell r="F191" t="str">
            <v xml:space="preserve">THALES ALENIA 
</v>
          </cell>
          <cell r="G191" t="str">
            <v xml:space="preserve">THALES ALENIA SPACE France 
</v>
          </cell>
          <cell r="H191" t="str">
            <v>TOULOUSE</v>
          </cell>
          <cell r="I191"/>
          <cell r="J191" t="str">
            <v xml:space="preserve">DURET Gilles </v>
          </cell>
          <cell r="K191"/>
          <cell r="L191" t="str">
            <v>05 34 35 36 37</v>
          </cell>
          <cell r="M191" t="str">
            <v xml:space="preserve">26 avenue JF Champollion
</v>
          </cell>
          <cell r="N191" t="str">
            <v xml:space="preserve">31037 TOULOUSE </v>
          </cell>
          <cell r="O191"/>
          <cell r="P191" t="str">
            <v xml:space="preserve">DURET Gilles </v>
          </cell>
          <cell r="Q191" t="str">
            <v>DURET</v>
          </cell>
          <cell r="R191" t="str">
            <v>Gilles</v>
          </cell>
          <cell r="S191"/>
          <cell r="T191"/>
          <cell r="U191"/>
        </row>
        <row r="192">
          <cell r="A192">
            <v>188</v>
          </cell>
          <cell r="B192" t="str">
            <v>GPE</v>
          </cell>
          <cell r="C192"/>
          <cell r="D192" t="str">
            <v>3</v>
          </cell>
          <cell r="E192">
            <v>9</v>
          </cell>
          <cell r="F192" t="str">
            <v xml:space="preserve">THALES ALENIA 
</v>
          </cell>
          <cell r="G192" t="str">
            <v xml:space="preserve">THALES ALENIA SPACE France 
</v>
          </cell>
          <cell r="H192" t="str">
            <v>TOULOUSE</v>
          </cell>
          <cell r="I192"/>
          <cell r="J192" t="str">
            <v>PAYNON Alexis</v>
          </cell>
          <cell r="K192" t="str">
            <v>alexis.paynon@thalesaleniaspace.com</v>
          </cell>
          <cell r="L192"/>
          <cell r="M192" t="str">
            <v xml:space="preserve">26 avenue JF Champollion BP 33787
</v>
          </cell>
          <cell r="N192" t="str">
            <v xml:space="preserve">31037 TOULOUSE </v>
          </cell>
          <cell r="O192"/>
          <cell r="P192" t="str">
            <v>PAYNON Alexis</v>
          </cell>
          <cell r="Q192" t="str">
            <v>PAYNON</v>
          </cell>
          <cell r="R192" t="str">
            <v>Alexis</v>
          </cell>
          <cell r="S192"/>
          <cell r="T192"/>
          <cell r="U192"/>
        </row>
        <row r="193">
          <cell r="A193">
            <v>189</v>
          </cell>
          <cell r="B193" t="str">
            <v>GPE</v>
          </cell>
          <cell r="C193"/>
          <cell r="D193" t="str">
            <v>3</v>
          </cell>
          <cell r="E193">
            <v>9</v>
          </cell>
          <cell r="F193" t="str">
            <v xml:space="preserve">THALES ALENIA 
</v>
          </cell>
          <cell r="G193" t="str">
            <v xml:space="preserve">THALES ALENIA SPACE France 
</v>
          </cell>
          <cell r="H193" t="str">
            <v>TOULOUSE</v>
          </cell>
          <cell r="I193"/>
          <cell r="J193" t="str">
            <v>PIVATO Jean-Luc</v>
          </cell>
          <cell r="K193" t="str">
            <v>jean-luc.pivato@thalesaleniaspace.com</v>
          </cell>
          <cell r="L193"/>
          <cell r="M193" t="str">
            <v xml:space="preserve">26 avenue JF Champollion BP 33787
</v>
          </cell>
          <cell r="N193" t="str">
            <v xml:space="preserve">31037 TOULOUSE </v>
          </cell>
          <cell r="O193"/>
          <cell r="P193" t="str">
            <v>PIVATO Jean-Luc</v>
          </cell>
          <cell r="Q193" t="str">
            <v>PIVATO</v>
          </cell>
          <cell r="R193" t="str">
            <v>Jean-Luc</v>
          </cell>
          <cell r="S193"/>
          <cell r="T193"/>
          <cell r="U193"/>
        </row>
        <row r="194">
          <cell r="A194">
            <v>190</v>
          </cell>
          <cell r="B194" t="str">
            <v>GPE</v>
          </cell>
          <cell r="C194"/>
          <cell r="D194" t="str">
            <v>3</v>
          </cell>
          <cell r="E194">
            <v>9</v>
          </cell>
          <cell r="F194" t="str">
            <v xml:space="preserve">THALES ALENIA 
</v>
          </cell>
          <cell r="G194" t="str">
            <v xml:space="preserve">THALES ALENIA SPACE France 
</v>
          </cell>
          <cell r="H194" t="str">
            <v>TOULOUSE</v>
          </cell>
          <cell r="I194"/>
          <cell r="J194" t="str">
            <v xml:space="preserve">TILLET Anne </v>
          </cell>
          <cell r="K194" t="str">
            <v xml:space="preserve">anne.tillet@thalesaleniaspace.com </v>
          </cell>
          <cell r="L194"/>
          <cell r="M194" t="str">
            <v xml:space="preserve">26 avenue JF Champollion BP 33787
</v>
          </cell>
          <cell r="N194" t="str">
            <v xml:space="preserve">31037 TOULOUSE </v>
          </cell>
          <cell r="O194"/>
          <cell r="P194" t="str">
            <v xml:space="preserve">TILLET Anne </v>
          </cell>
          <cell r="Q194" t="str">
            <v>TILLET</v>
          </cell>
          <cell r="R194" t="str">
            <v>Anne</v>
          </cell>
          <cell r="S194"/>
          <cell r="T194"/>
          <cell r="U194"/>
        </row>
        <row r="195">
          <cell r="A195">
            <v>191</v>
          </cell>
          <cell r="B195" t="str">
            <v>GPE</v>
          </cell>
          <cell r="C195"/>
          <cell r="D195" t="str">
            <v>3</v>
          </cell>
          <cell r="E195"/>
          <cell r="F195" t="str">
            <v>THALES SERVICES</v>
          </cell>
          <cell r="G195" t="str">
            <v>THALES SERVICES</v>
          </cell>
          <cell r="H195" t="str">
            <v>TOULOUSE</v>
          </cell>
          <cell r="I195"/>
          <cell r="J195" t="str">
            <v>LEMOINE Laurent</v>
          </cell>
          <cell r="K195" t="str">
            <v>laurent.lemoinde@thalesgroup.com</v>
          </cell>
          <cell r="L195"/>
          <cell r="M195" t="str">
            <v>105 avenue du Général Eisenhower
BP 73728</v>
          </cell>
          <cell r="N195" t="str">
            <v>31037 TOULOUSE CEDEX 1</v>
          </cell>
          <cell r="O195"/>
          <cell r="P195" t="str">
            <v>LEMOINE Laurent</v>
          </cell>
          <cell r="Q195" t="str">
            <v>LEMOINE</v>
          </cell>
          <cell r="R195" t="str">
            <v>Laurent</v>
          </cell>
          <cell r="S195"/>
          <cell r="T195"/>
          <cell r="U195"/>
        </row>
        <row r="196">
          <cell r="A196">
            <v>192</v>
          </cell>
          <cell r="B196" t="str">
            <v>GPE</v>
          </cell>
          <cell r="C196"/>
          <cell r="D196" t="str">
            <v>3</v>
          </cell>
          <cell r="E196">
            <v>8</v>
          </cell>
          <cell r="F196" t="str">
            <v xml:space="preserve">THALES ALENIA 
</v>
          </cell>
          <cell r="G196" t="str">
            <v xml:space="preserve">THALES ALENIA SPACE France Cannes
</v>
          </cell>
          <cell r="H196" t="str">
            <v>CANNES LA BOCCA</v>
          </cell>
          <cell r="I196" t="str">
            <v>RESP TECHNIQUE</v>
          </cell>
          <cell r="J196" t="str">
            <v>BAJAT Thierry</v>
          </cell>
          <cell r="K196" t="str">
            <v>thierry.bajat@thalesaleniaspace.com</v>
          </cell>
          <cell r="L196"/>
          <cell r="M196" t="str">
            <v>100 bd du mini BP 99</v>
          </cell>
          <cell r="N196" t="str">
            <v>06156 CANNES LA BOCCA CEDEX</v>
          </cell>
          <cell r="O196"/>
          <cell r="P196" t="str">
            <v>BAJAT Thierry</v>
          </cell>
          <cell r="Q196" t="str">
            <v>BAJAT</v>
          </cell>
          <cell r="R196" t="str">
            <v>Thierry</v>
          </cell>
          <cell r="S196"/>
          <cell r="T196"/>
          <cell r="U196"/>
        </row>
        <row r="197">
          <cell r="A197">
            <v>193</v>
          </cell>
          <cell r="B197" t="str">
            <v>GPE</v>
          </cell>
          <cell r="C197"/>
          <cell r="D197" t="str">
            <v>3</v>
          </cell>
          <cell r="E197">
            <v>8</v>
          </cell>
          <cell r="F197" t="str">
            <v xml:space="preserve">THALES ALENIA 
</v>
          </cell>
          <cell r="G197" t="str">
            <v xml:space="preserve">THALES ALENIA SPACE France Cannes
</v>
          </cell>
          <cell r="H197" t="str">
            <v>CANNES LA BOCCA</v>
          </cell>
          <cell r="I197"/>
          <cell r="J197" t="str">
            <v>CARAYON Jean-Louis</v>
          </cell>
          <cell r="K197" t="str">
            <v>jean-louis.carayon@thalesaleniaspace.com</v>
          </cell>
          <cell r="L197"/>
          <cell r="M197" t="str">
            <v>100 bd du mini BP 99</v>
          </cell>
          <cell r="N197" t="str">
            <v>06156 CANNES LA BOCCA CEDEX</v>
          </cell>
          <cell r="O197"/>
          <cell r="P197" t="str">
            <v>CARAYON Jean-Louis</v>
          </cell>
          <cell r="Q197" t="str">
            <v>CARAYON</v>
          </cell>
          <cell r="R197" t="str">
            <v>Jean-Louis</v>
          </cell>
          <cell r="S197"/>
          <cell r="T197"/>
          <cell r="U197"/>
        </row>
        <row r="198">
          <cell r="A198">
            <v>194</v>
          </cell>
          <cell r="B198" t="str">
            <v>GPE</v>
          </cell>
          <cell r="C198"/>
          <cell r="D198" t="str">
            <v>3</v>
          </cell>
          <cell r="E198">
            <v>8</v>
          </cell>
          <cell r="F198" t="str">
            <v xml:space="preserve">THALES ALENIA 
</v>
          </cell>
          <cell r="G198" t="str">
            <v xml:space="preserve">THALES ALENIA SPACE France Cannes
</v>
          </cell>
          <cell r="H198" t="str">
            <v>CANNES LA BOCCA</v>
          </cell>
          <cell r="I198"/>
          <cell r="J198" t="str">
            <v>HOLOWCZAK Richard</v>
          </cell>
          <cell r="K198" t="str">
            <v>richard.holowczak@thalesaleniaspace.com</v>
          </cell>
          <cell r="L198"/>
          <cell r="M198" t="str">
            <v>100 bd du mini BP 99</v>
          </cell>
          <cell r="N198" t="str">
            <v>06156 CANNES LA BOCCA CEDEX</v>
          </cell>
          <cell r="O198"/>
          <cell r="P198" t="str">
            <v>HOLOWCZAK Richard</v>
          </cell>
          <cell r="Q198" t="str">
            <v>HOLOWCZAK</v>
          </cell>
          <cell r="R198" t="str">
            <v>Richard</v>
          </cell>
          <cell r="S198"/>
          <cell r="T198"/>
          <cell r="U198"/>
        </row>
        <row r="199">
          <cell r="A199">
            <v>195</v>
          </cell>
          <cell r="B199" t="str">
            <v>GPE</v>
          </cell>
          <cell r="C199"/>
          <cell r="D199" t="str">
            <v>3</v>
          </cell>
          <cell r="E199">
            <v>8</v>
          </cell>
          <cell r="F199" t="str">
            <v xml:space="preserve">THALES ALENIA 
</v>
          </cell>
          <cell r="G199" t="str">
            <v xml:space="preserve">THALES ALENIA SPACE France Cannes
</v>
          </cell>
          <cell r="H199" t="str">
            <v>CANNES LA BOCCA</v>
          </cell>
          <cell r="I199"/>
          <cell r="J199" t="str">
            <v>JULIEN Christian</v>
          </cell>
          <cell r="K199" t="str">
            <v>christian.julien@thalesaleniaspace.com</v>
          </cell>
          <cell r="L199"/>
          <cell r="M199" t="str">
            <v>100 bd du mini BP 99</v>
          </cell>
          <cell r="N199" t="str">
            <v>06156 CANNES LA BOCCA CEDEX</v>
          </cell>
          <cell r="O199"/>
          <cell r="P199" t="str">
            <v>JULIEN Christian</v>
          </cell>
          <cell r="Q199" t="str">
            <v>JULIEN</v>
          </cell>
          <cell r="R199" t="str">
            <v>Christian</v>
          </cell>
          <cell r="S199"/>
          <cell r="T199"/>
          <cell r="U199"/>
        </row>
        <row r="200">
          <cell r="A200">
            <v>196</v>
          </cell>
          <cell r="B200" t="str">
            <v>GPE</v>
          </cell>
          <cell r="C200"/>
          <cell r="D200" t="str">
            <v>3</v>
          </cell>
          <cell r="E200">
            <v>8</v>
          </cell>
          <cell r="F200" t="str">
            <v xml:space="preserve">THALES ALENIA 
</v>
          </cell>
          <cell r="G200" t="str">
            <v xml:space="preserve">THALES ALENIA SPACE France Cannes
</v>
          </cell>
          <cell r="H200" t="str">
            <v>CANNES LA BOCCA</v>
          </cell>
          <cell r="I200"/>
          <cell r="J200" t="str">
            <v>UTARD Nicolas</v>
          </cell>
          <cell r="K200" t="str">
            <v>nicolas.utard@thalesaleniaspace.com</v>
          </cell>
          <cell r="L200"/>
          <cell r="M200" t="str">
            <v>100 bd du mini BP 99</v>
          </cell>
          <cell r="N200" t="str">
            <v>06156 CANNES LA BOCCA CEDEX</v>
          </cell>
          <cell r="O200"/>
          <cell r="P200" t="str">
            <v>UTARD Nicolas</v>
          </cell>
          <cell r="Q200" t="str">
            <v>UTARD</v>
          </cell>
          <cell r="R200" t="str">
            <v>Nicolas</v>
          </cell>
          <cell r="S200"/>
          <cell r="T200"/>
          <cell r="U200"/>
        </row>
        <row r="201">
          <cell r="A201">
            <v>197</v>
          </cell>
          <cell r="B201" t="str">
            <v>GPE</v>
          </cell>
          <cell r="C201"/>
          <cell r="D201" t="str">
            <v>3</v>
          </cell>
          <cell r="E201">
            <v>10</v>
          </cell>
          <cell r="F201" t="str">
            <v>THALES ANGENIEUX</v>
          </cell>
          <cell r="G201" t="str">
            <v>THALES ANGENIEUX</v>
          </cell>
          <cell r="H201" t="str">
            <v>SAINT HEAND</v>
          </cell>
          <cell r="I201"/>
          <cell r="J201" t="str">
            <v xml:space="preserve">BREURE Michel </v>
          </cell>
          <cell r="K201"/>
          <cell r="L201" t="str">
            <v>04 77 90 78 00</v>
          </cell>
          <cell r="M201" t="str">
            <v>Boulevard Ravel De Malval</v>
          </cell>
          <cell r="N201" t="str">
            <v xml:space="preserve">42570 SAINT HEAND
</v>
          </cell>
          <cell r="O201"/>
          <cell r="P201" t="str">
            <v xml:space="preserve">BREURE Michel </v>
          </cell>
          <cell r="Q201" t="str">
            <v>BREURE</v>
          </cell>
          <cell r="R201" t="str">
            <v>Michel</v>
          </cell>
          <cell r="S201"/>
          <cell r="T201"/>
          <cell r="U201"/>
        </row>
        <row r="202">
          <cell r="A202">
            <v>198</v>
          </cell>
          <cell r="B202" t="str">
            <v>GPE</v>
          </cell>
          <cell r="C202"/>
          <cell r="D202" t="str">
            <v>3</v>
          </cell>
          <cell r="E202">
            <v>10</v>
          </cell>
          <cell r="F202" t="str">
            <v>THALES ANGENIEUX</v>
          </cell>
          <cell r="G202" t="str">
            <v>THALES ANGENIEUX</v>
          </cell>
          <cell r="H202" t="str">
            <v>SAINT HEAND</v>
          </cell>
          <cell r="I202"/>
          <cell r="J202" t="str">
            <v>FOUILLAT Laurent</v>
          </cell>
          <cell r="K202" t="str">
            <v>laurent.fouillat@fr.thalesgroup.com</v>
          </cell>
          <cell r="L202"/>
          <cell r="M202" t="str">
            <v>Boulevard Ravel De Malval</v>
          </cell>
          <cell r="N202" t="str">
            <v xml:space="preserve">42570 SAINT HEAND
</v>
          </cell>
          <cell r="O202"/>
          <cell r="P202" t="str">
            <v>FOUILLAT Laurent</v>
          </cell>
          <cell r="Q202" t="str">
            <v>FOUILLAT</v>
          </cell>
          <cell r="R202" t="str">
            <v>Laurent</v>
          </cell>
          <cell r="S202"/>
          <cell r="T202"/>
          <cell r="U202"/>
        </row>
        <row r="203">
          <cell r="A203">
            <v>199</v>
          </cell>
          <cell r="B203" t="str">
            <v>GPE</v>
          </cell>
          <cell r="C203"/>
          <cell r="D203" t="str">
            <v>3</v>
          </cell>
          <cell r="E203">
            <v>10</v>
          </cell>
          <cell r="F203" t="str">
            <v>THALES ANGENIEUX</v>
          </cell>
          <cell r="G203" t="str">
            <v>THALES ANGENIEUX</v>
          </cell>
          <cell r="H203" t="str">
            <v>SAINT HEAND</v>
          </cell>
          <cell r="I203"/>
          <cell r="J203" t="str">
            <v>GUINET Aude</v>
          </cell>
          <cell r="K203" t="str">
            <v>aude.guinet@fr.thalesgroup.com</v>
          </cell>
          <cell r="L203"/>
          <cell r="M203" t="str">
            <v>Boulevard Ravel De Malval</v>
          </cell>
          <cell r="N203" t="str">
            <v xml:space="preserve">42570 SAINT HEAND
</v>
          </cell>
          <cell r="O203"/>
          <cell r="P203" t="str">
            <v>GUINET Aude</v>
          </cell>
          <cell r="Q203" t="str">
            <v>GUINET</v>
          </cell>
          <cell r="R203" t="str">
            <v>Aude</v>
          </cell>
          <cell r="S203"/>
          <cell r="T203"/>
          <cell r="U203"/>
        </row>
        <row r="204">
          <cell r="A204">
            <v>200</v>
          </cell>
          <cell r="B204" t="str">
            <v>GPE</v>
          </cell>
          <cell r="C204"/>
          <cell r="D204" t="str">
            <v>3</v>
          </cell>
          <cell r="E204">
            <v>10</v>
          </cell>
          <cell r="F204" t="str">
            <v>THALES ANGENIEUX</v>
          </cell>
          <cell r="G204" t="str">
            <v>THALES ANGENIEUX</v>
          </cell>
          <cell r="H204" t="str">
            <v>SAINT HEAND</v>
          </cell>
          <cell r="I204"/>
          <cell r="J204" t="str">
            <v>JACQUEMIN Christian</v>
          </cell>
          <cell r="K204" t="str">
            <v>christian.jacquemin@fr.thalesgroup.com</v>
          </cell>
          <cell r="L204"/>
          <cell r="M204" t="str">
            <v>Boulevard Ravel De Malval</v>
          </cell>
          <cell r="N204" t="str">
            <v xml:space="preserve">42570 SAINT HEAND
</v>
          </cell>
          <cell r="O204"/>
          <cell r="P204" t="str">
            <v>JACQUEMIN Christian</v>
          </cell>
          <cell r="Q204" t="str">
            <v>JACQUEMIN</v>
          </cell>
          <cell r="R204" t="str">
            <v>Christian</v>
          </cell>
          <cell r="S204"/>
          <cell r="T204"/>
          <cell r="U204"/>
        </row>
        <row r="205">
          <cell r="A205">
            <v>201</v>
          </cell>
          <cell r="B205" t="str">
            <v>GPE</v>
          </cell>
          <cell r="C205"/>
          <cell r="D205" t="str">
            <v>3</v>
          </cell>
          <cell r="E205">
            <v>11</v>
          </cell>
          <cell r="F205" t="str">
            <v>Thales Campus Polytechnique</v>
          </cell>
          <cell r="G205" t="str">
            <v>Thales Campus Polytechnique</v>
          </cell>
          <cell r="H205" t="str">
            <v>PALAISEAU</v>
          </cell>
          <cell r="I205"/>
          <cell r="J205" t="str">
            <v>DELHUMEAU Laurence</v>
          </cell>
          <cell r="K205" t="str">
            <v>laurence.delhumeau@thalesgroup.com</v>
          </cell>
          <cell r="L205"/>
          <cell r="M205" t="str">
            <v>1 avenue Augustin Fresnel</v>
          </cell>
          <cell r="N205" t="str">
            <v>91767 Palaiseau cedex</v>
          </cell>
          <cell r="O205"/>
          <cell r="P205" t="str">
            <v>DELHUMEAU Laurence</v>
          </cell>
          <cell r="Q205" t="str">
            <v>DELHUMEAU</v>
          </cell>
          <cell r="R205" t="str">
            <v>Laurence</v>
          </cell>
          <cell r="S205"/>
          <cell r="T205"/>
          <cell r="U205"/>
        </row>
        <row r="206">
          <cell r="A206">
            <v>202</v>
          </cell>
          <cell r="B206" t="str">
            <v>GPE</v>
          </cell>
          <cell r="C206"/>
          <cell r="D206" t="str">
            <v>3</v>
          </cell>
          <cell r="E206">
            <v>11</v>
          </cell>
          <cell r="F206" t="str">
            <v>Thales Campus Polytechnique</v>
          </cell>
          <cell r="G206" t="str">
            <v>Thales Campus Polytechnique</v>
          </cell>
          <cell r="H206" t="str">
            <v>PALAISEAU</v>
          </cell>
          <cell r="I206"/>
          <cell r="J206" t="str">
            <v>FRESNAIS Chantal</v>
          </cell>
          <cell r="K206" t="str">
            <v>chantal.fresnay@thalesgroup.com</v>
          </cell>
          <cell r="L206"/>
          <cell r="M206" t="str">
            <v>1 avenue Augustin Fresnel</v>
          </cell>
          <cell r="N206" t="str">
            <v>91767 Palaiseau cedex</v>
          </cell>
          <cell r="O206"/>
          <cell r="P206" t="str">
            <v>FRESNAIS Chantal</v>
          </cell>
          <cell r="Q206" t="str">
            <v>FRESNAIS</v>
          </cell>
          <cell r="R206" t="str">
            <v>Chantal</v>
          </cell>
          <cell r="S206"/>
          <cell r="T206"/>
          <cell r="U206"/>
        </row>
        <row r="207">
          <cell r="A207">
            <v>203</v>
          </cell>
          <cell r="B207" t="str">
            <v>GPE</v>
          </cell>
          <cell r="C207"/>
          <cell r="D207" t="str">
            <v>3</v>
          </cell>
          <cell r="E207">
            <v>11</v>
          </cell>
          <cell r="F207" t="str">
            <v>Thales Campus Polytechnique</v>
          </cell>
          <cell r="G207" t="str">
            <v>Thales Campus Polytechnique</v>
          </cell>
          <cell r="H207" t="str">
            <v>PALAISEAU</v>
          </cell>
          <cell r="I207"/>
          <cell r="J207" t="str">
            <v>MONBLANC Serge</v>
          </cell>
          <cell r="K207" t="str">
            <v>serge.monblanc@thalesgroup.com</v>
          </cell>
          <cell r="L207"/>
          <cell r="M207" t="str">
            <v>1 avenue Augustin Fresnel</v>
          </cell>
          <cell r="N207" t="str">
            <v>91767 Palaiseau cedex</v>
          </cell>
          <cell r="O207"/>
          <cell r="P207" t="str">
            <v>MONBLANC Serge</v>
          </cell>
          <cell r="Q207" t="str">
            <v>MONBLANC</v>
          </cell>
          <cell r="R207" t="str">
            <v>Serge</v>
          </cell>
          <cell r="S207"/>
          <cell r="T207"/>
          <cell r="U207"/>
        </row>
        <row r="208">
          <cell r="A208">
            <v>204</v>
          </cell>
          <cell r="B208" t="str">
            <v>GPE</v>
          </cell>
          <cell r="C208"/>
          <cell r="D208" t="str">
            <v>3</v>
          </cell>
          <cell r="E208">
            <v>11</v>
          </cell>
          <cell r="F208" t="str">
            <v>Thales Campus Polytechnique</v>
          </cell>
          <cell r="G208" t="str">
            <v>Thales Campus Polytechnique</v>
          </cell>
          <cell r="H208" t="str">
            <v>PALAISEAU</v>
          </cell>
          <cell r="I208"/>
          <cell r="J208" t="str">
            <v>REFFET Michèle</v>
          </cell>
          <cell r="K208" t="str">
            <v>michele.reffet@thalesgroup.com</v>
          </cell>
          <cell r="L208"/>
          <cell r="M208" t="str">
            <v>1 avenue Augustin Fresnel</v>
          </cell>
          <cell r="N208" t="str">
            <v>91767 Palaiseau cedex</v>
          </cell>
          <cell r="O208"/>
          <cell r="P208" t="str">
            <v>REFFET Michèle</v>
          </cell>
          <cell r="Q208" t="str">
            <v>REFFET</v>
          </cell>
          <cell r="R208" t="str">
            <v>Michèle</v>
          </cell>
          <cell r="S208"/>
          <cell r="T208"/>
          <cell r="U208"/>
        </row>
        <row r="209">
          <cell r="A209">
            <v>205</v>
          </cell>
          <cell r="B209" t="str">
            <v>GPE</v>
          </cell>
          <cell r="C209"/>
          <cell r="D209" t="str">
            <v>3</v>
          </cell>
          <cell r="E209">
            <v>11</v>
          </cell>
          <cell r="F209" t="str">
            <v>Thales Campus Polytechnique</v>
          </cell>
          <cell r="G209" t="str">
            <v>Thales Campus Polytechnique</v>
          </cell>
          <cell r="H209" t="str">
            <v>PALAISEAU</v>
          </cell>
          <cell r="I209"/>
          <cell r="J209" t="str">
            <v>REINES André</v>
          </cell>
          <cell r="K209" t="str">
            <v>andre.reines@thalesgroup.com</v>
          </cell>
          <cell r="L209"/>
          <cell r="M209" t="str">
            <v>1 avenue Augustin Fresnel</v>
          </cell>
          <cell r="N209" t="str">
            <v>91767 Palaiseau cedex</v>
          </cell>
          <cell r="O209"/>
          <cell r="P209" t="str">
            <v>REINES André</v>
          </cell>
          <cell r="Q209" t="str">
            <v>REINES</v>
          </cell>
          <cell r="R209" t="str">
            <v>André</v>
          </cell>
          <cell r="S209"/>
          <cell r="T209"/>
          <cell r="U209"/>
        </row>
        <row r="210">
          <cell r="A210">
            <v>206</v>
          </cell>
          <cell r="B210" t="str">
            <v>GPE</v>
          </cell>
          <cell r="C210"/>
          <cell r="D210" t="str">
            <v>3</v>
          </cell>
          <cell r="E210">
            <v>11</v>
          </cell>
          <cell r="F210" t="str">
            <v>Thales Campus Polytechnique</v>
          </cell>
          <cell r="G210" t="str">
            <v>Thales Campus Polytechnique</v>
          </cell>
          <cell r="H210" t="str">
            <v>PALAISEAU</v>
          </cell>
          <cell r="I210"/>
          <cell r="J210" t="str">
            <v>ROS-GUEZET Marie</v>
          </cell>
          <cell r="K210" t="str">
            <v>marie.ros-guezet@thalesgroup.com</v>
          </cell>
          <cell r="L210"/>
          <cell r="M210" t="str">
            <v>1 avenue Augustin Fresnel</v>
          </cell>
          <cell r="N210" t="str">
            <v>91767 Palaiseau cedex</v>
          </cell>
          <cell r="O210"/>
          <cell r="P210" t="str">
            <v>ROS-GUEZET Marie</v>
          </cell>
          <cell r="Q210" t="str">
            <v>ROS-GUEZET</v>
          </cell>
          <cell r="R210" t="str">
            <v>Marie</v>
          </cell>
          <cell r="S210"/>
          <cell r="T210"/>
          <cell r="U210"/>
        </row>
        <row r="211">
          <cell r="A211">
            <v>207</v>
          </cell>
          <cell r="B211" t="str">
            <v>GPE</v>
          </cell>
          <cell r="C211"/>
          <cell r="D211" t="str">
            <v>3</v>
          </cell>
          <cell r="E211">
            <v>11</v>
          </cell>
          <cell r="F211" t="str">
            <v>Thales Campus Polytechnique</v>
          </cell>
          <cell r="G211" t="str">
            <v>Thales Campus Polytechnique</v>
          </cell>
          <cell r="H211" t="str">
            <v>PALAISEAU</v>
          </cell>
          <cell r="I211"/>
          <cell r="J211" t="str">
            <v>SOLEM Jean-Pierre</v>
          </cell>
          <cell r="K211" t="str">
            <v>jean-pierre.solem@thalesgroup.com</v>
          </cell>
          <cell r="L211"/>
          <cell r="M211" t="str">
            <v>1 avenue Augustin Fresnel</v>
          </cell>
          <cell r="N211" t="str">
            <v>91767 Palaiseau cedex</v>
          </cell>
          <cell r="O211"/>
          <cell r="P211" t="str">
            <v>SOLEM Jean-Pierre</v>
          </cell>
          <cell r="Q211" t="str">
            <v>SOLEM</v>
          </cell>
          <cell r="R211" t="str">
            <v>Jean-Pierre</v>
          </cell>
          <cell r="S211"/>
          <cell r="T211"/>
          <cell r="U211"/>
        </row>
        <row r="212">
          <cell r="A212">
            <v>208</v>
          </cell>
          <cell r="B212" t="str">
            <v>GPE</v>
          </cell>
          <cell r="C212"/>
          <cell r="D212" t="str">
            <v>3</v>
          </cell>
          <cell r="E212">
            <v>11</v>
          </cell>
          <cell r="F212" t="str">
            <v>Thales Campus Polytechnique</v>
          </cell>
          <cell r="G212" t="str">
            <v>Thales Campus Polytechnique</v>
          </cell>
          <cell r="H212" t="str">
            <v>PALAISEAU</v>
          </cell>
          <cell r="I212"/>
          <cell r="J212" t="str">
            <v>TREHET Gilles</v>
          </cell>
          <cell r="K212" t="str">
            <v xml:space="preserve">gilles.trehet@thalesgroup.com </v>
          </cell>
          <cell r="L212"/>
          <cell r="M212" t="str">
            <v>1 avenue Augustin Fresnel</v>
          </cell>
          <cell r="N212" t="str">
            <v>91767 Palaiseau cedex</v>
          </cell>
          <cell r="O212"/>
          <cell r="P212" t="str">
            <v>TREHET Gilles</v>
          </cell>
          <cell r="Q212" t="str">
            <v>TREHET</v>
          </cell>
          <cell r="R212" t="str">
            <v>Gilles</v>
          </cell>
          <cell r="S212"/>
          <cell r="T212"/>
          <cell r="U212"/>
        </row>
        <row r="213">
          <cell r="A213">
            <v>209</v>
          </cell>
          <cell r="B213" t="str">
            <v>GPE</v>
          </cell>
          <cell r="C213"/>
          <cell r="D213" t="str">
            <v>3</v>
          </cell>
          <cell r="E213">
            <v>12</v>
          </cell>
          <cell r="F213" t="str">
            <v>Thales Communication Lambersart</v>
          </cell>
          <cell r="G213" t="str">
            <v>Thales Communication Lambersart
CENTRE DE SERVICES DE LILLE LAMBERSART</v>
          </cell>
          <cell r="H213" t="str">
            <v>LAMBERSART</v>
          </cell>
          <cell r="I213"/>
          <cell r="J213" t="str">
            <v>HYEANS Pascal</v>
          </cell>
          <cell r="K213" t="str">
            <v>Pascal.HYEANS@fr.thalesgroup.com</v>
          </cell>
          <cell r="L213"/>
          <cell r="M213" t="str">
            <v>Parc du pont Royal Bâtiment H251,
avenue du bois BP60177</v>
          </cell>
          <cell r="N213" t="str">
            <v>59832 LAMBERSART</v>
          </cell>
          <cell r="O213"/>
          <cell r="P213" t="str">
            <v>HYEANS Pascal</v>
          </cell>
          <cell r="Q213" t="str">
            <v>HYEANS</v>
          </cell>
          <cell r="R213" t="str">
            <v>Pascal</v>
          </cell>
          <cell r="S213"/>
          <cell r="T213"/>
          <cell r="U213"/>
        </row>
        <row r="214">
          <cell r="A214">
            <v>210</v>
          </cell>
          <cell r="B214" t="str">
            <v>GPE</v>
          </cell>
          <cell r="C214"/>
          <cell r="D214" t="str">
            <v>3</v>
          </cell>
          <cell r="E214">
            <v>13</v>
          </cell>
          <cell r="F214" t="str">
            <v xml:space="preserve">THALES COMMUNICATIONS </v>
          </cell>
          <cell r="G214" t="str">
            <v xml:space="preserve">Thales Communications BRIVE
</v>
          </cell>
          <cell r="H214" t="str">
            <v>BRIVE</v>
          </cell>
          <cell r="I214"/>
          <cell r="J214" t="str">
            <v xml:space="preserve">BUYSSENS Florence </v>
          </cell>
          <cell r="K214" t="str">
            <v>Florence.BUYSSENS@fr.thalesgroup.com</v>
          </cell>
          <cell r="L214"/>
          <cell r="M214" t="str">
            <v xml:space="preserve">6 rue du Lieutenant Colonel Laporte 
BP 428 </v>
          </cell>
          <cell r="N214" t="str">
            <v>19311 Brive cedex</v>
          </cell>
          <cell r="O214"/>
          <cell r="P214" t="str">
            <v xml:space="preserve">BUYSSENS Florence </v>
          </cell>
          <cell r="Q214" t="str">
            <v>BUYSSENS</v>
          </cell>
          <cell r="R214" t="str">
            <v>Florence</v>
          </cell>
          <cell r="S214"/>
          <cell r="T214"/>
          <cell r="U214"/>
        </row>
        <row r="215">
          <cell r="A215">
            <v>211</v>
          </cell>
          <cell r="B215" t="str">
            <v>GPE</v>
          </cell>
          <cell r="C215"/>
          <cell r="D215" t="str">
            <v>3</v>
          </cell>
          <cell r="E215">
            <v>13</v>
          </cell>
          <cell r="F215" t="str">
            <v xml:space="preserve">THALES COMMUNICATIONS </v>
          </cell>
          <cell r="G215" t="str">
            <v xml:space="preserve">Thales Communications BRIVE
</v>
          </cell>
          <cell r="H215" t="str">
            <v>BRIVE</v>
          </cell>
          <cell r="I215"/>
          <cell r="J215" t="str">
            <v xml:space="preserve">DAUBERNARD Thomas </v>
          </cell>
          <cell r="K215" t="str">
            <v>Thomas.DAUBERNARD@fr.thalesgroup.com</v>
          </cell>
          <cell r="L215"/>
          <cell r="M215" t="str">
            <v xml:space="preserve">6 rue du Lieutenant Colonel Laporte 
BP 428 </v>
          </cell>
          <cell r="N215" t="str">
            <v>19311 Brive cedex</v>
          </cell>
          <cell r="O215"/>
          <cell r="P215" t="str">
            <v xml:space="preserve">DAUBERNARD Thomas </v>
          </cell>
          <cell r="Q215" t="str">
            <v>DAUBERNARD</v>
          </cell>
          <cell r="R215" t="str">
            <v>Thomas</v>
          </cell>
          <cell r="S215"/>
          <cell r="T215"/>
          <cell r="U215"/>
        </row>
        <row r="216">
          <cell r="A216">
            <v>212</v>
          </cell>
          <cell r="B216" t="str">
            <v>GPE</v>
          </cell>
          <cell r="C216"/>
          <cell r="D216" t="str">
            <v>3</v>
          </cell>
          <cell r="E216">
            <v>13</v>
          </cell>
          <cell r="F216" t="str">
            <v xml:space="preserve">THALES COMMUNICATIONS </v>
          </cell>
          <cell r="G216" t="str">
            <v xml:space="preserve">Thales Communications BRIVE
</v>
          </cell>
          <cell r="H216" t="str">
            <v>BRIVE</v>
          </cell>
          <cell r="I216"/>
          <cell r="J216" t="str">
            <v xml:space="preserve">PUIDEBOIS Alain </v>
          </cell>
          <cell r="K216" t="str">
            <v>Alain.PUIDEBOIS@fr.thalesgroup.com</v>
          </cell>
          <cell r="L216"/>
          <cell r="M216" t="str">
            <v xml:space="preserve">6 rue du Lieutenant Colonel Laporte 
BP 428 </v>
          </cell>
          <cell r="N216" t="str">
            <v>19311 Brive cedex</v>
          </cell>
          <cell r="O216"/>
          <cell r="P216" t="str">
            <v xml:space="preserve">PUIDEBOIS Alain </v>
          </cell>
          <cell r="Q216" t="str">
            <v>PUIDEBOIS</v>
          </cell>
          <cell r="R216" t="str">
            <v>Alain</v>
          </cell>
          <cell r="S216"/>
          <cell r="T216"/>
          <cell r="U216"/>
        </row>
        <row r="217">
          <cell r="A217">
            <v>213</v>
          </cell>
          <cell r="B217" t="str">
            <v>GPE</v>
          </cell>
          <cell r="C217"/>
          <cell r="D217" t="str">
            <v>3</v>
          </cell>
          <cell r="E217">
            <v>16</v>
          </cell>
          <cell r="F217" t="str">
            <v xml:space="preserve">THALES COMMUNICATIONS </v>
          </cell>
          <cell r="G217" t="str">
            <v xml:space="preserve">Thales Communications Centre industriel de LAVAL
</v>
          </cell>
          <cell r="H217" t="str">
            <v>LAVAL</v>
          </cell>
          <cell r="I217"/>
          <cell r="J217" t="str">
            <v>MORDRET Didier</v>
          </cell>
          <cell r="K217" t="str">
            <v>Didier.MORDRET@fr.thalesgroup.com</v>
          </cell>
          <cell r="L217"/>
          <cell r="M217" t="str">
            <v>83/85 rue Émile Brault - BP 0539</v>
          </cell>
          <cell r="N217" t="str">
            <v>53005 LAVAL Cedex-France</v>
          </cell>
          <cell r="O217"/>
          <cell r="P217" t="str">
            <v>MORDRET Didier</v>
          </cell>
          <cell r="Q217" t="str">
            <v>MORDRET</v>
          </cell>
          <cell r="R217" t="str">
            <v>Didier</v>
          </cell>
          <cell r="T217"/>
          <cell r="U217"/>
        </row>
        <row r="218">
          <cell r="A218">
            <v>214</v>
          </cell>
          <cell r="B218" t="str">
            <v>GPE</v>
          </cell>
          <cell r="C218"/>
          <cell r="D218" t="str">
            <v>3</v>
          </cell>
          <cell r="E218">
            <v>16</v>
          </cell>
          <cell r="F218" t="str">
            <v xml:space="preserve">THALES COMMUNICATIONS </v>
          </cell>
          <cell r="G218" t="str">
            <v xml:space="preserve">Thales Communications Centre industriel de LAVAL
</v>
          </cell>
          <cell r="H218" t="str">
            <v>LAVAL</v>
          </cell>
          <cell r="I218"/>
          <cell r="J218" t="str">
            <v>VIGNAUD Mélanie</v>
          </cell>
          <cell r="K218" t="str">
            <v>Melanie.VIGNAUD@fr.thalesgroup.com</v>
          </cell>
          <cell r="L218"/>
          <cell r="M218" t="str">
            <v>83/85 rue Émile Brault - BP 0539</v>
          </cell>
          <cell r="N218" t="str">
            <v>53005 LAVAL Cedex-France</v>
          </cell>
          <cell r="O218"/>
          <cell r="P218" t="str">
            <v>VIGNAUD Mélanie</v>
          </cell>
          <cell r="Q218" t="str">
            <v>VIGNAUD</v>
          </cell>
          <cell r="R218" t="str">
            <v>Mélanie</v>
          </cell>
          <cell r="T218"/>
          <cell r="U218"/>
        </row>
        <row r="219">
          <cell r="A219">
            <v>215</v>
          </cell>
          <cell r="B219" t="str">
            <v>GPE</v>
          </cell>
          <cell r="C219"/>
          <cell r="D219" t="str">
            <v>3</v>
          </cell>
          <cell r="E219">
            <v>14</v>
          </cell>
          <cell r="F219" t="str">
            <v xml:space="preserve">THALES COMMUNICATIONS </v>
          </cell>
          <cell r="G219" t="str">
            <v>Thales Communications CHOLET</v>
          </cell>
          <cell r="H219" t="str">
            <v xml:space="preserve">CHOLET </v>
          </cell>
          <cell r="I219"/>
          <cell r="J219" t="str">
            <v xml:space="preserve">BREGEON Jean-Paul </v>
          </cell>
          <cell r="K219" t="str">
            <v>Jean-Paul.BREGEON@fr.thalesgroup.com</v>
          </cell>
          <cell r="L219"/>
          <cell r="M219" t="str">
            <v>110 avenue du Maréchal Leclerc - BP 70945</v>
          </cell>
          <cell r="N219" t="str">
            <v xml:space="preserve">49300 CHOLET Cedex 9 </v>
          </cell>
          <cell r="O219"/>
          <cell r="P219" t="str">
            <v xml:space="preserve">BREGEON Jean-Paul </v>
          </cell>
          <cell r="Q219" t="str">
            <v>BREGEON</v>
          </cell>
          <cell r="R219" t="str">
            <v>Jean-Paul</v>
          </cell>
          <cell r="T219"/>
          <cell r="U219"/>
        </row>
        <row r="220">
          <cell r="A220">
            <v>216</v>
          </cell>
          <cell r="B220" t="str">
            <v>GPE</v>
          </cell>
          <cell r="C220"/>
          <cell r="D220" t="str">
            <v>3</v>
          </cell>
          <cell r="E220">
            <v>14</v>
          </cell>
          <cell r="F220" t="str">
            <v xml:space="preserve">THALES COMMUNICATIONS </v>
          </cell>
          <cell r="G220" t="str">
            <v>Thales Communications CHOLET</v>
          </cell>
          <cell r="H220" t="str">
            <v xml:space="preserve">CHOLET </v>
          </cell>
          <cell r="I220"/>
          <cell r="J220" t="str">
            <v xml:space="preserve">BUNIET Virginie </v>
          </cell>
          <cell r="K220" t="str">
            <v>Virginie.BUNIET@fr.thalesgroup.com</v>
          </cell>
          <cell r="L220"/>
          <cell r="M220" t="str">
            <v>110 avenue du Maréchal Leclerc - BP 70945</v>
          </cell>
          <cell r="N220" t="str">
            <v xml:space="preserve">49300 CHOLET Cedex 9 </v>
          </cell>
          <cell r="O220"/>
          <cell r="P220" t="str">
            <v xml:space="preserve">BUNIET Virginie </v>
          </cell>
          <cell r="Q220" t="str">
            <v>BUNIET</v>
          </cell>
          <cell r="R220" t="str">
            <v>Virginie</v>
          </cell>
          <cell r="T220"/>
          <cell r="U220"/>
        </row>
        <row r="221">
          <cell r="A221">
            <v>217</v>
          </cell>
          <cell r="B221" t="str">
            <v>GPE</v>
          </cell>
          <cell r="C221"/>
          <cell r="D221" t="str">
            <v>3</v>
          </cell>
          <cell r="E221">
            <v>14</v>
          </cell>
          <cell r="F221" t="str">
            <v xml:space="preserve">THALES COMMUNICATIONS </v>
          </cell>
          <cell r="G221" t="str">
            <v>Thales Communications CHOLET</v>
          </cell>
          <cell r="H221" t="str">
            <v xml:space="preserve">CHOLET </v>
          </cell>
          <cell r="I221"/>
          <cell r="J221" t="str">
            <v xml:space="preserve">JACQ Geraldine </v>
          </cell>
          <cell r="K221" t="str">
            <v>geraldine.jacq@fr.thalesgroup.com</v>
          </cell>
          <cell r="L221"/>
          <cell r="M221" t="str">
            <v>110 avenue du Maréchal Leclerc - BP 70945</v>
          </cell>
          <cell r="N221" t="str">
            <v xml:space="preserve">49300 CHOLET Cedex 9 </v>
          </cell>
          <cell r="O221"/>
          <cell r="P221" t="str">
            <v xml:space="preserve">JACQ Geraldine </v>
          </cell>
          <cell r="Q221" t="str">
            <v>JACQ</v>
          </cell>
          <cell r="R221" t="str">
            <v>Geraldine</v>
          </cell>
          <cell r="S221"/>
          <cell r="T221"/>
          <cell r="U221"/>
        </row>
        <row r="222">
          <cell r="A222">
            <v>218</v>
          </cell>
          <cell r="B222" t="str">
            <v>GPE</v>
          </cell>
          <cell r="C222"/>
          <cell r="D222" t="str">
            <v>3</v>
          </cell>
          <cell r="E222">
            <v>14</v>
          </cell>
          <cell r="F222" t="str">
            <v xml:space="preserve">THALES COMMUNICATIONS </v>
          </cell>
          <cell r="G222" t="str">
            <v>Thales Communications CHOLET</v>
          </cell>
          <cell r="H222" t="str">
            <v xml:space="preserve">CHOLET </v>
          </cell>
          <cell r="I222"/>
          <cell r="J222" t="str">
            <v xml:space="preserve">SOSCIA Ludovic </v>
          </cell>
          <cell r="K222" t="str">
            <v>Ludovic.SOSCIA@fr.thalesgroup.com</v>
          </cell>
          <cell r="L222"/>
          <cell r="M222" t="str">
            <v>110 avenue du Maréchal Leclerc - BP 70945</v>
          </cell>
          <cell r="N222" t="str">
            <v xml:space="preserve">49300 CHOLET Cedex 9 </v>
          </cell>
          <cell r="O222"/>
          <cell r="P222" t="str">
            <v xml:space="preserve">SOSCIA Ludovic </v>
          </cell>
          <cell r="Q222" t="str">
            <v>SOSCIA</v>
          </cell>
          <cell r="R222" t="str">
            <v>Ludovic</v>
          </cell>
          <cell r="T222"/>
          <cell r="U222"/>
        </row>
        <row r="223">
          <cell r="A223">
            <v>219</v>
          </cell>
          <cell r="B223" t="str">
            <v>GPE</v>
          </cell>
          <cell r="C223"/>
          <cell r="D223" t="str">
            <v>3</v>
          </cell>
          <cell r="E223">
            <v>15</v>
          </cell>
          <cell r="F223" t="str">
            <v xml:space="preserve">THALES COMMUNICATIONS </v>
          </cell>
          <cell r="G223" t="str">
            <v xml:space="preserve">THALES COMMUNICATIONS COLOMBES </v>
          </cell>
          <cell r="H223" t="str">
            <v>COLOMBES</v>
          </cell>
          <cell r="I223"/>
          <cell r="J223" t="str">
            <v>CARPENTIER Thomas</v>
          </cell>
          <cell r="K223" t="str">
            <v>Thomas-t.CARPENTIER@fr.thalesgroup.com</v>
          </cell>
          <cell r="L223" t="str">
            <v>01 34 81 60 00</v>
          </cell>
          <cell r="M223" t="str">
            <v>160 Boulevard de Valmy - BP 82</v>
          </cell>
          <cell r="N223" t="str">
            <v xml:space="preserve">92704 COLOMBES CEDEX </v>
          </cell>
          <cell r="O223"/>
          <cell r="P223" t="str">
            <v>CARPENTIER Thomas</v>
          </cell>
          <cell r="Q223" t="str">
            <v>CARPENTIER</v>
          </cell>
          <cell r="R223" t="str">
            <v>Thomas</v>
          </cell>
          <cell r="T223"/>
          <cell r="U223"/>
        </row>
        <row r="224">
          <cell r="A224">
            <v>220</v>
          </cell>
          <cell r="B224" t="str">
            <v>GPE</v>
          </cell>
          <cell r="C224"/>
          <cell r="D224" t="str">
            <v>3</v>
          </cell>
          <cell r="E224">
            <v>15</v>
          </cell>
          <cell r="F224" t="str">
            <v xml:space="preserve">THALES COMMUNICATIONS </v>
          </cell>
          <cell r="G224" t="str">
            <v xml:space="preserve">Thales Communications COLOMBES </v>
          </cell>
          <cell r="H224" t="str">
            <v>COLOMBES</v>
          </cell>
          <cell r="I224"/>
          <cell r="J224" t="str">
            <v xml:space="preserve">MAZE Régis </v>
          </cell>
          <cell r="K224" t="str">
            <v>Regis.MAZE@fr.thalesgroup.com</v>
          </cell>
          <cell r="L224"/>
          <cell r="M224" t="str">
            <v>160 Boulevard de Valmy - BP 82</v>
          </cell>
          <cell r="N224" t="str">
            <v xml:space="preserve">92704 COLOMBES CEDEX </v>
          </cell>
          <cell r="O224"/>
          <cell r="P224" t="str">
            <v xml:space="preserve">MAZE Régis </v>
          </cell>
          <cell r="Q224" t="str">
            <v>MAZE</v>
          </cell>
          <cell r="R224" t="str">
            <v>Régis</v>
          </cell>
          <cell r="T224"/>
          <cell r="U224"/>
        </row>
        <row r="225">
          <cell r="A225">
            <v>221</v>
          </cell>
          <cell r="B225" t="str">
            <v>GPE</v>
          </cell>
          <cell r="C225"/>
          <cell r="D225" t="str">
            <v>3</v>
          </cell>
          <cell r="E225">
            <v>15</v>
          </cell>
          <cell r="F225" t="str">
            <v xml:space="preserve">THALES COMMUNICATIONS </v>
          </cell>
          <cell r="G225" t="str">
            <v xml:space="preserve">Thales Communications COLOMBES </v>
          </cell>
          <cell r="H225" t="str">
            <v>COLOMBES</v>
          </cell>
          <cell r="I225"/>
          <cell r="J225" t="str">
            <v xml:space="preserve">ROSAENZ Corinne </v>
          </cell>
          <cell r="K225" t="str">
            <v>Corinne.ROSAENZ@fr.thalesgroup.com</v>
          </cell>
          <cell r="L225"/>
          <cell r="M225" t="str">
            <v>160 Boulevard de Valmy - BP 82</v>
          </cell>
          <cell r="N225" t="str">
            <v xml:space="preserve">92704 COLOMBES CEDEX </v>
          </cell>
          <cell r="O225"/>
          <cell r="P225" t="str">
            <v xml:space="preserve">ROSAENZ Corinne </v>
          </cell>
          <cell r="Q225" t="str">
            <v>ROSAENZ</v>
          </cell>
          <cell r="R225" t="str">
            <v>Corinne</v>
          </cell>
          <cell r="T225"/>
          <cell r="U225"/>
        </row>
        <row r="226">
          <cell r="A226">
            <v>222</v>
          </cell>
          <cell r="B226" t="str">
            <v>GPE</v>
          </cell>
          <cell r="C226"/>
          <cell r="D226" t="str">
            <v>3</v>
          </cell>
          <cell r="E226">
            <v>17</v>
          </cell>
          <cell r="F226" t="str">
            <v xml:space="preserve">THALES COMMUNICATIONS </v>
          </cell>
          <cell r="G226" t="str">
            <v>THALES COMMUNICATIONS MASSY</v>
          </cell>
          <cell r="H226" t="str">
            <v>MASSY</v>
          </cell>
          <cell r="I226"/>
          <cell r="J226" t="str">
            <v xml:space="preserve">DUSEVAL Philippe </v>
          </cell>
          <cell r="K226" t="str">
            <v>philippe.duseval@fr.thalesgroup.com</v>
          </cell>
          <cell r="L226"/>
          <cell r="M226" t="str">
            <v>1-5 avenue CARNOT</v>
          </cell>
          <cell r="N226" t="str">
            <v>91883 MASSY CEDEX</v>
          </cell>
          <cell r="O226"/>
          <cell r="P226" t="str">
            <v xml:space="preserve">DUSEVAL Philippe </v>
          </cell>
          <cell r="Q226" t="str">
            <v>DUSEVAL</v>
          </cell>
          <cell r="R226" t="str">
            <v>Philippe</v>
          </cell>
          <cell r="T226"/>
          <cell r="U226"/>
        </row>
        <row r="227">
          <cell r="A227">
            <v>223</v>
          </cell>
          <cell r="B227" t="str">
            <v>GPE</v>
          </cell>
          <cell r="C227"/>
          <cell r="D227" t="str">
            <v>3</v>
          </cell>
          <cell r="E227">
            <v>17</v>
          </cell>
          <cell r="F227" t="str">
            <v xml:space="preserve">THALES COMMUNICATIONS </v>
          </cell>
          <cell r="G227" t="str">
            <v>THALES COMMUNICATIONS MASSY</v>
          </cell>
          <cell r="H227" t="str">
            <v>MASSY</v>
          </cell>
          <cell r="I227"/>
          <cell r="J227" t="str">
            <v>GAZZA Daniel</v>
          </cell>
          <cell r="K227" t="str">
            <v>daniel.gazza@fr.thalesgroup.com</v>
          </cell>
          <cell r="L227"/>
          <cell r="M227" t="str">
            <v>1-5 avenue CARNOT</v>
          </cell>
          <cell r="N227" t="str">
            <v>91883 MASSY CEDEX</v>
          </cell>
          <cell r="O227"/>
          <cell r="P227" t="str">
            <v>GAZZA Daniel</v>
          </cell>
          <cell r="Q227" t="str">
            <v>GAZZA</v>
          </cell>
          <cell r="R227" t="str">
            <v>Daniel</v>
          </cell>
          <cell r="T227"/>
          <cell r="U227"/>
        </row>
        <row r="228">
          <cell r="A228">
            <v>224</v>
          </cell>
          <cell r="B228" t="str">
            <v>GPE</v>
          </cell>
          <cell r="C228"/>
          <cell r="D228" t="str">
            <v>3</v>
          </cell>
          <cell r="E228">
            <v>17</v>
          </cell>
          <cell r="F228" t="str">
            <v xml:space="preserve">THALES COMMUNICATIONS </v>
          </cell>
          <cell r="G228" t="str">
            <v>THALES COMMUNICATIONS MASSY</v>
          </cell>
          <cell r="H228" t="str">
            <v>MASSY</v>
          </cell>
          <cell r="I228"/>
          <cell r="J228" t="str">
            <v xml:space="preserve">SADOUL Francis </v>
          </cell>
          <cell r="K228" t="str">
            <v>francis.sadoul@fr.thalesgroup.com</v>
          </cell>
          <cell r="L228"/>
          <cell r="M228" t="str">
            <v>1-5 avenue CARNOT</v>
          </cell>
          <cell r="N228" t="str">
            <v>91883 MASSY CEDEX</v>
          </cell>
          <cell r="O228"/>
          <cell r="P228" t="str">
            <v xml:space="preserve">SADOUL Francis </v>
          </cell>
          <cell r="Q228" t="str">
            <v>SADOUL</v>
          </cell>
          <cell r="R228" t="str">
            <v>Francis</v>
          </cell>
          <cell r="T228"/>
          <cell r="U228"/>
        </row>
        <row r="229">
          <cell r="A229">
            <v>225</v>
          </cell>
          <cell r="B229" t="str">
            <v>GPE</v>
          </cell>
          <cell r="C229"/>
          <cell r="D229" t="str">
            <v>3</v>
          </cell>
          <cell r="E229">
            <v>18</v>
          </cell>
          <cell r="F229" t="str">
            <v>Thales Corporate Services</v>
          </cell>
          <cell r="G229" t="str">
            <v>Thales Corporate Services</v>
          </cell>
          <cell r="H229" t="str">
            <v>MEUDON</v>
          </cell>
          <cell r="I229"/>
          <cell r="J229" t="str">
            <v>BOUGNOUX Chritian</v>
          </cell>
          <cell r="K229" t="str">
            <v>christian.bougnoux@thalesgroup.com</v>
          </cell>
          <cell r="L229"/>
          <cell r="M229" t="str">
            <v>18 avenue du Maréchal Juin</v>
          </cell>
          <cell r="N229" t="str">
            <v xml:space="preserve">92366 Meudon La Forêt </v>
          </cell>
          <cell r="O229"/>
          <cell r="P229" t="str">
            <v>BOUGNOUX Chritian</v>
          </cell>
          <cell r="Q229" t="str">
            <v>BOUGNOUX</v>
          </cell>
          <cell r="R229" t="str">
            <v>Chritian</v>
          </cell>
          <cell r="T229"/>
          <cell r="U229"/>
        </row>
        <row r="230">
          <cell r="A230">
            <v>226</v>
          </cell>
          <cell r="B230" t="str">
            <v>GPE</v>
          </cell>
          <cell r="C230"/>
          <cell r="D230" t="str">
            <v>3</v>
          </cell>
          <cell r="E230">
            <v>18</v>
          </cell>
          <cell r="F230" t="str">
            <v>Thales Corporate Services</v>
          </cell>
          <cell r="G230" t="str">
            <v>Thales Corporate Services</v>
          </cell>
          <cell r="H230" t="str">
            <v>MEUDON</v>
          </cell>
          <cell r="I230"/>
          <cell r="J230" t="str">
            <v>MAUBUISSON Alexandre</v>
          </cell>
          <cell r="K230" t="str">
            <v>alexandre.maubuisson@thalesgroup.com</v>
          </cell>
          <cell r="L230"/>
          <cell r="M230" t="str">
            <v>18 avenue du Maréchal Juin</v>
          </cell>
          <cell r="N230" t="str">
            <v xml:space="preserve">92366 Meudon La Forêt </v>
          </cell>
          <cell r="O230"/>
          <cell r="P230" t="str">
            <v>MAUBUISSON Alexandre</v>
          </cell>
          <cell r="Q230" t="str">
            <v>MAUBUISSON</v>
          </cell>
          <cell r="R230" t="str">
            <v>Alexandre</v>
          </cell>
          <cell r="T230"/>
          <cell r="U230"/>
        </row>
        <row r="231">
          <cell r="A231">
            <v>227</v>
          </cell>
          <cell r="B231" t="str">
            <v>GPE</v>
          </cell>
          <cell r="C231"/>
          <cell r="D231" t="str">
            <v>3</v>
          </cell>
          <cell r="E231">
            <v>18</v>
          </cell>
          <cell r="F231" t="str">
            <v>Thales Corporate Services</v>
          </cell>
          <cell r="G231" t="str">
            <v>Thales Corporate Services</v>
          </cell>
          <cell r="H231" t="str">
            <v>MEUDON</v>
          </cell>
          <cell r="I231"/>
          <cell r="J231" t="str">
            <v>POMMERET Maryline</v>
          </cell>
          <cell r="K231" t="str">
            <v>maryline.pommeret@thalesgroup.com</v>
          </cell>
          <cell r="L231"/>
          <cell r="M231" t="str">
            <v>18 avenue du Maréchal Juin</v>
          </cell>
          <cell r="N231" t="str">
            <v xml:space="preserve">92366 Meudon La Forêt </v>
          </cell>
          <cell r="O231"/>
          <cell r="P231" t="str">
            <v>POMMERET Maryline</v>
          </cell>
          <cell r="Q231" t="str">
            <v>POMMERET</v>
          </cell>
          <cell r="R231" t="str">
            <v>Maryline</v>
          </cell>
          <cell r="T231"/>
          <cell r="U231"/>
        </row>
        <row r="232">
          <cell r="A232">
            <v>228</v>
          </cell>
          <cell r="B232" t="str">
            <v>GPE</v>
          </cell>
          <cell r="C232"/>
          <cell r="D232" t="str">
            <v>3</v>
          </cell>
          <cell r="E232">
            <v>19</v>
          </cell>
          <cell r="F232" t="str">
            <v>THALES CRYOGÉNIE</v>
          </cell>
          <cell r="G232" t="str">
            <v>THALES CRYOGÉNIE</v>
          </cell>
          <cell r="H232" t="str">
            <v>BLAGNAC</v>
          </cell>
          <cell r="I232"/>
          <cell r="J232" t="str">
            <v>DERET Bruno</v>
          </cell>
          <cell r="K232" t="str">
            <v>bruno.deret@fr.thalesgroup.com</v>
          </cell>
          <cell r="L232" t="str">
            <v>05 62 74 58 00</v>
          </cell>
          <cell r="M232" t="str">
            <v xml:space="preserve">4 rue Marcel Doret BP 22
</v>
          </cell>
          <cell r="N232" t="str">
            <v>31700 BLAGNAC</v>
          </cell>
          <cell r="O232"/>
          <cell r="P232" t="str">
            <v>DERET Bruno</v>
          </cell>
          <cell r="Q232" t="str">
            <v>DERET</v>
          </cell>
          <cell r="R232" t="str">
            <v>Bruno</v>
          </cell>
          <cell r="T232"/>
          <cell r="U232"/>
        </row>
        <row r="233">
          <cell r="A233">
            <v>229</v>
          </cell>
          <cell r="B233" t="str">
            <v>GPE</v>
          </cell>
          <cell r="C233"/>
          <cell r="D233" t="str">
            <v>3</v>
          </cell>
          <cell r="E233">
            <v>19</v>
          </cell>
          <cell r="F233" t="str">
            <v>THALES CRYOGÉNIE</v>
          </cell>
          <cell r="G233" t="str">
            <v xml:space="preserve">THALES CRYOGÉNIE </v>
          </cell>
          <cell r="H233" t="str">
            <v>BLAGNAC</v>
          </cell>
          <cell r="I233"/>
          <cell r="J233" t="str">
            <v>Pugliese Véronique</v>
          </cell>
          <cell r="K233"/>
          <cell r="L233"/>
          <cell r="M233" t="str">
            <v xml:space="preserve">4 rue Marcel Doret BP 22
</v>
          </cell>
          <cell r="N233" t="str">
            <v>31700 BLAGNAC</v>
          </cell>
          <cell r="O233"/>
          <cell r="P233" t="str">
            <v>Pugliese Véronique</v>
          </cell>
          <cell r="Q233" t="str">
            <v>Pugliese</v>
          </cell>
          <cell r="R233" t="str">
            <v>Véronique</v>
          </cell>
          <cell r="T233"/>
          <cell r="U233"/>
        </row>
        <row r="234">
          <cell r="A234">
            <v>230</v>
          </cell>
          <cell r="B234" t="str">
            <v>GPE</v>
          </cell>
          <cell r="C234" t="str">
            <v>DIRECTION</v>
          </cell>
          <cell r="D234" t="str">
            <v>3</v>
          </cell>
          <cell r="E234">
            <v>0</v>
          </cell>
          <cell r="F234" t="str">
            <v>THALES DIRECTION</v>
          </cell>
          <cell r="G234" t="str">
            <v>THALES SA</v>
          </cell>
          <cell r="H234" t="str">
            <v>NEUILLY</v>
          </cell>
          <cell r="I234" t="str">
            <v>DIRECTRICE SSE</v>
          </cell>
          <cell r="J234" t="str">
            <v>BOUTTIER STREF Sandrine</v>
          </cell>
          <cell r="K234" t="str">
            <v>sandrine.bouttierstref@thalesgroup.com</v>
          </cell>
          <cell r="L234" t="str">
            <v>01 57 77 90 18</v>
          </cell>
          <cell r="M234" t="str">
            <v>45 rue de Villiers</v>
          </cell>
          <cell r="N234" t="str">
            <v>92526 NEUILLY SUR SEINE</v>
          </cell>
          <cell r="O234"/>
          <cell r="P234" t="str">
            <v>BOUTTIER STREF Sandrine</v>
          </cell>
          <cell r="Q234" t="str">
            <v>BOUTTIER STREF</v>
          </cell>
          <cell r="R234" t="str">
            <v>Sandrine</v>
          </cell>
          <cell r="T234"/>
          <cell r="U234"/>
        </row>
        <row r="235">
          <cell r="A235">
            <v>231</v>
          </cell>
          <cell r="B235" t="str">
            <v>GPE</v>
          </cell>
          <cell r="C235"/>
          <cell r="D235" t="str">
            <v>3</v>
          </cell>
          <cell r="E235">
            <v>20</v>
          </cell>
          <cell r="F235" t="str">
            <v>THALES ELECTRON DEVICES</v>
          </cell>
          <cell r="G235" t="str">
            <v>THALES ELECTRON DEVICES</v>
          </cell>
          <cell r="H235" t="str">
            <v>VELIZY VILLACOUBLAY</v>
          </cell>
          <cell r="I235"/>
          <cell r="J235" t="str">
            <v>NICOL françois</v>
          </cell>
          <cell r="K235" t="str">
            <v xml:space="preserve">francois.nicol@fr.thalesgroup.com </v>
          </cell>
          <cell r="L235"/>
          <cell r="M235" t="str">
            <v>2 rue Marcel DASSAULT</v>
          </cell>
          <cell r="N235" t="str">
            <v>78141 VELIZY VILLACOUBLAY CEDEX</v>
          </cell>
          <cell r="O235"/>
          <cell r="P235" t="str">
            <v>NICOL françois</v>
          </cell>
          <cell r="Q235" t="str">
            <v>NICOL</v>
          </cell>
          <cell r="R235" t="str">
            <v>françois</v>
          </cell>
          <cell r="T235"/>
          <cell r="U235"/>
        </row>
        <row r="236">
          <cell r="A236">
            <v>232</v>
          </cell>
          <cell r="B236" t="str">
            <v>GPE</v>
          </cell>
          <cell r="C236"/>
          <cell r="D236" t="str">
            <v>3</v>
          </cell>
          <cell r="E236">
            <v>21</v>
          </cell>
          <cell r="F236" t="str">
            <v xml:space="preserve">Thales Optronique </v>
          </cell>
          <cell r="G236" t="str">
            <v>Thales Optronique S.A. ELANCOURT</v>
          </cell>
          <cell r="H236" t="str">
            <v>ELANCOURT</v>
          </cell>
          <cell r="I236"/>
          <cell r="J236" t="str">
            <v>ANGHILENTE Cédric</v>
          </cell>
          <cell r="K236" t="str">
            <v>cedric.anghilente@fr.thalesgroup.com</v>
          </cell>
          <cell r="L236" t="str">
            <v>01 30 96 70 00</v>
          </cell>
          <cell r="M236" t="str">
            <v>2, Av. Gay-Lussac</v>
          </cell>
          <cell r="N236" t="str">
            <v>78995 ELANCOURT CEDEX</v>
          </cell>
          <cell r="O236"/>
          <cell r="P236" t="str">
            <v>ANGHILENTE Cédric</v>
          </cell>
          <cell r="Q236" t="str">
            <v>ANGHILENTE</v>
          </cell>
          <cell r="R236" t="str">
            <v>Cédric</v>
          </cell>
          <cell r="T236"/>
          <cell r="U236"/>
        </row>
        <row r="237">
          <cell r="A237">
            <v>233</v>
          </cell>
          <cell r="B237" t="str">
            <v>GPE</v>
          </cell>
          <cell r="C237"/>
          <cell r="D237" t="str">
            <v>3</v>
          </cell>
          <cell r="E237">
            <v>21</v>
          </cell>
          <cell r="F237" t="str">
            <v xml:space="preserve">Thales Optronique </v>
          </cell>
          <cell r="G237" t="str">
            <v>Thales Optronique S.A. ELANCOURT</v>
          </cell>
          <cell r="H237" t="str">
            <v>ELANCOURT</v>
          </cell>
          <cell r="I237"/>
          <cell r="J237" t="str">
            <v>HEENDRICKXEN Charles</v>
          </cell>
          <cell r="K237" t="str">
            <v>charles.heendrickxen@fr.thalesgroup.com</v>
          </cell>
          <cell r="L237"/>
          <cell r="M237" t="str">
            <v>2, Av. Gay-Lussac</v>
          </cell>
          <cell r="N237" t="str">
            <v>78995 Elancourt</v>
          </cell>
          <cell r="O237"/>
          <cell r="P237" t="str">
            <v>HEENDRICKXEN Charles</v>
          </cell>
          <cell r="Q237" t="str">
            <v>HEENDRICKXEN</v>
          </cell>
          <cell r="R237" t="str">
            <v>Charles</v>
          </cell>
          <cell r="T237"/>
          <cell r="U237"/>
        </row>
        <row r="238">
          <cell r="A238">
            <v>234</v>
          </cell>
          <cell r="B238" t="str">
            <v>GPE</v>
          </cell>
          <cell r="C238"/>
          <cell r="D238" t="str">
            <v>3</v>
          </cell>
          <cell r="E238">
            <v>21</v>
          </cell>
          <cell r="F238" t="str">
            <v xml:space="preserve">Thales Optronique </v>
          </cell>
          <cell r="G238" t="str">
            <v>Thales Optronique S.A. ELANCOURT</v>
          </cell>
          <cell r="H238" t="str">
            <v>ELANCOURT</v>
          </cell>
          <cell r="I238"/>
          <cell r="J238" t="str">
            <v>LENOBLE Antoine</v>
          </cell>
          <cell r="K238" t="str">
            <v>antoine.lenoble@fr.thalesgroup.com</v>
          </cell>
          <cell r="L238"/>
          <cell r="M238" t="str">
            <v>2, Av. Gay-Lussac</v>
          </cell>
          <cell r="N238" t="str">
            <v>78995 Elancourt</v>
          </cell>
          <cell r="O238"/>
          <cell r="P238" t="str">
            <v>LENOBLE Antoine</v>
          </cell>
          <cell r="Q238" t="str">
            <v>LENOBLE</v>
          </cell>
          <cell r="R238" t="str">
            <v>Antoine</v>
          </cell>
          <cell r="T238"/>
          <cell r="U238"/>
        </row>
        <row r="239">
          <cell r="A239">
            <v>235</v>
          </cell>
          <cell r="B239" t="str">
            <v>GPE</v>
          </cell>
          <cell r="C239"/>
          <cell r="D239" t="str">
            <v>3</v>
          </cell>
          <cell r="E239">
            <v>17</v>
          </cell>
          <cell r="F239" t="str">
            <v>THALES RAYTHEON SYSTEMES</v>
          </cell>
          <cell r="G239" t="str">
            <v>THALES RAYTHEON SYSTEMES</v>
          </cell>
          <cell r="H239" t="str">
            <v>MASSY</v>
          </cell>
          <cell r="I239" t="str">
            <v>Responsable technique</v>
          </cell>
          <cell r="J239" t="str">
            <v>BALTAZAR Jack</v>
          </cell>
          <cell r="K239" t="str">
            <v>jack.balthazar@thalesraytheon-fr.com</v>
          </cell>
          <cell r="L239" t="str">
            <v>01 69 75 50 00</v>
          </cell>
          <cell r="M239" t="str">
            <v>1-5 Avenue Carnot</v>
          </cell>
          <cell r="N239" t="str">
            <v>91883 MASSY CEDEX</v>
          </cell>
          <cell r="O239"/>
          <cell r="P239" t="str">
            <v>BALTAZAR Jack</v>
          </cell>
          <cell r="Q239" t="str">
            <v>BALTAZAR</v>
          </cell>
          <cell r="R239" t="str">
            <v>Jack</v>
          </cell>
          <cell r="T239"/>
          <cell r="U239"/>
        </row>
        <row r="240">
          <cell r="A240">
            <v>236</v>
          </cell>
          <cell r="B240" t="str">
            <v>GPE</v>
          </cell>
          <cell r="C240"/>
          <cell r="D240" t="str">
            <v>3</v>
          </cell>
          <cell r="E240">
            <v>17</v>
          </cell>
          <cell r="F240" t="str">
            <v>THALES RAYTHEON SYSTEMES</v>
          </cell>
          <cell r="G240" t="str">
            <v>THALES RAYTHEON SYSTEMES</v>
          </cell>
          <cell r="H240" t="str">
            <v>MASSY</v>
          </cell>
          <cell r="I240" t="str">
            <v>responsable des achats</v>
          </cell>
          <cell r="J240" t="str">
            <v>MAZEREAU Nathalie</v>
          </cell>
          <cell r="K240"/>
          <cell r="L240" t="str">
            <v>01 69 75 50 00</v>
          </cell>
          <cell r="M240" t="str">
            <v>1 av Carnot</v>
          </cell>
          <cell r="N240" t="str">
            <v>91883 MASSY CEDEX</v>
          </cell>
          <cell r="O240"/>
          <cell r="P240" t="str">
            <v>MAZEREAU Nathalie</v>
          </cell>
          <cell r="Q240" t="str">
            <v>MAZEREAU</v>
          </cell>
          <cell r="R240" t="str">
            <v>Nathalie</v>
          </cell>
          <cell r="T240"/>
          <cell r="U240"/>
        </row>
        <row r="241">
          <cell r="A241">
            <v>237</v>
          </cell>
          <cell r="B241" t="str">
            <v>GPE</v>
          </cell>
          <cell r="C241"/>
          <cell r="D241" t="str">
            <v>3</v>
          </cell>
          <cell r="E241">
            <v>18</v>
          </cell>
          <cell r="F241" t="str">
            <v>THALES SECURITY SOLUTIONS AND SERVICES</v>
          </cell>
          <cell r="G241" t="str">
            <v>THALES SECURITY SOLUTIONS AND SERVICES</v>
          </cell>
          <cell r="H241" t="str">
            <v>BRETIGNY</v>
          </cell>
          <cell r="I241"/>
          <cell r="J241" t="str">
            <v xml:space="preserve">CHARLOT François </v>
          </cell>
          <cell r="K241" t="str">
            <v>francois.charlot@thalesgroup.com</v>
          </cell>
          <cell r="L241"/>
          <cell r="M241" t="str">
            <v>ZI DES BORDES BP 57</v>
          </cell>
          <cell r="N241" t="str">
            <v>91229 BRETIGNY SUR ORGE</v>
          </cell>
          <cell r="O241"/>
          <cell r="P241" t="str">
            <v xml:space="preserve">CHARLOT François </v>
          </cell>
          <cell r="Q241" t="str">
            <v>CHARLOT</v>
          </cell>
          <cell r="R241" t="str">
            <v>François</v>
          </cell>
          <cell r="T241"/>
          <cell r="U241"/>
        </row>
        <row r="242">
          <cell r="A242">
            <v>238</v>
          </cell>
          <cell r="B242" t="str">
            <v>GPE</v>
          </cell>
          <cell r="C242"/>
          <cell r="D242" t="str">
            <v>3</v>
          </cell>
          <cell r="E242">
            <v>18</v>
          </cell>
          <cell r="F242" t="str">
            <v>THALES SECURITY SOLUTIONS AND SERVICES</v>
          </cell>
          <cell r="G242" t="str">
            <v>THALES SECURITY SOLUTIONS AND SERVICES</v>
          </cell>
          <cell r="H242" t="str">
            <v>BRETIGNY</v>
          </cell>
          <cell r="I242"/>
          <cell r="J242" t="str">
            <v>LEMERRE Jean Louis</v>
          </cell>
          <cell r="K242" t="str">
            <v>jean-louis.lemerrs@thalesgroup.com</v>
          </cell>
          <cell r="L242"/>
          <cell r="M242" t="str">
            <v>ZI DES BORDES BP 57</v>
          </cell>
          <cell r="N242" t="str">
            <v>91229 BRETIGNY SUR ORGE</v>
          </cell>
          <cell r="O242"/>
          <cell r="P242" t="str">
            <v>LEMERRE Jean Louis</v>
          </cell>
          <cell r="Q242" t="str">
            <v>LEMERRE</v>
          </cell>
          <cell r="R242" t="str">
            <v>Jean Louis</v>
          </cell>
          <cell r="T242"/>
          <cell r="U242"/>
        </row>
        <row r="243">
          <cell r="A243">
            <v>239</v>
          </cell>
          <cell r="B243" t="str">
            <v>GPE</v>
          </cell>
          <cell r="C243" t="str">
            <v>COORDINATRICE</v>
          </cell>
          <cell r="D243" t="str">
            <v>3</v>
          </cell>
          <cell r="E243">
            <v>0</v>
          </cell>
          <cell r="F243" t="str">
            <v>THALES SERVICES</v>
          </cell>
          <cell r="G243" t="str">
            <v>THALES SERVICES</v>
          </cell>
          <cell r="H243" t="str">
            <v xml:space="preserve">VELIZY  </v>
          </cell>
          <cell r="I243"/>
          <cell r="J243" t="str">
            <v>GAUDON Catherine</v>
          </cell>
          <cell r="K243" t="str">
            <v>catherine.gaudon@thalesgroup.com</v>
          </cell>
          <cell r="L243" t="str">
            <v>01 57 77 82 44</v>
          </cell>
          <cell r="M243" t="str">
            <v xml:space="preserve">20-22 rue Grange Dame Rose CS 90519
</v>
          </cell>
          <cell r="N243" t="str">
            <v>78141 VELIZY CEDEX</v>
          </cell>
          <cell r="O243"/>
          <cell r="P243" t="str">
            <v>GAUDON Catherine</v>
          </cell>
          <cell r="Q243" t="str">
            <v>GAUDON</v>
          </cell>
          <cell r="R243" t="str">
            <v>Catherine</v>
          </cell>
          <cell r="T243"/>
          <cell r="U243"/>
        </row>
        <row r="244">
          <cell r="A244">
            <v>240</v>
          </cell>
          <cell r="B244" t="str">
            <v>GPE</v>
          </cell>
          <cell r="C244"/>
          <cell r="D244" t="str">
            <v>3</v>
          </cell>
          <cell r="E244"/>
          <cell r="F244" t="str">
            <v>THALES SERVICES</v>
          </cell>
          <cell r="G244" t="str">
            <v>THALES SERVICES Vélizy Cedex</v>
          </cell>
          <cell r="H244" t="str">
            <v>VELIZY</v>
          </cell>
          <cell r="I244"/>
          <cell r="J244" t="str">
            <v>MORLET Frédéric</v>
          </cell>
          <cell r="K244" t="str">
            <v>frederic.morlet@thalesgroups.com</v>
          </cell>
          <cell r="L244"/>
          <cell r="M244" t="str">
            <v xml:space="preserve">20-22 rue Grange Dame Rose CS 90519
</v>
          </cell>
          <cell r="N244" t="str">
            <v>78141 VELIZY CEDEX</v>
          </cell>
          <cell r="O244"/>
          <cell r="P244" t="str">
            <v>MORLET Frédéric</v>
          </cell>
          <cell r="Q244" t="str">
            <v>MORLET</v>
          </cell>
          <cell r="R244" t="str">
            <v>Frédéric</v>
          </cell>
          <cell r="S244"/>
          <cell r="T244"/>
          <cell r="U244"/>
        </row>
        <row r="245">
          <cell r="A245">
            <v>241</v>
          </cell>
          <cell r="B245" t="str">
            <v>GPE</v>
          </cell>
          <cell r="C245"/>
          <cell r="D245" t="str">
            <v>3</v>
          </cell>
          <cell r="E245"/>
          <cell r="F245" t="str">
            <v>THALES SERVICES</v>
          </cell>
          <cell r="G245" t="str">
            <v>THALES SERVICES Elancourt</v>
          </cell>
          <cell r="H245" t="str">
            <v>ELANCOURT</v>
          </cell>
          <cell r="I245"/>
          <cell r="J245" t="str">
            <v>MORLET Frédéric</v>
          </cell>
          <cell r="K245" t="str">
            <v>frederic.morlet@thalesgroups.com</v>
          </cell>
          <cell r="L245"/>
          <cell r="M245" t="str">
            <v>5-11 rue Blaise Pascal</v>
          </cell>
          <cell r="N245" t="str">
            <v>78851 ELANCOURT</v>
          </cell>
          <cell r="O245"/>
          <cell r="P245" t="str">
            <v>MORLET Frédéric</v>
          </cell>
          <cell r="Q245" t="str">
            <v>MORLET</v>
          </cell>
          <cell r="R245" t="str">
            <v>Frédéric</v>
          </cell>
          <cell r="S245"/>
          <cell r="T245"/>
          <cell r="U245"/>
        </row>
        <row r="246">
          <cell r="A246">
            <v>242</v>
          </cell>
          <cell r="B246" t="str">
            <v>GPE</v>
          </cell>
          <cell r="C246"/>
          <cell r="D246" t="str">
            <v>3</v>
          </cell>
          <cell r="E246"/>
          <cell r="F246" t="str">
            <v>THALES SERVICES</v>
          </cell>
          <cell r="G246" t="str">
            <v>THALES SERVICES Elancourt</v>
          </cell>
          <cell r="H246" t="str">
            <v>ELANCOURT</v>
          </cell>
          <cell r="I246"/>
          <cell r="J246" t="str">
            <v>FUSS Dominique</v>
          </cell>
          <cell r="K246" t="str">
            <v>dominique.fuss@thalesgroups.com</v>
          </cell>
          <cell r="L246"/>
          <cell r="M246" t="str">
            <v>5-11 rue Blaise Pascal</v>
          </cell>
          <cell r="N246" t="str">
            <v>78851 ELANCOURT</v>
          </cell>
          <cell r="O246"/>
          <cell r="P246" t="str">
            <v>FUSS Dominique</v>
          </cell>
          <cell r="Q246" t="str">
            <v>FUSS</v>
          </cell>
          <cell r="R246" t="str">
            <v>Dominique</v>
          </cell>
          <cell r="S246"/>
          <cell r="T246"/>
          <cell r="U246"/>
        </row>
        <row r="247">
          <cell r="A247">
            <v>243</v>
          </cell>
          <cell r="B247" t="str">
            <v>GPE</v>
          </cell>
          <cell r="C247"/>
          <cell r="D247" t="str">
            <v>3</v>
          </cell>
          <cell r="E247">
            <v>19</v>
          </cell>
          <cell r="F247" t="str">
            <v>THALES SERVICES</v>
          </cell>
          <cell r="G247" t="str">
            <v>THALES SERVICES Cergy Pontoise</v>
          </cell>
          <cell r="H247" t="str">
            <v>CERGY PONTOISE</v>
          </cell>
          <cell r="I247"/>
          <cell r="J247" t="str">
            <v>ROBINET Jean-Claude</v>
          </cell>
          <cell r="K247" t="str">
            <v>jean-claude.robinet@thalesgroup.com</v>
          </cell>
          <cell r="L247"/>
          <cell r="M247" t="str">
            <v>1 rue du général de Gaulle</v>
          </cell>
          <cell r="N247" t="str">
            <v>95523 CERGY POINTOISE CEDEX</v>
          </cell>
          <cell r="O247"/>
          <cell r="P247" t="str">
            <v>ROBINET Jean-Claude</v>
          </cell>
          <cell r="Q247" t="str">
            <v>ROBINET</v>
          </cell>
          <cell r="R247" t="str">
            <v>Jean-Claude</v>
          </cell>
          <cell r="T247"/>
          <cell r="U247"/>
        </row>
        <row r="248">
          <cell r="A248">
            <v>244</v>
          </cell>
          <cell r="B248" t="str">
            <v>GPE</v>
          </cell>
          <cell r="C248"/>
          <cell r="D248" t="str">
            <v>3</v>
          </cell>
          <cell r="E248">
            <v>11</v>
          </cell>
          <cell r="F248" t="str">
            <v>Thales Systèmes Aeroportes</v>
          </cell>
          <cell r="G248" t="str">
            <v>Thales Systèmes Aeroportes</v>
          </cell>
          <cell r="H248" t="str">
            <v>ELANCOURT</v>
          </cell>
          <cell r="I248"/>
          <cell r="J248" t="str">
            <v>MALLET Emilie</v>
          </cell>
          <cell r="K248" t="str">
            <v xml:space="preserve"> emilie.mallet@fr.thalesgroup.com</v>
          </cell>
          <cell r="L248"/>
          <cell r="M248" t="str">
            <v>2 av Gay Lussac</v>
          </cell>
          <cell r="N248" t="str">
            <v xml:space="preserve">78851 ELANCOURT </v>
          </cell>
          <cell r="O248"/>
          <cell r="P248" t="str">
            <v>MALLET Emilie</v>
          </cell>
          <cell r="Q248" t="str">
            <v>MALLET</v>
          </cell>
          <cell r="R248" t="str">
            <v>Emilie</v>
          </cell>
          <cell r="T248"/>
          <cell r="U248"/>
        </row>
        <row r="249">
          <cell r="A249">
            <v>245</v>
          </cell>
          <cell r="B249" t="str">
            <v>GPE</v>
          </cell>
          <cell r="C249"/>
          <cell r="D249" t="str">
            <v>3</v>
          </cell>
          <cell r="E249">
            <v>11</v>
          </cell>
          <cell r="F249" t="str">
            <v>Thales Systèmes Aeroportes</v>
          </cell>
          <cell r="G249" t="str">
            <v>Thales Systèmes Aeroportes</v>
          </cell>
          <cell r="H249" t="str">
            <v>ELANCOURT</v>
          </cell>
          <cell r="I249"/>
          <cell r="J249" t="str">
            <v>NICOL françois</v>
          </cell>
          <cell r="K249" t="str">
            <v xml:space="preserve">francois.nicol@fr.thalesgroup.com </v>
          </cell>
          <cell r="L249" t="str">
            <v>01 34 81 99 16</v>
          </cell>
          <cell r="M249" t="str">
            <v>2 av Gay Lussac</v>
          </cell>
          <cell r="N249" t="str">
            <v>78851 ELANCOURT CEDEX</v>
          </cell>
          <cell r="O249"/>
          <cell r="P249" t="str">
            <v>NICOL françois</v>
          </cell>
          <cell r="Q249" t="str">
            <v>NICOL</v>
          </cell>
          <cell r="R249" t="str">
            <v>françois</v>
          </cell>
          <cell r="T249"/>
          <cell r="U249"/>
        </row>
        <row r="250">
          <cell r="A250">
            <v>246</v>
          </cell>
          <cell r="B250" t="str">
            <v>GPE</v>
          </cell>
          <cell r="C250"/>
          <cell r="D250" t="str">
            <v>3</v>
          </cell>
          <cell r="E250">
            <v>12</v>
          </cell>
          <cell r="F250" t="str">
            <v>THALES TDA</v>
          </cell>
          <cell r="G250" t="str">
            <v>TDA Armements SAS</v>
          </cell>
          <cell r="H250" t="str">
            <v>LA FERTE SAINT AUBIN</v>
          </cell>
          <cell r="I250"/>
          <cell r="J250" t="str">
            <v>BLIN Thierry</v>
          </cell>
          <cell r="K250" t="str">
            <v>thierry.blin@tda.thalesgroup.com</v>
          </cell>
          <cell r="L250"/>
          <cell r="M250" t="str">
            <v>Route d'Ardon</v>
          </cell>
          <cell r="N250" t="str">
            <v>45240 La Ferte Saint Aubin</v>
          </cell>
          <cell r="O250"/>
          <cell r="P250" t="str">
            <v>BLIN Thierry</v>
          </cell>
          <cell r="Q250" t="str">
            <v>BLIN</v>
          </cell>
          <cell r="R250" t="str">
            <v>Thierry</v>
          </cell>
          <cell r="T250"/>
          <cell r="U250"/>
        </row>
        <row r="251">
          <cell r="A251">
            <v>247</v>
          </cell>
          <cell r="B251" t="str">
            <v>GPE</v>
          </cell>
          <cell r="C251"/>
          <cell r="D251" t="str">
            <v>3</v>
          </cell>
          <cell r="E251">
            <v>12</v>
          </cell>
          <cell r="F251" t="str">
            <v>THALES TDA</v>
          </cell>
          <cell r="G251" t="str">
            <v>TDA Armements SAS</v>
          </cell>
          <cell r="H251" t="str">
            <v>LA FERTE SAINT AUBIN</v>
          </cell>
          <cell r="I251"/>
          <cell r="J251" t="str">
            <v>GOULLIAUD Sophie</v>
          </cell>
          <cell r="K251" t="str">
            <v>sophie.goullliaud@tda.thalesgroup.com</v>
          </cell>
          <cell r="L251" t="str">
            <v>02 38 51 63 63</v>
          </cell>
          <cell r="M251" t="str">
            <v>Route d'Ardon</v>
          </cell>
          <cell r="N251" t="str">
            <v>45240 La Ferte Saint Aubin</v>
          </cell>
          <cell r="O251"/>
          <cell r="P251" t="str">
            <v>GOULLIAUD Sophie</v>
          </cell>
          <cell r="Q251" t="str">
            <v>GOULLIAUD</v>
          </cell>
          <cell r="R251" t="str">
            <v>Sophie</v>
          </cell>
          <cell r="T251"/>
          <cell r="U251"/>
        </row>
        <row r="252">
          <cell r="A252">
            <v>248</v>
          </cell>
          <cell r="B252" t="str">
            <v>GPE</v>
          </cell>
          <cell r="C252"/>
          <cell r="D252" t="str">
            <v>3</v>
          </cell>
          <cell r="E252">
            <v>12</v>
          </cell>
          <cell r="F252" t="str">
            <v>THALES TDA</v>
          </cell>
          <cell r="G252" t="str">
            <v>TDA Armements SAS</v>
          </cell>
          <cell r="H252" t="str">
            <v>LA FERTE SAINT AUBIN</v>
          </cell>
          <cell r="I252"/>
          <cell r="J252" t="str">
            <v>GUELY David</v>
          </cell>
          <cell r="K252" t="str">
            <v>david.guely@tda.thalesgroup.com</v>
          </cell>
          <cell r="L252"/>
          <cell r="M252" t="str">
            <v>Route d'Ardon</v>
          </cell>
          <cell r="N252" t="str">
            <v>45240 La Ferte Saint Aubin</v>
          </cell>
          <cell r="O252"/>
          <cell r="P252" t="str">
            <v>GUELY David</v>
          </cell>
          <cell r="Q252" t="str">
            <v>GUELY</v>
          </cell>
          <cell r="R252" t="str">
            <v>David</v>
          </cell>
          <cell r="T252"/>
          <cell r="U252"/>
        </row>
        <row r="253">
          <cell r="A253">
            <v>249</v>
          </cell>
          <cell r="B253" t="str">
            <v>GPE</v>
          </cell>
          <cell r="C253"/>
          <cell r="D253" t="str">
            <v>3</v>
          </cell>
          <cell r="E253">
            <v>12</v>
          </cell>
          <cell r="F253" t="str">
            <v>THALES TDA</v>
          </cell>
          <cell r="G253" t="str">
            <v>TDA Armements SAS</v>
          </cell>
          <cell r="H253" t="str">
            <v>LA FERTE SAINT AUBIN</v>
          </cell>
          <cell r="I253"/>
          <cell r="J253" t="str">
            <v>MOREAU Catherine</v>
          </cell>
          <cell r="K253" t="str">
            <v>catherine.moreau@tda.thalesgroup.com</v>
          </cell>
          <cell r="L253"/>
          <cell r="M253" t="str">
            <v>Route d'Ardon</v>
          </cell>
          <cell r="N253" t="str">
            <v>45240 La Ferte Saint Aubin</v>
          </cell>
          <cell r="O253"/>
          <cell r="P253" t="str">
            <v>MOREAU Catherine</v>
          </cell>
          <cell r="Q253" t="str">
            <v>MOREAU</v>
          </cell>
          <cell r="R253" t="str">
            <v>Catherine</v>
          </cell>
          <cell r="T253"/>
          <cell r="U253"/>
        </row>
        <row r="254">
          <cell r="A254">
            <v>250</v>
          </cell>
          <cell r="B254" t="str">
            <v>GPE</v>
          </cell>
          <cell r="C254"/>
          <cell r="D254" t="str">
            <v>3</v>
          </cell>
          <cell r="E254">
            <v>12</v>
          </cell>
          <cell r="F254" t="str">
            <v>THALES TDA</v>
          </cell>
          <cell r="G254" t="str">
            <v>TDA Armements SAS</v>
          </cell>
          <cell r="H254" t="str">
            <v>LA FERTE SAINT AUBIN</v>
          </cell>
          <cell r="I254"/>
          <cell r="J254" t="str">
            <v>POULIN Dominique</v>
          </cell>
          <cell r="K254" t="str">
            <v>dominique.poulin@tda.thalesgroup.com</v>
          </cell>
          <cell r="L254"/>
          <cell r="M254" t="str">
            <v>Route d'Ardon</v>
          </cell>
          <cell r="N254" t="str">
            <v>45240 La Ferte Saint Aubin</v>
          </cell>
          <cell r="O254"/>
          <cell r="P254" t="str">
            <v>POULIN Dominique</v>
          </cell>
          <cell r="Q254" t="str">
            <v>POULIN</v>
          </cell>
          <cell r="R254" t="str">
            <v>Dominique</v>
          </cell>
          <cell r="T254"/>
          <cell r="U254"/>
        </row>
        <row r="255">
          <cell r="A255">
            <v>251</v>
          </cell>
          <cell r="B255" t="str">
            <v>GPE</v>
          </cell>
          <cell r="C255"/>
          <cell r="D255" t="str">
            <v>3</v>
          </cell>
          <cell r="E255">
            <v>13</v>
          </cell>
          <cell r="F255" t="str">
            <v>Thales Université</v>
          </cell>
          <cell r="G255" t="str">
            <v>Thales Université</v>
          </cell>
          <cell r="H255" t="str">
            <v>JOUY EN JOSAS</v>
          </cell>
          <cell r="I255"/>
          <cell r="J255" t="str">
            <v>PIEDALLU Christophe</v>
          </cell>
          <cell r="K255" t="str">
            <v>christophe.piedallu@thalesgroup.com</v>
          </cell>
          <cell r="L255"/>
          <cell r="M255" t="str">
            <v>67 rue Charles de Gaulle</v>
          </cell>
          <cell r="N255" t="str">
            <v>78350 Jouy-En-Josas</v>
          </cell>
          <cell r="O255"/>
          <cell r="P255" t="str">
            <v>PIEDALLU Christophe</v>
          </cell>
          <cell r="Q255" t="str">
            <v>PIEDALLU</v>
          </cell>
          <cell r="R255" t="str">
            <v>Christophe</v>
          </cell>
          <cell r="T255"/>
          <cell r="U255"/>
        </row>
        <row r="256">
          <cell r="A256">
            <v>252</v>
          </cell>
          <cell r="B256"/>
          <cell r="C256"/>
          <cell r="D256"/>
          <cell r="E256"/>
          <cell r="F256" t="str">
            <v>THALESGROUP</v>
          </cell>
          <cell r="G256" t="str">
            <v>???</v>
          </cell>
          <cell r="H256" t="str">
            <v>THALES_BARRE</v>
          </cell>
          <cell r="I256"/>
          <cell r="J256" t="str">
            <v>BARRE Michel</v>
          </cell>
          <cell r="K256" t="str">
            <v>catherine.gaudon@thalesgroup.com</v>
          </cell>
          <cell r="L256"/>
          <cell r="M256"/>
          <cell r="N256"/>
          <cell r="O256" t="str">
            <v>00-21-97-C6-4B-62</v>
          </cell>
          <cell r="P256" t="str">
            <v>BARRE Michel</v>
          </cell>
          <cell r="Q256" t="str">
            <v>BARRE</v>
          </cell>
          <cell r="R256" t="str">
            <v>Michel</v>
          </cell>
          <cell r="T256"/>
          <cell r="U256"/>
        </row>
        <row r="257">
          <cell r="A257">
            <v>253</v>
          </cell>
          <cell r="B257" t="str">
            <v>GPE</v>
          </cell>
          <cell r="C257"/>
          <cell r="D257" t="str">
            <v>4</v>
          </cell>
          <cell r="E257">
            <v>1</v>
          </cell>
          <cell r="F257" t="str">
            <v>ZODIAC</v>
          </cell>
          <cell r="G257" t="str">
            <v>AERAZUR CAUDEBEC</v>
          </cell>
          <cell r="H257" t="str">
            <v>CAUDEBEC</v>
          </cell>
          <cell r="I257"/>
          <cell r="J257" t="str">
            <v>MOISY Christophe</v>
          </cell>
          <cell r="K257"/>
          <cell r="L257"/>
          <cell r="M257" t="str">
            <v>4 rue Lesage Maille</v>
          </cell>
          <cell r="N257" t="str">
            <v>76320 CAUDEBEC LES ELBEUF</v>
          </cell>
          <cell r="O257" t="str">
            <v>formation le 9/2/2011 à plaisir</v>
          </cell>
          <cell r="P257" t="str">
            <v>MOISY Christophe</v>
          </cell>
          <cell r="Q257" t="str">
            <v>MOISY</v>
          </cell>
          <cell r="R257" t="str">
            <v>Christophe</v>
          </cell>
          <cell r="T257"/>
          <cell r="U257"/>
        </row>
        <row r="258">
          <cell r="A258">
            <v>254</v>
          </cell>
          <cell r="B258" t="str">
            <v>GPE</v>
          </cell>
          <cell r="C258"/>
          <cell r="D258" t="str">
            <v>4</v>
          </cell>
          <cell r="E258">
            <v>1</v>
          </cell>
          <cell r="F258" t="str">
            <v>ZODIAC</v>
          </cell>
          <cell r="G258" t="str">
            <v>AERAZUR CAUDEBEC</v>
          </cell>
          <cell r="H258" t="str">
            <v>CAUDEBEC</v>
          </cell>
          <cell r="I258"/>
          <cell r="J258" t="str">
            <v>PAULY Magali</v>
          </cell>
          <cell r="K258"/>
          <cell r="L258"/>
          <cell r="M258" t="str">
            <v>4 rue Lesage Maille</v>
          </cell>
          <cell r="N258" t="str">
            <v>76320 CAUDEBEC LES ELBEUF</v>
          </cell>
          <cell r="O258" t="str">
            <v>formation le 9/2/2011 à plaisir</v>
          </cell>
          <cell r="P258" t="str">
            <v>PAULY Magali</v>
          </cell>
          <cell r="Q258" t="str">
            <v>PAULY</v>
          </cell>
          <cell r="R258" t="str">
            <v>Magali</v>
          </cell>
          <cell r="T258"/>
          <cell r="U258"/>
        </row>
        <row r="259">
          <cell r="A259">
            <v>255</v>
          </cell>
          <cell r="B259" t="str">
            <v>GPE</v>
          </cell>
          <cell r="C259"/>
          <cell r="D259" t="str">
            <v>4</v>
          </cell>
          <cell r="E259">
            <v>2</v>
          </cell>
          <cell r="F259" t="str">
            <v>ZODIAC</v>
          </cell>
          <cell r="G259" t="str">
            <v>AERAZUR COGNAC</v>
          </cell>
          <cell r="H259" t="str">
            <v>COGNAC</v>
          </cell>
          <cell r="I259"/>
          <cell r="J259" t="str">
            <v>GALLET</v>
          </cell>
          <cell r="K259"/>
          <cell r="L259"/>
          <cell r="M259" t="str">
            <v>58 rue de Segonzac BP 81</v>
          </cell>
          <cell r="N259" t="str">
            <v>16103 COGNAC  CEDEX</v>
          </cell>
          <cell r="O259" t="str">
            <v>formation le 9/2/2011 à plaisir</v>
          </cell>
          <cell r="P259" t="str">
            <v>GALLET</v>
          </cell>
          <cell r="Q259" t="str">
            <v>GALLET</v>
          </cell>
          <cell r="T259"/>
          <cell r="U259"/>
        </row>
        <row r="260">
          <cell r="A260">
            <v>256</v>
          </cell>
          <cell r="B260"/>
          <cell r="C260"/>
          <cell r="D260" t="str">
            <v>4</v>
          </cell>
          <cell r="E260">
            <v>2</v>
          </cell>
          <cell r="F260" t="str">
            <v>ZODIAC</v>
          </cell>
          <cell r="G260" t="str">
            <v>AERAZUR COGNAC</v>
          </cell>
          <cell r="H260" t="str">
            <v>COGNAC</v>
          </cell>
          <cell r="I260"/>
          <cell r="J260" t="str">
            <v>LOISON Sylvie</v>
          </cell>
          <cell r="K260" t="str">
            <v xml:space="preserve"> Sylvie.Loison@zodiacaerospace.com </v>
          </cell>
          <cell r="L260"/>
          <cell r="M260" t="str">
            <v>58 rue de Segonzac BP 81</v>
          </cell>
          <cell r="N260" t="str">
            <v>16103 COGNAC  CEDEX</v>
          </cell>
          <cell r="O260" t="str">
            <v>formation le 9/2/2011 à plaisir</v>
          </cell>
          <cell r="P260" t="str">
            <v>LOISON Sylvie</v>
          </cell>
          <cell r="Q260" t="str">
            <v>LOISON</v>
          </cell>
          <cell r="R260" t="str">
            <v>Sylvie</v>
          </cell>
          <cell r="T260"/>
          <cell r="U260"/>
        </row>
        <row r="261">
          <cell r="A261">
            <v>257</v>
          </cell>
          <cell r="B261" t="str">
            <v>GPE</v>
          </cell>
          <cell r="C261"/>
          <cell r="D261" t="str">
            <v>4</v>
          </cell>
          <cell r="E261">
            <v>3</v>
          </cell>
          <cell r="F261" t="str">
            <v>ZODIAC</v>
          </cell>
          <cell r="G261" t="str">
            <v>AERAZUR JOUE LES TOURS</v>
          </cell>
          <cell r="H261" t="str">
            <v>JOUE LES TOURS</v>
          </cell>
          <cell r="I261"/>
          <cell r="J261" t="str">
            <v>GUILLARD P</v>
          </cell>
          <cell r="K261"/>
          <cell r="L261"/>
          <cell r="M261" t="str">
            <v>6 rue de Chambray BP 443</v>
          </cell>
          <cell r="N261" t="str">
            <v>37304 JOUE LES TOURS</v>
          </cell>
          <cell r="O261" t="str">
            <v>formation le 9/2/2011 à plaisir</v>
          </cell>
          <cell r="P261" t="str">
            <v>GUILLARD P</v>
          </cell>
          <cell r="Q261" t="str">
            <v>GUILLARD</v>
          </cell>
          <cell r="R261" t="str">
            <v>P</v>
          </cell>
          <cell r="T261"/>
          <cell r="U261"/>
        </row>
        <row r="262">
          <cell r="A262">
            <v>258</v>
          </cell>
          <cell r="B262"/>
          <cell r="C262"/>
          <cell r="D262"/>
          <cell r="E262"/>
          <cell r="F262" t="str">
            <v>ZODIAC</v>
          </cell>
          <cell r="G262" t="str">
            <v>AERAZUR LOCHES</v>
          </cell>
          <cell r="H262" t="str">
            <v>AERAZUR LOCHES</v>
          </cell>
          <cell r="I262"/>
          <cell r="J262" t="str">
            <v xml:space="preserve">AUMERCIER Richard </v>
          </cell>
          <cell r="K262" t="str">
            <v>richard.aumercier@zodiacaerospace.com</v>
          </cell>
          <cell r="L262"/>
          <cell r="M262" t="str">
            <v>20 AV Georges Pompidou
ZI de Vauzelles</v>
          </cell>
          <cell r="N262" t="str">
            <v>37600 LOCHES</v>
          </cell>
          <cell r="O262" t="str">
            <v>mail de : Anne CHEURLIN 30/06/2011</v>
          </cell>
          <cell r="P262" t="str">
            <v xml:space="preserve">AUMERCIER Richard </v>
          </cell>
          <cell r="Q262" t="str">
            <v>AUMERCIER</v>
          </cell>
          <cell r="R262" t="str">
            <v>Richard</v>
          </cell>
          <cell r="T262"/>
          <cell r="U262"/>
        </row>
        <row r="263">
          <cell r="A263">
            <v>259</v>
          </cell>
          <cell r="B263"/>
          <cell r="C263"/>
          <cell r="D263"/>
          <cell r="E263"/>
          <cell r="F263" t="str">
            <v>ZODIAC</v>
          </cell>
          <cell r="G263" t="str">
            <v>AERAZUR LOCHES</v>
          </cell>
          <cell r="H263" t="str">
            <v>AERAZUR LOCHES</v>
          </cell>
          <cell r="I263"/>
          <cell r="J263" t="str">
            <v xml:space="preserve">ALAIN Gérard </v>
          </cell>
          <cell r="K263" t="str">
            <v>gerard.alain@zodiacaerospace.com</v>
          </cell>
          <cell r="L263"/>
          <cell r="M263" t="str">
            <v>21 AV Georges Pompidou
ZI de Vauzelles</v>
          </cell>
          <cell r="N263" t="str">
            <v>37601 LOCHES</v>
          </cell>
          <cell r="O263" t="str">
            <v>mail de : Anne CHEURLIN 30/06/2011</v>
          </cell>
          <cell r="P263" t="str">
            <v xml:space="preserve">ALAIN Gérard </v>
          </cell>
          <cell r="Q263" t="str">
            <v>ALAIN</v>
          </cell>
          <cell r="R263" t="str">
            <v>Gérard</v>
          </cell>
          <cell r="T263"/>
          <cell r="U263"/>
        </row>
        <row r="264">
          <cell r="A264">
            <v>260</v>
          </cell>
          <cell r="B264"/>
          <cell r="C264"/>
          <cell r="D264"/>
          <cell r="E264"/>
          <cell r="F264" t="str">
            <v>ZODIAC</v>
          </cell>
          <cell r="G264" t="str">
            <v>AERAZUR SAINT CREPIN</v>
          </cell>
          <cell r="H264" t="str">
            <v>AERAZUR SAINT CREPIN</v>
          </cell>
          <cell r="I264"/>
          <cell r="J264" t="str">
            <v xml:space="preserve">RAUNIER Aurore </v>
          </cell>
          <cell r="K264" t="str">
            <v>aurore.raunier@zodiacaerospace.com</v>
          </cell>
          <cell r="L264"/>
          <cell r="M264" t="str">
            <v>ZA LA REINE Blanche</v>
          </cell>
          <cell r="N264" t="str">
            <v>60149 ST CREPIN IBOUVILLIERS</v>
          </cell>
          <cell r="O264" t="str">
            <v>mail de : Anne CHEURLIN 30/06/2011</v>
          </cell>
          <cell r="P264" t="str">
            <v xml:space="preserve">RAUNIER Aurore </v>
          </cell>
          <cell r="Q264" t="str">
            <v>RAUNIER</v>
          </cell>
          <cell r="R264" t="str">
            <v>Aurore</v>
          </cell>
          <cell r="T264"/>
          <cell r="U264"/>
        </row>
        <row r="265">
          <cell r="A265">
            <v>261</v>
          </cell>
          <cell r="B265"/>
          <cell r="C265"/>
          <cell r="D265"/>
          <cell r="E265"/>
          <cell r="F265" t="str">
            <v>ZODIAC</v>
          </cell>
          <cell r="G265" t="str">
            <v>C&amp;D EUROPE SAS</v>
          </cell>
          <cell r="H265" t="str">
            <v>C&amp;D EUROPE SAS</v>
          </cell>
          <cell r="I265"/>
          <cell r="J265" t="str">
            <v xml:space="preserve">PIC Sébastien </v>
          </cell>
          <cell r="K265" t="str">
            <v>sebastien.pic@zodiacaerospace.com</v>
          </cell>
          <cell r="L265"/>
          <cell r="M265" t="str">
            <v>12 rue Jean mermoz</v>
          </cell>
          <cell r="N265" t="str">
            <v>31770 COLOMIERS</v>
          </cell>
          <cell r="O265" t="str">
            <v>mail de : Anne CHEURLIN 30/06/2011</v>
          </cell>
          <cell r="P265" t="str">
            <v xml:space="preserve">PIC Sébastien </v>
          </cell>
          <cell r="Q265" t="str">
            <v>PIC</v>
          </cell>
          <cell r="R265" t="str">
            <v>Sébastien</v>
          </cell>
          <cell r="T265"/>
          <cell r="U265"/>
        </row>
        <row r="266">
          <cell r="A266">
            <v>262</v>
          </cell>
          <cell r="B266"/>
          <cell r="C266"/>
          <cell r="D266"/>
          <cell r="E266"/>
          <cell r="F266" t="str">
            <v>ZODIAC</v>
          </cell>
          <cell r="G266" t="str">
            <v>ECE - PARIS</v>
          </cell>
          <cell r="H266" t="str">
            <v>ECE - PARIS</v>
          </cell>
          <cell r="I266"/>
          <cell r="J266" t="str">
            <v xml:space="preserve">GRAUX Céline </v>
          </cell>
          <cell r="K266" t="str">
            <v>celine.graux@zodiacaerospace.com</v>
          </cell>
          <cell r="L266"/>
          <cell r="M266" t="str">
            <v>129 BD Davout</v>
          </cell>
          <cell r="N266" t="str">
            <v>75020 PARIS</v>
          </cell>
          <cell r="O266" t="str">
            <v>mail de : Anne CHEURLIN 07/07/2011</v>
          </cell>
          <cell r="P266" t="str">
            <v xml:space="preserve">GRAUX Céline </v>
          </cell>
          <cell r="Q266" t="str">
            <v>GRAUX</v>
          </cell>
          <cell r="R266" t="str">
            <v>Céline</v>
          </cell>
          <cell r="T266"/>
          <cell r="U266"/>
        </row>
        <row r="267">
          <cell r="A267">
            <v>263</v>
          </cell>
          <cell r="B267"/>
          <cell r="C267"/>
          <cell r="D267"/>
          <cell r="E267"/>
          <cell r="F267" t="str">
            <v>ZODIAC</v>
          </cell>
          <cell r="G267" t="str">
            <v>ECE - PARIS</v>
          </cell>
          <cell r="H267" t="str">
            <v>ECE - PARIS</v>
          </cell>
          <cell r="I267"/>
          <cell r="J267" t="str">
            <v xml:space="preserve">DORMONT Quentin </v>
          </cell>
          <cell r="K267" t="str">
            <v>quentin.dormont@zodiacaerospace.com</v>
          </cell>
          <cell r="L267"/>
          <cell r="M267" t="str">
            <v>130 BD Davout</v>
          </cell>
          <cell r="N267" t="str">
            <v>75020 PARIS</v>
          </cell>
          <cell r="O267" t="str">
            <v>mail de : Anne CHEURLIN 07/07/2011</v>
          </cell>
          <cell r="P267" t="str">
            <v xml:space="preserve">DORMONT Quentin </v>
          </cell>
          <cell r="Q267" t="str">
            <v>DORMONT</v>
          </cell>
          <cell r="R267" t="str">
            <v>Quentin</v>
          </cell>
          <cell r="T267"/>
          <cell r="U267"/>
        </row>
        <row r="268">
          <cell r="A268">
            <v>264</v>
          </cell>
          <cell r="B268"/>
          <cell r="C268"/>
          <cell r="D268"/>
          <cell r="E268"/>
          <cell r="F268" t="str">
            <v>ZODIAC</v>
          </cell>
          <cell r="G268" t="str">
            <v>ECE NIORT</v>
          </cell>
          <cell r="H268" t="str">
            <v>ECE NIORT</v>
          </cell>
          <cell r="I268"/>
          <cell r="J268" t="str">
            <v xml:space="preserve">TROUVE Claire Lise </v>
          </cell>
          <cell r="K268" t="str">
            <v>clairelise.trouve@zodiacaerospace.com</v>
          </cell>
          <cell r="L268"/>
          <cell r="M268" t="str">
            <v>271 rue du Château MussetBP 147</v>
          </cell>
          <cell r="N268" t="str">
            <v>79005 NIORT</v>
          </cell>
          <cell r="O268" t="str">
            <v>mail de : Anne CHEURLIN 30/06/2011</v>
          </cell>
          <cell r="P268" t="str">
            <v xml:space="preserve">TROUVE Claire Lise </v>
          </cell>
          <cell r="Q268" t="str">
            <v>TROUVE</v>
          </cell>
          <cell r="R268" t="str">
            <v>Claire Lise</v>
          </cell>
          <cell r="T268"/>
          <cell r="U268"/>
        </row>
        <row r="269">
          <cell r="A269">
            <v>265</v>
          </cell>
          <cell r="B269"/>
          <cell r="C269"/>
          <cell r="D269"/>
          <cell r="E269"/>
          <cell r="F269" t="str">
            <v>ZODIAC</v>
          </cell>
          <cell r="G269" t="str">
            <v>INFLEX</v>
          </cell>
          <cell r="H269" t="str">
            <v>INFLEX</v>
          </cell>
          <cell r="I269"/>
          <cell r="J269" t="str">
            <v xml:space="preserve">DA SILVA Alenxandra </v>
          </cell>
          <cell r="K269" t="str">
            <v>alexandra.dasilva@zodiacaerospace.com</v>
          </cell>
          <cell r="L269"/>
          <cell r="M269" t="str">
            <v>Avenue de Mont</v>
          </cell>
          <cell r="N269" t="str">
            <v>77111 SOIGNOLLES EN BRIE</v>
          </cell>
          <cell r="O269" t="str">
            <v>mail de : Anne CHEURLIN 07/07/2011</v>
          </cell>
          <cell r="P269" t="str">
            <v xml:space="preserve">DA SILVA Alenxandra </v>
          </cell>
          <cell r="Q269" t="str">
            <v>DA SILVA</v>
          </cell>
          <cell r="R269" t="str">
            <v>Alenxandra</v>
          </cell>
          <cell r="T269"/>
          <cell r="U269"/>
        </row>
        <row r="270">
          <cell r="A270">
            <v>266</v>
          </cell>
          <cell r="B270"/>
          <cell r="C270"/>
          <cell r="D270"/>
          <cell r="E270"/>
          <cell r="F270" t="str">
            <v>ZODIAC</v>
          </cell>
          <cell r="G270" t="str">
            <v>INTERTECHNIQUE - PLAISIR</v>
          </cell>
          <cell r="H270" t="str">
            <v>INTERTECHNIQUE - PLAISIR</v>
          </cell>
          <cell r="I270"/>
          <cell r="J270" t="str">
            <v xml:space="preserve">MONTAGNINI Fabrice </v>
          </cell>
          <cell r="K270" t="str">
            <v>fabrice.montagnini@zodiacaerospace.com</v>
          </cell>
          <cell r="L270"/>
          <cell r="M270" t="str">
            <v>61 rue Pierre Curie BP 1</v>
          </cell>
          <cell r="N270" t="str">
            <v>78373 PLAISIR  CEDEX</v>
          </cell>
          <cell r="O270" t="str">
            <v>mail de : Anne CHEURLIN 07/07/2011</v>
          </cell>
          <cell r="P270" t="str">
            <v xml:space="preserve">MONTAGNINI Fabrice </v>
          </cell>
          <cell r="Q270" t="str">
            <v>MONTAGNINI</v>
          </cell>
          <cell r="R270" t="str">
            <v>Fabrice</v>
          </cell>
          <cell r="T270"/>
          <cell r="U270"/>
        </row>
        <row r="271">
          <cell r="A271">
            <v>267</v>
          </cell>
          <cell r="B271"/>
          <cell r="C271"/>
          <cell r="D271"/>
          <cell r="E271"/>
          <cell r="F271" t="str">
            <v>ZODIAC</v>
          </cell>
          <cell r="G271" t="str">
            <v>INTERTECHNIQUE - PLAISIR</v>
          </cell>
          <cell r="H271" t="str">
            <v>INTERTECHNIQUE - PLAISIR</v>
          </cell>
          <cell r="I271"/>
          <cell r="J271" t="str">
            <v xml:space="preserve">GARNIER Laure </v>
          </cell>
          <cell r="K271" t="str">
            <v>laure.garnier@zodiacaerospace.com</v>
          </cell>
          <cell r="L271"/>
          <cell r="M271" t="str">
            <v>62 rue Pierre Curie BP 1</v>
          </cell>
          <cell r="N271" t="str">
            <v>78373 PLAISIR  CEDEX</v>
          </cell>
          <cell r="O271" t="str">
            <v>mail de : Anne CHEURLIN 07/07/2011</v>
          </cell>
          <cell r="P271" t="str">
            <v xml:space="preserve">GARNIER Laure </v>
          </cell>
          <cell r="Q271" t="str">
            <v>GARNIER</v>
          </cell>
          <cell r="R271" t="str">
            <v>Laure</v>
          </cell>
          <cell r="T271"/>
          <cell r="U271"/>
        </row>
        <row r="272">
          <cell r="A272">
            <v>268</v>
          </cell>
          <cell r="B272"/>
          <cell r="C272"/>
          <cell r="D272"/>
          <cell r="E272"/>
          <cell r="F272" t="str">
            <v>ZODIAC</v>
          </cell>
          <cell r="G272" t="str">
            <v>INTERTECHNIQUE - RLM</v>
          </cell>
          <cell r="H272" t="str">
            <v>INTERTECHNIQUE - RLM</v>
          </cell>
          <cell r="I272"/>
          <cell r="J272" t="str">
            <v xml:space="preserve">BOUR François </v>
          </cell>
          <cell r="K272" t="str">
            <v>quentin.dormont@zodiacaerospace.com</v>
          </cell>
          <cell r="L272"/>
          <cell r="M272" t="str">
            <v>BD Sagnat, BP 3</v>
          </cell>
          <cell r="N272" t="str">
            <v>42230 ROCHE LA MOLIERE</v>
          </cell>
          <cell r="O272" t="str">
            <v>mail de : Anne CHEURLIN 07/07/2011</v>
          </cell>
          <cell r="P272" t="str">
            <v xml:space="preserve">BOUR François </v>
          </cell>
          <cell r="Q272" t="str">
            <v>BOUR</v>
          </cell>
          <cell r="R272" t="str">
            <v>François</v>
          </cell>
          <cell r="T272"/>
          <cell r="U272"/>
        </row>
        <row r="273">
          <cell r="A273">
            <v>269</v>
          </cell>
          <cell r="B273"/>
          <cell r="C273"/>
          <cell r="D273"/>
          <cell r="E273"/>
          <cell r="F273" t="str">
            <v>ZODIAC</v>
          </cell>
          <cell r="G273" t="str">
            <v>PRECILEC - AUXERRE</v>
          </cell>
          <cell r="H273" t="str">
            <v>PRECILEC - AUXERRE</v>
          </cell>
          <cell r="I273"/>
          <cell r="J273" t="str">
            <v xml:space="preserve">GUERNIER Anne </v>
          </cell>
          <cell r="K273" t="str">
            <v>anne.guernier@zodiacaerospace.com</v>
          </cell>
          <cell r="L273"/>
          <cell r="M273" t="str">
            <v>bp 239</v>
          </cell>
          <cell r="N273" t="str">
            <v>89002 AUXERRE</v>
          </cell>
          <cell r="O273" t="str">
            <v>mail de : Anne CHEURLIN 07/07/2011</v>
          </cell>
          <cell r="P273" t="str">
            <v xml:space="preserve">GUERNIER Anne </v>
          </cell>
          <cell r="Q273" t="str">
            <v>GUERNIER</v>
          </cell>
          <cell r="R273" t="str">
            <v>Anne</v>
          </cell>
          <cell r="T273"/>
          <cell r="U273"/>
        </row>
        <row r="274">
          <cell r="A274">
            <v>270</v>
          </cell>
          <cell r="B274"/>
          <cell r="C274"/>
          <cell r="D274"/>
          <cell r="E274"/>
          <cell r="F274" t="str">
            <v>ZODIAC</v>
          </cell>
          <cell r="G274" t="str">
            <v>SICMA AERO SEAT</v>
          </cell>
          <cell r="H274" t="str">
            <v>SICMA AERO SEAT</v>
          </cell>
          <cell r="I274"/>
          <cell r="J274" t="str">
            <v xml:space="preserve">MEYER Jean Nicolas </v>
          </cell>
          <cell r="K274" t="str">
            <v>jeannicolas.meyer@zodiacaerospace.com</v>
          </cell>
          <cell r="L274"/>
          <cell r="M274" t="str">
            <v>Rue Robert Maréchal Senior
ZI LA LIMOISE</v>
          </cell>
          <cell r="N274" t="str">
            <v>36100 ISSOUDUN</v>
          </cell>
          <cell r="O274" t="str">
            <v>mail de : Anne CHEURLIN 07/07/2011</v>
          </cell>
          <cell r="P274" t="str">
            <v xml:space="preserve">MEYER Jean Nicolas </v>
          </cell>
          <cell r="Q274" t="str">
            <v>MEYER</v>
          </cell>
          <cell r="R274" t="str">
            <v>Jean Nicolas</v>
          </cell>
          <cell r="T274"/>
          <cell r="U274"/>
        </row>
        <row r="275">
          <cell r="A275">
            <v>271</v>
          </cell>
          <cell r="B275" t="str">
            <v>GPE</v>
          </cell>
          <cell r="C275" t="str">
            <v xml:space="preserve">DIRECTRICE ET COORDINATRICE </v>
          </cell>
          <cell r="D275" t="str">
            <v>4</v>
          </cell>
          <cell r="E275">
            <v>0</v>
          </cell>
          <cell r="F275" t="str">
            <v>ZODIAC</v>
          </cell>
          <cell r="G275" t="str">
            <v>ZODIAC AEROSPACE</v>
          </cell>
          <cell r="H275" t="str">
            <v>PLAISIR</v>
          </cell>
          <cell r="I275"/>
          <cell r="J275" t="str">
            <v xml:space="preserve">CHEURLIN Anne </v>
          </cell>
          <cell r="K275" t="str">
            <v>Anne.Cheurlin@zodiacaerospace.com</v>
          </cell>
          <cell r="L275" t="str">
            <v>01 61 34 24 30 / 06 72 27 35 51</v>
          </cell>
          <cell r="M275" t="str">
            <v>61 rue Pierre Curie BP 1</v>
          </cell>
          <cell r="N275" t="str">
            <v>78373 PLAISIR CEDEX</v>
          </cell>
          <cell r="O275"/>
          <cell r="P275" t="str">
            <v xml:space="preserve">CHEURLIN Anne </v>
          </cell>
          <cell r="Q275" t="str">
            <v>CHEURLIN</v>
          </cell>
          <cell r="R275" t="str">
            <v>Anne</v>
          </cell>
          <cell r="T275"/>
          <cell r="U275"/>
        </row>
        <row r="276">
          <cell r="A276">
            <v>272</v>
          </cell>
          <cell r="B276"/>
          <cell r="C276"/>
          <cell r="D276"/>
          <cell r="E276"/>
          <cell r="F276" t="str">
            <v>ZODIAC</v>
          </cell>
          <cell r="G276" t="str">
            <v>ZODIAC DATA SYSTENS</v>
          </cell>
          <cell r="H276" t="str">
            <v>ZODIAC DATA SYSTENS</v>
          </cell>
          <cell r="I276"/>
          <cell r="J276" t="str">
            <v>LACOMME Yves</v>
          </cell>
          <cell r="K276" t="str">
            <v>yves.lacomme@zodiacaerospace.com</v>
          </cell>
          <cell r="L276"/>
          <cell r="M276" t="str">
            <v>ZA Courtaboeuf 2,    3 av du Canada, Bât Parnasse, LP 80</v>
          </cell>
          <cell r="N276" t="str">
            <v>91966 COURTABOEUF  CEDEX</v>
          </cell>
          <cell r="O276" t="str">
            <v>mail de : Anne CHEURLIN 30/06/2011</v>
          </cell>
          <cell r="P276" t="str">
            <v>LACOMME Yves</v>
          </cell>
          <cell r="Q276" t="str">
            <v>LACOMME</v>
          </cell>
          <cell r="R276" t="str">
            <v>Yves</v>
          </cell>
          <cell r="T276"/>
          <cell r="U276"/>
        </row>
        <row r="277">
          <cell r="A277">
            <v>273</v>
          </cell>
          <cell r="B277"/>
          <cell r="C277"/>
          <cell r="D277"/>
          <cell r="E277"/>
          <cell r="F277" t="str">
            <v xml:space="preserve">ZODIAC AEROSPACE </v>
          </cell>
          <cell r="G277" t="str">
            <v>???</v>
          </cell>
          <cell r="H277" t="str">
            <v>AERO_GUIGNARD</v>
          </cell>
          <cell r="I277"/>
          <cell r="J277" t="str">
            <v>GUIGNARD Sylvie</v>
          </cell>
          <cell r="K277" t="str">
            <v>Sylvie.Guignard@zodiacaerospace.com</v>
          </cell>
          <cell r="L277"/>
          <cell r="M277"/>
          <cell r="N277"/>
          <cell r="O277" t="str">
            <v>00-1E-4F-52-D5-46</v>
          </cell>
          <cell r="P277" t="str">
            <v>GUIGNARD Sylvie</v>
          </cell>
          <cell r="Q277" t="str">
            <v>GUIGNARD</v>
          </cell>
          <cell r="R277" t="str">
            <v>Sylvie</v>
          </cell>
          <cell r="T277"/>
          <cell r="U277"/>
        </row>
        <row r="278">
          <cell r="A278">
            <v>274</v>
          </cell>
          <cell r="B278"/>
          <cell r="C278"/>
          <cell r="D278" t="str">
            <v>4</v>
          </cell>
          <cell r="E278">
            <v>3</v>
          </cell>
          <cell r="F278" t="str">
            <v xml:space="preserve">ZODIAC AEROSPACE </v>
          </cell>
          <cell r="G278" t="str">
            <v>DIRECTION SECURITE ET RISQUES INDUSTRIELS GROUPE</v>
          </cell>
          <cell r="H278" t="str">
            <v>JOUE LES TOURS</v>
          </cell>
          <cell r="I278"/>
          <cell r="J278" t="str">
            <v>GAY Jacquin</v>
          </cell>
          <cell r="K278" t="str">
            <v>MarieFrance.GayJacquin@zodiacaerospace.com</v>
          </cell>
          <cell r="L278"/>
          <cell r="M278" t="str">
            <v>6 rue de Chambray BP 443</v>
          </cell>
          <cell r="N278" t="str">
            <v>37304 JOUE LES TOURS</v>
          </cell>
          <cell r="O278" t="str">
            <v>formation le 9/2/2011 à plaisir</v>
          </cell>
          <cell r="P278" t="str">
            <v>GAY Jacquin</v>
          </cell>
          <cell r="Q278" t="str">
            <v>GAY</v>
          </cell>
          <cell r="R278" t="str">
            <v>Jacquin</v>
          </cell>
          <cell r="T278"/>
          <cell r="U278"/>
        </row>
        <row r="279">
          <cell r="A279">
            <v>275</v>
          </cell>
          <cell r="B279"/>
          <cell r="C279"/>
          <cell r="D279"/>
          <cell r="E279"/>
          <cell r="F279" t="str">
            <v xml:space="preserve">ZODIAC AEROSPACE </v>
          </cell>
          <cell r="G279" t="str">
            <v>ZODIA_AZEAU</v>
          </cell>
          <cell r="H279" t="str">
            <v>Pusignan</v>
          </cell>
          <cell r="I279"/>
          <cell r="J279" t="str">
            <v>AZEAU Elodie</v>
          </cell>
          <cell r="K279" t="str">
            <v>Elodie.Azeau@zodiacaerospace.com</v>
          </cell>
          <cell r="L279"/>
          <cell r="M279"/>
          <cell r="N279"/>
          <cell r="O279" t="str">
            <v>00-25-64-F7-65-C5 G</v>
          </cell>
          <cell r="P279" t="str">
            <v>AZEAU Elodie</v>
          </cell>
          <cell r="Q279" t="str">
            <v>AZEAU</v>
          </cell>
          <cell r="R279" t="str">
            <v>Elodie</v>
          </cell>
          <cell r="T279"/>
          <cell r="U279"/>
        </row>
        <row r="280">
          <cell r="A280">
            <v>276</v>
          </cell>
          <cell r="B280"/>
          <cell r="C280"/>
          <cell r="D280"/>
          <cell r="E280"/>
          <cell r="F280" t="str">
            <v>SNCF</v>
          </cell>
          <cell r="G280" t="str">
            <v xml:space="preserve">Technicentre Alsace   </v>
          </cell>
          <cell r="H280"/>
          <cell r="I280"/>
          <cell r="J280" t="str">
            <v xml:space="preserve">SANTAGATA Fabrice </v>
          </cell>
          <cell r="K280" t="str">
            <v>fabrice.santagata@sncf.fr</v>
          </cell>
          <cell r="L280"/>
          <cell r="M280" t="str">
            <v xml:space="preserve">19 rue Georges WODLI    </v>
          </cell>
          <cell r="N280" t="str">
            <v>67000 Strasbourg</v>
          </cell>
          <cell r="O280" t="str">
            <v>formation du 19 octobre 2011</v>
          </cell>
          <cell r="P280" t="str">
            <v xml:space="preserve">SANTAGATA Fabrice </v>
          </cell>
          <cell r="Q280" t="str">
            <v>SANTAGATA</v>
          </cell>
          <cell r="R280" t="str">
            <v>Fabrice</v>
          </cell>
          <cell r="T280"/>
          <cell r="U280"/>
        </row>
        <row r="281">
          <cell r="A281">
            <v>277</v>
          </cell>
          <cell r="B281"/>
          <cell r="C281"/>
          <cell r="D281"/>
          <cell r="E281"/>
          <cell r="F281" t="str">
            <v>SNCF</v>
          </cell>
          <cell r="G281" t="str">
            <v xml:space="preserve">Technicentre Normandie </v>
          </cell>
          <cell r="H281"/>
          <cell r="I281"/>
          <cell r="J281" t="str">
            <v xml:space="preserve">BLAIS Camille </v>
          </cell>
          <cell r="K281" t="str">
            <v>camille.blais@sncf.fr</v>
          </cell>
          <cell r="L281"/>
          <cell r="M281" t="str">
            <v xml:space="preserve">3 rue Roger BASTION  </v>
          </cell>
          <cell r="N281" t="str">
            <v>14000 CAEN</v>
          </cell>
          <cell r="O281" t="str">
            <v>formation du 19 octobre 2011</v>
          </cell>
          <cell r="P281" t="str">
            <v xml:space="preserve">BLAIS Camille </v>
          </cell>
          <cell r="Q281" t="str">
            <v>BLAIS</v>
          </cell>
          <cell r="R281" t="str">
            <v>Camille</v>
          </cell>
          <cell r="T281"/>
          <cell r="U281"/>
        </row>
        <row r="282">
          <cell r="A282">
            <v>278</v>
          </cell>
          <cell r="B282"/>
          <cell r="C282"/>
          <cell r="D282"/>
          <cell r="E282"/>
          <cell r="F282" t="str">
            <v>SNCF</v>
          </cell>
          <cell r="G282" t="str">
            <v xml:space="preserve">Agence d'Essais Ferroviaire </v>
          </cell>
          <cell r="H282"/>
          <cell r="I282"/>
          <cell r="J282" t="str">
            <v xml:space="preserve">GIL Bruno </v>
          </cell>
          <cell r="K282" t="str">
            <v>bruno.gil@sncf.fr</v>
          </cell>
          <cell r="L282"/>
          <cell r="M282" t="str">
            <v>21 avenue président Salvator Allende</v>
          </cell>
          <cell r="N282" t="str">
            <v xml:space="preserve">94407 VITRY-SUR-SEINE </v>
          </cell>
          <cell r="O282" t="str">
            <v>formation du 19 octobre 2011</v>
          </cell>
          <cell r="P282" t="str">
            <v xml:space="preserve">GIL Bruno </v>
          </cell>
          <cell r="Q282" t="str">
            <v>GIL</v>
          </cell>
          <cell r="R282" t="str">
            <v>Bruno</v>
          </cell>
          <cell r="T282"/>
          <cell r="U282"/>
        </row>
        <row r="283">
          <cell r="A283">
            <v>279</v>
          </cell>
          <cell r="B283"/>
          <cell r="C283"/>
          <cell r="D283"/>
          <cell r="E283"/>
          <cell r="F283" t="str">
            <v>SNCF</v>
          </cell>
          <cell r="G283" t="str">
            <v xml:space="preserve">Technicentre de Lyon </v>
          </cell>
          <cell r="H283"/>
          <cell r="I283"/>
          <cell r="J283" t="str">
            <v xml:space="preserve">GUEUGNON Christian </v>
          </cell>
          <cell r="K283" t="str">
            <v xml:space="preserve">christian.gueugnon@sncf.fr </v>
          </cell>
          <cell r="L283"/>
          <cell r="M283" t="str">
            <v xml:space="preserve">80 rue de la croix barret </v>
          </cell>
          <cell r="N283" t="str">
            <v xml:space="preserve"> 69008 LYON</v>
          </cell>
          <cell r="O283" t="str">
            <v>formation du 19 octobre 2011</v>
          </cell>
          <cell r="P283" t="str">
            <v xml:space="preserve">GUEUGNON Christian </v>
          </cell>
          <cell r="Q283" t="str">
            <v>GUEUGNON</v>
          </cell>
          <cell r="R283" t="str">
            <v>Christian</v>
          </cell>
          <cell r="T283"/>
          <cell r="U283"/>
        </row>
        <row r="284">
          <cell r="A284">
            <v>280</v>
          </cell>
          <cell r="B284"/>
          <cell r="C284"/>
          <cell r="D284"/>
          <cell r="E284"/>
          <cell r="F284" t="str">
            <v>SNCF</v>
          </cell>
          <cell r="G284" t="str">
            <v xml:space="preserve">Technicentre Aquitaine </v>
          </cell>
          <cell r="H284"/>
          <cell r="I284"/>
          <cell r="J284" t="str">
            <v xml:space="preserve">MICHELON Samuel </v>
          </cell>
          <cell r="K284" t="str">
            <v>samuel.michelon@sncf.fr</v>
          </cell>
          <cell r="L284"/>
          <cell r="M284" t="str">
            <v xml:space="preserve"> 1 rue de Gravelotte</v>
          </cell>
          <cell r="N284" t="str">
            <v>33800 BORDEAUX</v>
          </cell>
          <cell r="O284" t="str">
            <v>formation du 19 octobre 2011</v>
          </cell>
          <cell r="P284" t="str">
            <v xml:space="preserve">MICHELON Samuel </v>
          </cell>
          <cell r="Q284" t="str">
            <v>MICHELON</v>
          </cell>
          <cell r="R284" t="str">
            <v>Samuel</v>
          </cell>
          <cell r="T284"/>
          <cell r="U284"/>
        </row>
        <row r="285">
          <cell r="A285">
            <v>281</v>
          </cell>
          <cell r="B285"/>
          <cell r="C285"/>
          <cell r="D285"/>
          <cell r="E285"/>
          <cell r="F285" t="str">
            <v>SNCF</v>
          </cell>
          <cell r="G285" t="str">
            <v xml:space="preserve">Technicentre Aquitaine </v>
          </cell>
          <cell r="H285"/>
          <cell r="I285"/>
          <cell r="J285" t="str">
            <v xml:space="preserve">POCLET Anne Lise </v>
          </cell>
          <cell r="K285" t="str">
            <v>samuel.michelon@sncf.fr</v>
          </cell>
          <cell r="L285"/>
          <cell r="M285" t="str">
            <v xml:space="preserve"> 1 rue de Gravelotte</v>
          </cell>
          <cell r="N285" t="str">
            <v>33800 BORDEAUX</v>
          </cell>
          <cell r="O285" t="str">
            <v>formation du 19 octobre 2011</v>
          </cell>
          <cell r="P285" t="str">
            <v xml:space="preserve">POCLET Anne Lise </v>
          </cell>
          <cell r="Q285" t="str">
            <v>POCLET</v>
          </cell>
          <cell r="R285" t="str">
            <v>Anne Lise</v>
          </cell>
          <cell r="T285"/>
          <cell r="U285"/>
        </row>
        <row r="286">
          <cell r="A286">
            <v>282</v>
          </cell>
          <cell r="B286"/>
          <cell r="C286"/>
          <cell r="D286"/>
          <cell r="E286"/>
          <cell r="F286" t="str">
            <v>SNCF</v>
          </cell>
          <cell r="G286" t="str">
            <v>EMT du Limousin</v>
          </cell>
          <cell r="H286"/>
          <cell r="I286"/>
          <cell r="J286" t="str">
            <v xml:space="preserve">GREGOIRE Maryline </v>
          </cell>
          <cell r="K286" t="str">
            <v xml:space="preserve">maryline.roussies@sncf.fr </v>
          </cell>
          <cell r="L286"/>
          <cell r="M286" t="str">
            <v>Passerelle Montplaisir</v>
          </cell>
          <cell r="N286" t="str">
            <v xml:space="preserve">87000 LIMOGES </v>
          </cell>
          <cell r="O286" t="str">
            <v>formation du 19 octobre 2011</v>
          </cell>
          <cell r="P286" t="str">
            <v xml:space="preserve">GREGOIRE Maryline </v>
          </cell>
          <cell r="Q286" t="str">
            <v>GREGOIRE</v>
          </cell>
          <cell r="R286" t="str">
            <v>Maryline</v>
          </cell>
          <cell r="T286"/>
          <cell r="U286"/>
        </row>
        <row r="287">
          <cell r="A287">
            <v>283</v>
          </cell>
          <cell r="B287"/>
          <cell r="C287"/>
          <cell r="D287"/>
          <cell r="E287"/>
          <cell r="F287" t="str">
            <v>SNCF</v>
          </cell>
          <cell r="G287" t="str">
            <v>Technicentre Pays de Loire</v>
          </cell>
          <cell r="H287"/>
          <cell r="I287"/>
          <cell r="J287" t="str">
            <v xml:space="preserve">DUJARDIN Gérald </v>
          </cell>
          <cell r="K287" t="str">
            <v>gerald.DUJARDIN@sncf.fr</v>
          </cell>
          <cell r="L287"/>
          <cell r="M287" t="str">
            <v xml:space="preserve">2, rue du pont de l’arche </v>
          </cell>
          <cell r="N287" t="str">
            <v>44000 NANTES</v>
          </cell>
          <cell r="O287" t="str">
            <v>formation du 19 octobre 2011</v>
          </cell>
          <cell r="P287" t="str">
            <v xml:space="preserve">DUJARDIN Gérald </v>
          </cell>
          <cell r="Q287" t="str">
            <v>DUJARDIN</v>
          </cell>
          <cell r="R287" t="str">
            <v>Gérald</v>
          </cell>
          <cell r="T287"/>
          <cell r="U287"/>
        </row>
        <row r="288">
          <cell r="A288">
            <v>284</v>
          </cell>
          <cell r="B288"/>
          <cell r="C288"/>
          <cell r="D288"/>
          <cell r="E288"/>
          <cell r="F288" t="str">
            <v>SNCF</v>
          </cell>
          <cell r="G288" t="str">
            <v xml:space="preserve">Technicentre Atlantique  </v>
          </cell>
          <cell r="H288"/>
          <cell r="I288"/>
          <cell r="J288" t="str">
            <v xml:space="preserve">TROUILLARD  Aurélie </v>
          </cell>
          <cell r="K288" t="str">
            <v>aurelie.trouillard@sncf.fr</v>
          </cell>
          <cell r="L288"/>
          <cell r="M288" t="str">
            <v>166 Av de la république</v>
          </cell>
          <cell r="N288" t="str">
            <v>92320 CHATILLON</v>
          </cell>
          <cell r="O288" t="str">
            <v>formation du 19 octobre 2011</v>
          </cell>
          <cell r="P288" t="str">
            <v xml:space="preserve">TROUILLARD  Aurélie </v>
          </cell>
          <cell r="Q288" t="str">
            <v>TROUILLARD</v>
          </cell>
          <cell r="R288" t="str">
            <v>Aurélie</v>
          </cell>
          <cell r="T288"/>
          <cell r="U288"/>
        </row>
        <row r="289">
          <cell r="A289">
            <v>285</v>
          </cell>
          <cell r="B289"/>
          <cell r="C289"/>
          <cell r="D289"/>
          <cell r="E289"/>
          <cell r="F289" t="str">
            <v>SNCF</v>
          </cell>
          <cell r="G289" t="str">
            <v xml:space="preserve">Technicentre de Paris Rive Gauche   </v>
          </cell>
          <cell r="H289"/>
          <cell r="I289"/>
          <cell r="J289" t="str">
            <v xml:space="preserve">LO PINTO François </v>
          </cell>
          <cell r="K289" t="str">
            <v>Francois.LO-PINTO@sncf.fr</v>
          </cell>
          <cell r="L289"/>
          <cell r="M289" t="str">
            <v xml:space="preserve">19 bis av Pierre SEMARD </v>
          </cell>
          <cell r="N289" t="str">
            <v>94200 IVRY sur SEINE</v>
          </cell>
          <cell r="O289" t="str">
            <v>formation du 19 octobre 2011</v>
          </cell>
          <cell r="P289" t="str">
            <v xml:space="preserve">LO PINTO François </v>
          </cell>
          <cell r="Q289" t="str">
            <v>LO PINTO</v>
          </cell>
          <cell r="R289" t="str">
            <v>François</v>
          </cell>
          <cell r="T289"/>
          <cell r="U289"/>
        </row>
        <row r="290">
          <cell r="A290">
            <v>286</v>
          </cell>
          <cell r="B290"/>
          <cell r="C290"/>
          <cell r="D290"/>
          <cell r="E290"/>
          <cell r="F290" t="str">
            <v>SNCF</v>
          </cell>
          <cell r="G290" t="str">
            <v>Technicentre Pays de Loire</v>
          </cell>
          <cell r="H290"/>
          <cell r="I290"/>
          <cell r="J290" t="str">
            <v>PUCHAULT  Yohann</v>
          </cell>
          <cell r="K290" t="str">
            <v>Dominique.HOTTOIS@sncf.fr</v>
          </cell>
          <cell r="L290"/>
          <cell r="M290" t="str">
            <v xml:space="preserve"> 2, rue du pont de l’arche     </v>
          </cell>
          <cell r="N290" t="str">
            <v>44000 NANTES</v>
          </cell>
          <cell r="O290" t="str">
            <v>formation du 19 octobre 2011</v>
          </cell>
          <cell r="P290" t="str">
            <v>PUCHAULT  Yohann</v>
          </cell>
          <cell r="Q290" t="str">
            <v>PUCHAULT</v>
          </cell>
          <cell r="R290" t="str">
            <v>Yohann</v>
          </cell>
          <cell r="T290"/>
          <cell r="U290"/>
        </row>
        <row r="291">
          <cell r="A291">
            <v>287</v>
          </cell>
          <cell r="B291"/>
          <cell r="C291"/>
          <cell r="D291"/>
          <cell r="E291"/>
          <cell r="F291" t="str">
            <v>SNCF</v>
          </cell>
          <cell r="G291" t="str">
            <v>Technicentre d'Hellemmes</v>
          </cell>
          <cell r="H291"/>
          <cell r="I291"/>
          <cell r="J291" t="str">
            <v xml:space="preserve">MERBAH Anne Sophie </v>
          </cell>
          <cell r="K291" t="str">
            <v xml:space="preserve">anne-sophie.merbah@sncf.fr </v>
          </cell>
          <cell r="L291"/>
          <cell r="M291" t="str">
            <v>57 rue Ferdinand Mathias</v>
          </cell>
          <cell r="N291" t="str">
            <v>59260 HELLEMMES</v>
          </cell>
          <cell r="O291" t="str">
            <v>formation du 19 octobre 2011</v>
          </cell>
          <cell r="P291" t="str">
            <v xml:space="preserve">MERBAH Anne Sophie </v>
          </cell>
          <cell r="Q291" t="str">
            <v>MERBAH</v>
          </cell>
          <cell r="R291" t="str">
            <v>Anne Sophie</v>
          </cell>
          <cell r="T291"/>
          <cell r="U291"/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55"/>
  <sheetViews>
    <sheetView tabSelected="1" topLeftCell="A22" zoomScaleNormal="100" zoomScaleSheetLayoutView="100" workbookViewId="0">
      <selection activeCell="H16" sqref="H16"/>
    </sheetView>
  </sheetViews>
  <sheetFormatPr baseColWidth="10" defaultRowHeight="12.75"/>
  <cols>
    <col min="1" max="1" width="11.42578125" style="4"/>
    <col min="2" max="2" width="11.140625" style="4" customWidth="1"/>
    <col min="3" max="3" width="12.42578125" style="4" bestFit="1" customWidth="1"/>
    <col min="4" max="4" width="11.42578125" style="4" customWidth="1"/>
    <col min="5" max="5" width="11.5703125" style="4" customWidth="1"/>
    <col min="6" max="6" width="17.85546875" style="4" customWidth="1"/>
    <col min="7" max="7" width="15.28515625" style="4" customWidth="1"/>
    <col min="8" max="9" width="14.7109375" style="4" customWidth="1"/>
    <col min="10" max="10" width="5.7109375" style="4" customWidth="1"/>
    <col min="11" max="16384" width="11.42578125" style="4"/>
  </cols>
  <sheetData>
    <row r="1" spans="1:11" ht="18.75" customHeight="1" thickBot="1">
      <c r="A1" s="1"/>
      <c r="B1" s="2"/>
      <c r="C1" s="3"/>
      <c r="D1" s="3"/>
      <c r="E1" s="3"/>
      <c r="F1" s="80" t="s">
        <v>16</v>
      </c>
      <c r="G1" s="3"/>
      <c r="H1" s="3"/>
      <c r="I1" s="3"/>
      <c r="J1" s="76">
        <v>2</v>
      </c>
    </row>
    <row r="2" spans="1:11" ht="15.75">
      <c r="A2" s="5"/>
      <c r="B2" s="3"/>
      <c r="C2" s="3"/>
      <c r="D2" s="3"/>
      <c r="E2" s="3"/>
      <c r="F2" s="80"/>
      <c r="G2" s="3"/>
      <c r="H2" s="8"/>
      <c r="I2" s="3"/>
      <c r="J2" s="7"/>
    </row>
    <row r="3" spans="1:11" ht="15.75" customHeight="1">
      <c r="A3" s="5"/>
      <c r="B3" s="3"/>
      <c r="C3" s="3"/>
      <c r="D3" s="3"/>
      <c r="E3" s="6"/>
      <c r="F3" s="64">
        <f>VLOOKUP($J$1,'[1]fichier complet'!$A$1:$Q$65536,3,FALSE)</f>
        <v>0</v>
      </c>
      <c r="G3" s="3"/>
      <c r="H3" s="8"/>
    </row>
    <row r="4" spans="1:11" ht="15.75" customHeight="1">
      <c r="A4" s="3"/>
      <c r="B4" s="3"/>
      <c r="C4" s="3"/>
      <c r="D4" s="3"/>
      <c r="E4" s="6"/>
      <c r="F4" s="64" t="str">
        <f>CONCATENATE("A l'attention de ",VLOOKUP($J$1,'[1]fichier complet'!$A$1:$Q$65536,11,FALSE),"",VLOOKUP($J$1,'[1]fichier complet'!$A$1:$Q$65536, 10,FALSE))</f>
        <v>A l'attention de IsabelleMORINE</v>
      </c>
      <c r="G4" s="64"/>
      <c r="H4" s="8"/>
    </row>
    <row r="5" spans="1:11" ht="15.75">
      <c r="A5" s="3"/>
      <c r="B5" s="3"/>
      <c r="C5" s="3"/>
      <c r="D5" s="3"/>
      <c r="E5" s="3"/>
      <c r="F5" s="64">
        <f>VLOOKUP($J$1,'[1]fichier complet'!$A$1:$Q$65536,15,FALSE)</f>
        <v>0</v>
      </c>
      <c r="G5" s="8"/>
      <c r="H5" s="3"/>
      <c r="I5" s="3"/>
    </row>
    <row r="6" spans="1:11" ht="17.25" customHeight="1">
      <c r="A6" s="3"/>
      <c r="B6" s="3"/>
      <c r="C6" s="3"/>
      <c r="D6" s="3"/>
      <c r="E6" s="3"/>
      <c r="F6" s="64">
        <f>VLOOKUP($J$1,'[1]fichier complet'!$A$1:$Q$65536,14,FALSE)</f>
        <v>0</v>
      </c>
      <c r="H6" s="3"/>
      <c r="I6" s="3"/>
    </row>
    <row r="7" spans="1:11" ht="18" customHeight="1">
      <c r="A7" s="3"/>
      <c r="B7" s="3"/>
      <c r="C7" s="3"/>
      <c r="D7" s="3"/>
      <c r="E7" s="3"/>
      <c r="F7" s="6"/>
      <c r="G7" s="8"/>
      <c r="H7" s="3"/>
      <c r="I7" s="3"/>
    </row>
    <row r="8" spans="1:11" ht="25.5" customHeight="1">
      <c r="A8" s="9"/>
      <c r="B8" s="9"/>
      <c r="C8" s="10"/>
      <c r="D8" s="10"/>
      <c r="E8" s="38"/>
      <c r="F8" s="64">
        <f>VLOOKUP($J$1,'[2]Clients '!$A:$Z,14,FALSE)</f>
        <v>0</v>
      </c>
      <c r="G8" s="6"/>
      <c r="H8" s="3"/>
      <c r="I8" s="3"/>
      <c r="J8" s="3"/>
    </row>
    <row r="9" spans="1:11" s="12" customFormat="1" ht="15.75">
      <c r="A9" s="84" t="s">
        <v>15</v>
      </c>
      <c r="B9" s="86"/>
      <c r="C9" s="87" t="s">
        <v>14</v>
      </c>
      <c r="D9" s="88"/>
      <c r="E9" s="89"/>
      <c r="F9" s="84" t="s">
        <v>13</v>
      </c>
      <c r="G9" s="85"/>
      <c r="H9" s="86"/>
      <c r="I9" s="8"/>
      <c r="J9" s="8"/>
    </row>
    <row r="10" spans="1:11" s="12" customFormat="1" ht="18" customHeight="1">
      <c r="A10" s="93" t="s">
        <v>20</v>
      </c>
      <c r="B10" s="94"/>
      <c r="C10" s="90">
        <v>40899</v>
      </c>
      <c r="D10" s="91"/>
      <c r="E10" s="92"/>
      <c r="F10" s="27"/>
      <c r="G10" s="28"/>
      <c r="H10" s="26"/>
      <c r="I10" s="8"/>
      <c r="J10" s="8"/>
    </row>
    <row r="11" spans="1:11" s="15" customFormat="1" ht="15">
      <c r="A11" s="13"/>
      <c r="B11" s="14"/>
      <c r="C11" s="14"/>
      <c r="D11" s="14"/>
      <c r="E11" s="14"/>
      <c r="F11" s="14"/>
      <c r="G11" s="14"/>
      <c r="H11" s="14"/>
      <c r="I11" s="14"/>
      <c r="J11" s="14"/>
    </row>
    <row r="12" spans="1:11" ht="15.75">
      <c r="A12" s="42"/>
      <c r="B12" s="43" t="s">
        <v>1</v>
      </c>
      <c r="C12" s="44"/>
      <c r="D12" s="44"/>
      <c r="E12" s="43" t="s">
        <v>0</v>
      </c>
      <c r="F12" s="44"/>
      <c r="G12" s="44"/>
      <c r="H12" s="45"/>
      <c r="I12" s="3"/>
      <c r="J12" s="3"/>
    </row>
    <row r="13" spans="1:11" ht="21" customHeight="1">
      <c r="A13" s="75" t="str">
        <f>F4</f>
        <v>A l'attention de IsabelleMORINE</v>
      </c>
      <c r="B13" s="59"/>
      <c r="C13" s="59"/>
      <c r="D13" s="60"/>
      <c r="E13" s="75">
        <f>VLOOKUP($J$1,'[2]Clients '!$A:$Z,12,FALSE)</f>
        <v>0</v>
      </c>
      <c r="F13" s="58"/>
      <c r="G13" s="75">
        <f>VLOOKUP($J$1,'[2]Clients '!$A:$Z,11,FALSE)</f>
        <v>0</v>
      </c>
      <c r="H13" s="46"/>
      <c r="I13" s="3" t="s">
        <v>6</v>
      </c>
      <c r="J13" s="3"/>
      <c r="K13" s="63"/>
    </row>
    <row r="14" spans="1:11" ht="15" customHeight="1">
      <c r="A14" s="3"/>
      <c r="B14" s="3"/>
      <c r="C14" s="3"/>
      <c r="D14" s="3"/>
      <c r="E14" s="3"/>
      <c r="F14" s="3"/>
      <c r="G14" s="3"/>
      <c r="H14" s="3"/>
      <c r="I14" s="3"/>
      <c r="J14" s="3"/>
    </row>
    <row r="15" spans="1:11" s="17" customFormat="1" ht="33" customHeight="1">
      <c r="A15" s="39" t="s">
        <v>2</v>
      </c>
      <c r="B15" s="81" t="s">
        <v>3</v>
      </c>
      <c r="C15" s="82"/>
      <c r="D15" s="82"/>
      <c r="E15" s="82"/>
      <c r="F15" s="83"/>
      <c r="G15" s="40" t="s">
        <v>18</v>
      </c>
      <c r="H15" s="40" t="s">
        <v>10</v>
      </c>
      <c r="I15" s="16"/>
    </row>
    <row r="16" spans="1:11" ht="15.75">
      <c r="A16" s="61">
        <v>1</v>
      </c>
      <c r="B16" s="68"/>
      <c r="C16" s="67"/>
      <c r="D16" s="68"/>
      <c r="E16" s="68"/>
      <c r="F16" s="68"/>
      <c r="G16" s="48"/>
      <c r="H16" s="49"/>
      <c r="I16" s="18"/>
    </row>
    <row r="17" spans="1:11" ht="16.5">
      <c r="A17" s="61"/>
      <c r="B17" s="68"/>
      <c r="C17" s="68"/>
      <c r="D17" s="69"/>
      <c r="E17" s="69"/>
      <c r="F17" s="69"/>
      <c r="G17" s="48"/>
      <c r="H17" s="49" t="str">
        <f t="shared" ref="H17" si="0">IF(A17="","",A17*G17)</f>
        <v/>
      </c>
      <c r="I17" s="18"/>
    </row>
    <row r="18" spans="1:11" ht="12.75" customHeight="1">
      <c r="A18" s="61"/>
      <c r="B18" s="66"/>
      <c r="C18" s="67"/>
      <c r="D18" s="67"/>
      <c r="E18" s="70"/>
      <c r="F18" s="70"/>
      <c r="G18" s="48"/>
      <c r="H18" s="49" t="str">
        <f>IF(A18="","",A18*G18)</f>
        <v/>
      </c>
      <c r="I18" s="18"/>
      <c r="K18" s="63"/>
    </row>
    <row r="19" spans="1:11" s="12" customFormat="1" ht="15.75">
      <c r="A19" s="62"/>
      <c r="B19" s="66"/>
      <c r="C19" s="67"/>
      <c r="D19" s="70"/>
      <c r="E19" s="70"/>
      <c r="F19" s="70"/>
      <c r="G19" s="48"/>
      <c r="H19" s="49" t="str">
        <f>IF(A19="","",A19*G19)</f>
        <v/>
      </c>
      <c r="I19" s="52"/>
    </row>
    <row r="20" spans="1:11" s="12" customFormat="1" ht="15.75">
      <c r="A20" s="62"/>
      <c r="B20" s="66"/>
      <c r="C20" s="67"/>
      <c r="D20" s="68"/>
      <c r="E20" s="70"/>
      <c r="F20" s="68"/>
      <c r="G20" s="48"/>
      <c r="H20" s="49" t="str">
        <f>IF(A20="","",A20*G20)</f>
        <v/>
      </c>
      <c r="I20" s="52"/>
    </row>
    <row r="21" spans="1:11" s="12" customFormat="1" ht="15.75">
      <c r="A21" s="62"/>
      <c r="B21" s="56"/>
      <c r="C21" s="67"/>
      <c r="D21" s="70"/>
      <c r="E21" s="70"/>
      <c r="F21" s="68"/>
      <c r="G21" s="48"/>
      <c r="H21" s="49"/>
      <c r="I21" s="52"/>
    </row>
    <row r="22" spans="1:11" s="12" customFormat="1" ht="15.75">
      <c r="A22" s="53"/>
      <c r="B22" s="56"/>
      <c r="C22" s="67"/>
      <c r="D22" s="68"/>
      <c r="E22" s="68"/>
      <c r="F22" s="68"/>
      <c r="G22" s="48"/>
      <c r="H22" s="49"/>
      <c r="I22" s="52"/>
    </row>
    <row r="23" spans="1:11" s="12" customFormat="1" ht="15.75">
      <c r="A23" s="47"/>
      <c r="B23" s="56"/>
      <c r="C23" s="67"/>
      <c r="D23" s="70"/>
      <c r="E23" s="68"/>
      <c r="F23" s="68"/>
      <c r="G23" s="48"/>
      <c r="H23" s="49"/>
      <c r="I23" s="52"/>
    </row>
    <row r="24" spans="1:11" s="12" customFormat="1" ht="15.75">
      <c r="A24" s="65"/>
      <c r="B24" s="56"/>
      <c r="C24" s="67"/>
      <c r="D24" s="68"/>
      <c r="E24" s="70"/>
      <c r="F24" s="68"/>
      <c r="G24" s="48"/>
      <c r="H24" s="49" t="str">
        <f t="shared" ref="H24:H34" si="1">IF(A24="","",A24*G24)</f>
        <v/>
      </c>
      <c r="I24" s="52"/>
    </row>
    <row r="25" spans="1:11" s="12" customFormat="1" ht="15.75">
      <c r="A25" s="53"/>
      <c r="B25" s="56"/>
      <c r="C25" s="67"/>
      <c r="D25" s="70"/>
      <c r="E25" s="68"/>
      <c r="F25" s="68"/>
      <c r="G25" s="48"/>
      <c r="H25" s="49" t="str">
        <f t="shared" si="1"/>
        <v/>
      </c>
      <c r="I25" s="52"/>
    </row>
    <row r="26" spans="1:11" s="12" customFormat="1" ht="15.75">
      <c r="A26" s="47"/>
      <c r="B26" s="57"/>
      <c r="C26" s="66"/>
      <c r="D26" s="68"/>
      <c r="E26" s="68"/>
      <c r="F26" s="68"/>
      <c r="G26" s="48"/>
      <c r="H26" s="49"/>
      <c r="I26" s="52"/>
    </row>
    <row r="27" spans="1:11" s="12" customFormat="1" ht="15.75">
      <c r="A27" s="47"/>
      <c r="B27" s="56"/>
      <c r="C27" s="66"/>
      <c r="D27" s="68"/>
      <c r="E27" s="68"/>
      <c r="F27" s="68"/>
      <c r="G27" s="48"/>
      <c r="H27" s="49" t="str">
        <f t="shared" si="1"/>
        <v/>
      </c>
      <c r="I27" s="52"/>
    </row>
    <row r="28" spans="1:11" s="12" customFormat="1" ht="15.75">
      <c r="A28" s="47"/>
      <c r="B28" s="56"/>
      <c r="C28" s="66"/>
      <c r="D28" s="68"/>
      <c r="E28" s="68"/>
      <c r="F28" s="68"/>
      <c r="G28" s="48"/>
      <c r="H28" s="49" t="str">
        <f t="shared" si="1"/>
        <v/>
      </c>
      <c r="I28" s="52"/>
    </row>
    <row r="29" spans="1:11" s="12" customFormat="1" ht="15.75">
      <c r="A29" s="47"/>
      <c r="B29" s="56"/>
      <c r="C29" s="66"/>
      <c r="D29" s="68"/>
      <c r="E29" s="68"/>
      <c r="F29" s="68"/>
      <c r="G29" s="48"/>
      <c r="H29" s="49" t="str">
        <f t="shared" si="1"/>
        <v/>
      </c>
      <c r="I29" s="52"/>
    </row>
    <row r="30" spans="1:11" s="12" customFormat="1" ht="15.75">
      <c r="A30" s="47"/>
      <c r="B30" s="56"/>
      <c r="C30" s="68"/>
      <c r="D30" s="68"/>
      <c r="E30" s="68"/>
      <c r="F30" s="68"/>
      <c r="G30" s="48"/>
      <c r="H30" s="49" t="str">
        <f t="shared" si="1"/>
        <v/>
      </c>
      <c r="I30" s="52"/>
    </row>
    <row r="31" spans="1:11" s="12" customFormat="1" ht="15.75">
      <c r="A31" s="47"/>
      <c r="B31" s="56"/>
      <c r="C31" s="68"/>
      <c r="D31" s="68"/>
      <c r="E31" s="68"/>
      <c r="F31" s="68"/>
      <c r="G31" s="48"/>
      <c r="H31" s="49" t="str">
        <f t="shared" si="1"/>
        <v/>
      </c>
      <c r="I31" s="52"/>
    </row>
    <row r="32" spans="1:11" s="12" customFormat="1" ht="15.75">
      <c r="A32" s="47"/>
      <c r="B32" s="56"/>
      <c r="C32" s="68"/>
      <c r="D32" s="68"/>
      <c r="E32" s="68"/>
      <c r="F32" s="68"/>
      <c r="G32" s="48"/>
      <c r="H32" s="49" t="str">
        <f t="shared" si="1"/>
        <v/>
      </c>
      <c r="I32" s="52"/>
    </row>
    <row r="33" spans="1:10" s="12" customFormat="1" ht="15.75">
      <c r="A33" s="47"/>
      <c r="B33" s="56"/>
      <c r="C33" s="68"/>
      <c r="D33" s="68"/>
      <c r="E33" s="68"/>
      <c r="F33" s="68"/>
      <c r="G33" s="48"/>
      <c r="H33" s="49"/>
      <c r="I33" s="52"/>
    </row>
    <row r="34" spans="1:10" s="12" customFormat="1" ht="15.75">
      <c r="A34" s="54"/>
      <c r="B34" s="71"/>
      <c r="C34" s="71"/>
      <c r="D34" s="72"/>
      <c r="E34" s="72"/>
      <c r="F34" s="72"/>
      <c r="G34" s="55"/>
      <c r="H34" s="51" t="str">
        <f t="shared" si="1"/>
        <v/>
      </c>
      <c r="I34" s="52"/>
    </row>
    <row r="35" spans="1:10" ht="15">
      <c r="B35" s="19"/>
      <c r="C35" s="20"/>
      <c r="D35" s="11"/>
      <c r="E35" s="11"/>
      <c r="F35" s="11"/>
      <c r="G35" s="21"/>
      <c r="H35" s="21" t="s">
        <v>12</v>
      </c>
      <c r="I35" s="18"/>
    </row>
    <row r="36" spans="1:10" ht="15.75">
      <c r="A36" s="74" t="s">
        <v>19</v>
      </c>
      <c r="B36" s="29"/>
      <c r="C36" s="29"/>
      <c r="D36" s="30"/>
      <c r="E36" s="11"/>
      <c r="F36" s="3"/>
      <c r="G36" s="22" t="s">
        <v>4</v>
      </c>
      <c r="H36" s="50">
        <f>SUM(H16:H34)</f>
        <v>0</v>
      </c>
      <c r="I36" s="18"/>
    </row>
    <row r="37" spans="1:10" ht="15.75">
      <c r="A37" s="31" t="s">
        <v>17</v>
      </c>
      <c r="B37" s="32"/>
      <c r="C37" s="32"/>
      <c r="D37" s="33"/>
      <c r="E37" s="11"/>
      <c r="F37" s="3"/>
      <c r="G37" s="23" t="s">
        <v>9</v>
      </c>
      <c r="H37" s="51">
        <f>IF(H36="","",H36*19.6%)</f>
        <v>0</v>
      </c>
      <c r="I37" s="18"/>
    </row>
    <row r="38" spans="1:10" ht="15">
      <c r="A38" s="31"/>
      <c r="B38" s="32"/>
      <c r="C38" s="32"/>
      <c r="D38" s="33"/>
      <c r="E38" s="11"/>
      <c r="G38" s="23" t="s">
        <v>7</v>
      </c>
      <c r="H38" s="37"/>
      <c r="I38" s="18"/>
    </row>
    <row r="39" spans="1:10" ht="15">
      <c r="A39" s="31"/>
      <c r="B39" s="32"/>
      <c r="C39" s="32"/>
      <c r="D39" s="33"/>
      <c r="E39" s="11"/>
      <c r="F39" s="3"/>
      <c r="G39" s="23" t="s">
        <v>8</v>
      </c>
      <c r="H39" s="37"/>
      <c r="I39" s="18"/>
    </row>
    <row r="40" spans="1:10" ht="15">
      <c r="A40" s="34"/>
      <c r="B40" s="35"/>
      <c r="C40" s="35"/>
      <c r="D40" s="36"/>
      <c r="E40" s="11"/>
      <c r="F40" s="3"/>
      <c r="G40" s="23" t="s">
        <v>5</v>
      </c>
      <c r="H40" s="37"/>
      <c r="I40" s="18"/>
    </row>
    <row r="41" spans="1:10" ht="15.75">
      <c r="A41" s="11"/>
      <c r="B41" s="11"/>
      <c r="C41" s="11"/>
      <c r="D41" s="11"/>
      <c r="E41" s="11"/>
      <c r="F41" s="3"/>
      <c r="G41" s="23" t="s">
        <v>11</v>
      </c>
      <c r="H41" s="41">
        <f>SUM(H36:H40)</f>
        <v>0</v>
      </c>
      <c r="I41" s="18"/>
    </row>
    <row r="42" spans="1:10">
      <c r="A42" s="3"/>
      <c r="B42" s="3"/>
      <c r="C42" s="3"/>
      <c r="D42" s="3"/>
      <c r="E42" s="3"/>
      <c r="F42" s="3"/>
      <c r="G42" s="3"/>
      <c r="J42" s="18"/>
    </row>
    <row r="43" spans="1:10">
      <c r="A43" s="3"/>
      <c r="B43" s="3"/>
      <c r="C43" s="3"/>
      <c r="D43" s="3"/>
      <c r="E43" s="3"/>
      <c r="F43" s="3"/>
      <c r="G43" s="3"/>
      <c r="J43" s="18"/>
    </row>
    <row r="44" spans="1:10">
      <c r="A44" s="3"/>
      <c r="B44" s="3"/>
      <c r="C44" s="3"/>
      <c r="D44" s="3"/>
      <c r="E44" s="3"/>
      <c r="F44" s="3"/>
      <c r="G44" s="3"/>
      <c r="J44" s="18"/>
    </row>
    <row r="45" spans="1:10">
      <c r="A45" s="3"/>
      <c r="B45" s="3"/>
      <c r="C45" s="3"/>
      <c r="D45" s="3"/>
      <c r="E45" s="3"/>
      <c r="F45" s="3"/>
      <c r="G45" s="3"/>
      <c r="H45" s="3"/>
      <c r="I45" s="3"/>
      <c r="J45" s="3"/>
    </row>
    <row r="46" spans="1:10">
      <c r="A46" s="3"/>
      <c r="B46" s="3"/>
      <c r="C46" s="3"/>
      <c r="D46" s="3"/>
      <c r="E46" s="3"/>
      <c r="F46" s="3"/>
      <c r="G46" s="3"/>
      <c r="H46" s="3"/>
      <c r="I46" s="3"/>
      <c r="J46" s="3"/>
    </row>
    <row r="47" spans="1:10">
      <c r="A47" s="24"/>
      <c r="B47" s="3"/>
      <c r="C47" s="3"/>
      <c r="D47" s="3"/>
      <c r="E47" s="3"/>
      <c r="F47" s="3"/>
      <c r="G47" s="3"/>
      <c r="H47" s="3"/>
      <c r="I47" s="3"/>
      <c r="J47" s="3"/>
    </row>
    <row r="48" spans="1:10" s="24" customFormat="1" ht="11.25">
      <c r="B48" s="25"/>
      <c r="C48" s="25"/>
      <c r="D48" s="25"/>
      <c r="E48" s="25"/>
      <c r="F48" s="25"/>
      <c r="G48" s="25"/>
      <c r="H48" s="25"/>
      <c r="I48" s="25"/>
      <c r="J48" s="25"/>
    </row>
    <row r="49" spans="1:10" s="24" customFormat="1" ht="11.25">
      <c r="A49" s="25"/>
      <c r="B49" s="25"/>
      <c r="C49" s="25"/>
      <c r="D49" s="25"/>
      <c r="E49" s="25"/>
      <c r="F49" s="25"/>
      <c r="G49" s="25" t="s">
        <v>6</v>
      </c>
      <c r="H49" s="25"/>
      <c r="I49" s="25"/>
      <c r="J49" s="25"/>
    </row>
    <row r="50" spans="1:10" s="24" customFormat="1" ht="11.25">
      <c r="A50" s="25"/>
      <c r="B50" s="25"/>
      <c r="C50" s="25"/>
      <c r="D50" s="25"/>
      <c r="E50" s="25"/>
      <c r="F50" s="25"/>
      <c r="G50" s="25"/>
      <c r="H50" s="25"/>
      <c r="I50" s="25"/>
      <c r="J50" s="25"/>
    </row>
    <row r="51" spans="1:10" s="24" customFormat="1" ht="11.25">
      <c r="A51" s="25"/>
      <c r="B51" s="25"/>
      <c r="C51" s="25"/>
      <c r="D51" s="25"/>
      <c r="E51" s="25"/>
      <c r="F51" s="25"/>
      <c r="G51" s="25"/>
      <c r="H51" s="25"/>
      <c r="I51" s="25"/>
      <c r="J51" s="25"/>
    </row>
    <row r="52" spans="1:10" s="24" customFormat="1" ht="12.75" customHeight="1">
      <c r="A52" s="77"/>
      <c r="B52" s="77"/>
      <c r="C52" s="77"/>
      <c r="D52" s="77"/>
      <c r="E52" s="77"/>
      <c r="F52" s="77"/>
      <c r="G52" s="77"/>
      <c r="H52" s="77"/>
      <c r="I52" s="25"/>
      <c r="J52" s="25"/>
    </row>
    <row r="53" spans="1:10" s="73" customFormat="1" ht="12.75" customHeight="1">
      <c r="A53" s="77"/>
      <c r="B53" s="77"/>
      <c r="C53" s="77"/>
      <c r="D53" s="77"/>
      <c r="E53" s="77"/>
      <c r="F53" s="77"/>
      <c r="G53" s="77"/>
      <c r="H53" s="77"/>
    </row>
    <row r="54" spans="1:10">
      <c r="A54" s="78"/>
      <c r="B54" s="78"/>
      <c r="C54" s="78"/>
      <c r="D54" s="78"/>
      <c r="E54" s="78"/>
      <c r="F54" s="78"/>
      <c r="G54" s="78"/>
      <c r="H54" s="78"/>
      <c r="I54" s="3"/>
      <c r="J54" s="3"/>
    </row>
    <row r="55" spans="1:10">
      <c r="A55" s="79"/>
      <c r="B55" s="79"/>
      <c r="C55" s="79"/>
      <c r="D55" s="79"/>
      <c r="E55" s="79"/>
      <c r="F55" s="79"/>
      <c r="G55" s="79"/>
      <c r="H55" s="79"/>
    </row>
  </sheetData>
  <mergeCells count="10">
    <mergeCell ref="A52:H53"/>
    <mergeCell ref="A54:H54"/>
    <mergeCell ref="A55:H55"/>
    <mergeCell ref="F1:F2"/>
    <mergeCell ref="B15:F15"/>
    <mergeCell ref="F9:H9"/>
    <mergeCell ref="C9:E9"/>
    <mergeCell ref="A9:B9"/>
    <mergeCell ref="C10:E10"/>
    <mergeCell ref="A10:B10"/>
  </mergeCells>
  <phoneticPr fontId="0" type="noConversion"/>
  <printOptions horizontalCentered="1" verticalCentered="1"/>
  <pageMargins left="0.59055118110236227" right="0.59055118110236227" top="0.45" bottom="0.3" header="0.25" footer="0.11811023622047245"/>
  <pageSetup paperSize="9" scale="86" orientation="portrait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Modele Devis</vt:lpstr>
      <vt:lpstr>Feuil1</vt:lpstr>
      <vt:lpstr>'Modele Devis'!Zone_d_impression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CS2</dc:creator>
  <cp:lastModifiedBy>APESA</cp:lastModifiedBy>
  <cp:lastPrinted>2011-12-22T14:57:30Z</cp:lastPrinted>
  <dcterms:created xsi:type="dcterms:W3CDTF">2005-09-22T13:03:19Z</dcterms:created>
  <dcterms:modified xsi:type="dcterms:W3CDTF">2011-12-30T11:04:57Z</dcterms:modified>
</cp:coreProperties>
</file>