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221"/>
  <workbookPr autoCompressPictures="0"/>
  <bookViews>
    <workbookView xWindow="120" yWindow="0" windowWidth="25480" windowHeight="1544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2" i="1" l="1"/>
  <c r="J22" i="1"/>
  <c r="I22" i="1"/>
  <c r="H22" i="1"/>
  <c r="K11" i="1"/>
  <c r="K12" i="1"/>
  <c r="K13" i="1"/>
  <c r="K14" i="1"/>
  <c r="K15" i="1"/>
  <c r="K16" i="1"/>
  <c r="K17" i="1"/>
  <c r="K18" i="1"/>
  <c r="K19" i="1"/>
  <c r="K20" i="1"/>
  <c r="K10" i="1"/>
  <c r="K5" i="1"/>
  <c r="F6" i="1"/>
  <c r="G6" i="1"/>
  <c r="K6" i="1"/>
  <c r="G4" i="1"/>
  <c r="K4" i="1"/>
  <c r="J11" i="1"/>
  <c r="J12" i="1"/>
  <c r="J13" i="1"/>
  <c r="J14" i="1"/>
  <c r="J15" i="1"/>
  <c r="J16" i="1"/>
  <c r="J17" i="1"/>
  <c r="J18" i="1"/>
  <c r="J19" i="1"/>
  <c r="J20" i="1"/>
  <c r="J10" i="1"/>
  <c r="J5" i="1"/>
  <c r="J6" i="1"/>
  <c r="J4" i="1"/>
  <c r="I11" i="1"/>
  <c r="I12" i="1"/>
  <c r="I13" i="1"/>
  <c r="I14" i="1"/>
  <c r="I15" i="1"/>
  <c r="I16" i="1"/>
  <c r="I17" i="1"/>
  <c r="I18" i="1"/>
  <c r="I19" i="1"/>
  <c r="I20" i="1"/>
  <c r="I10" i="1"/>
  <c r="I5" i="1"/>
  <c r="I6" i="1"/>
  <c r="I4" i="1"/>
  <c r="H11" i="1"/>
  <c r="H12" i="1"/>
  <c r="H13" i="1"/>
  <c r="H14" i="1"/>
  <c r="H15" i="1"/>
  <c r="H16" i="1"/>
  <c r="H17" i="1"/>
  <c r="H18" i="1"/>
  <c r="H19" i="1"/>
  <c r="H20" i="1"/>
  <c r="H10" i="1"/>
  <c r="H5" i="1"/>
  <c r="H6" i="1"/>
  <c r="H4" i="1"/>
  <c r="C24" i="1"/>
  <c r="D24" i="1"/>
  <c r="E24" i="1"/>
  <c r="F24" i="1"/>
  <c r="B24" i="1"/>
  <c r="G5" i="1"/>
  <c r="G11" i="1"/>
  <c r="G12" i="1"/>
  <c r="G13" i="1"/>
  <c r="G14" i="1"/>
  <c r="G15" i="1"/>
  <c r="G16" i="1"/>
  <c r="G17" i="1"/>
  <c r="G18" i="1"/>
  <c r="G19" i="1"/>
  <c r="G20" i="1"/>
  <c r="G22" i="1"/>
  <c r="G10" i="1"/>
  <c r="C22" i="1"/>
  <c r="D22" i="1"/>
  <c r="E22" i="1"/>
  <c r="F22" i="1"/>
  <c r="B22" i="1"/>
  <c r="D6" i="1"/>
  <c r="E6" i="1"/>
  <c r="C6" i="1"/>
  <c r="B6" i="1"/>
</calcChain>
</file>

<file path=xl/sharedStrings.xml><?xml version="1.0" encoding="utf-8"?>
<sst xmlns="http://schemas.openxmlformats.org/spreadsheetml/2006/main" count="39" uniqueCount="29">
  <si>
    <t>Encaissements</t>
  </si>
  <si>
    <t>Moyenne</t>
  </si>
  <si>
    <t>Variation</t>
  </si>
  <si>
    <t>Ventes de produits</t>
  </si>
  <si>
    <t>Ventes de services</t>
  </si>
  <si>
    <t>Total des encaissements</t>
  </si>
  <si>
    <t>Décaissements</t>
  </si>
  <si>
    <t>Investissements</t>
  </si>
  <si>
    <t>Achats de matières premières</t>
  </si>
  <si>
    <t>Salaires et charges sociales</t>
  </si>
  <si>
    <t>Loyers</t>
  </si>
  <si>
    <t>Frais de transport</t>
  </si>
  <si>
    <t>Frais d'étude recherche</t>
  </si>
  <si>
    <t>Assurances</t>
  </si>
  <si>
    <t xml:space="preserve">Frais de livraison </t>
  </si>
  <si>
    <t>Publicité</t>
  </si>
  <si>
    <t>Frais divers</t>
  </si>
  <si>
    <t>Charges financières</t>
  </si>
  <si>
    <t>Total Décaissements</t>
  </si>
  <si>
    <t>Solde de trésorerie</t>
  </si>
  <si>
    <t>Trim. 1</t>
  </si>
  <si>
    <t>Trim. 2</t>
  </si>
  <si>
    <t>Trim. 3</t>
  </si>
  <si>
    <t>Trim. 4</t>
  </si>
  <si>
    <t>Différence T4-T1</t>
  </si>
  <si>
    <t>Total 2012</t>
  </si>
  <si>
    <t>Total 2013</t>
  </si>
  <si>
    <t>Différence Tot. 2013 - Tot.2012</t>
  </si>
  <si>
    <t>Budget de trésorerie de l'entreprise Dune SA - Année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</si>
</sst>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70" formatCode="_-* #,##0\ &quot;€&quot;_-;\-* #,##0\ &quot;€&quot;_-;_-* &quot;-&quot;??\ &quot;€&quot;_-;_-@_-"/>
  </numFmts>
  <fonts count="3" x14ac:knownFonts="1">
    <font>
      <sz val="10"/>
      <name val="Arial"/>
    </font>
    <font>
      <sz val="8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">
    <xf numFmtId="0" fontId="0" fillId="0" borderId="0" xfId="0"/>
    <xf numFmtId="0" fontId="1" fillId="0" borderId="0" xfId="0" applyNumberFormat="1" applyFont="1" applyFill="1" applyBorder="1" applyAlignment="1"/>
    <xf numFmtId="170" fontId="1" fillId="0" borderId="0" xfId="1" applyNumberFormat="1" applyFont="1" applyFill="1" applyBorder="1" applyAlignment="1"/>
    <xf numFmtId="170" fontId="1" fillId="0" borderId="0" xfId="0" applyNumberFormat="1" applyFont="1" applyFill="1" applyBorder="1" applyAlignment="1"/>
    <xf numFmtId="10" fontId="1" fillId="0" borderId="0" xfId="0" applyNumberFormat="1" applyFont="1" applyFill="1" applyBorder="1" applyAlignmen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topLeftCell="A4" zoomScale="145" zoomScaleNormal="145" zoomScalePageLayoutView="145" workbookViewId="0">
      <selection activeCell="C27" sqref="C27"/>
    </sheetView>
  </sheetViews>
  <sheetFormatPr baseColWidth="10" defaultRowHeight="14.25" customHeight="1" x14ac:dyDescent="0"/>
  <cols>
    <col min="1" max="1" width="27.83203125" style="1" customWidth="1"/>
    <col min="2" max="2" width="15.1640625" style="1" bestFit="1" customWidth="1"/>
    <col min="3" max="3" width="15" style="1" customWidth="1"/>
    <col min="4" max="4" width="14.33203125" style="1" bestFit="1" customWidth="1"/>
    <col min="5" max="5" width="15.1640625" style="1" bestFit="1" customWidth="1"/>
    <col min="6" max="6" width="13.1640625" style="1" customWidth="1"/>
    <col min="7" max="7" width="11.33203125" style="1" customWidth="1"/>
    <col min="8" max="16384" width="10.83203125" style="1"/>
  </cols>
  <sheetData>
    <row r="1" spans="1:11" ht="14.25" customHeight="1">
      <c r="A1" s="1" t="s">
        <v>28</v>
      </c>
    </row>
    <row r="3" spans="1:11" ht="14.25" customHeight="1">
      <c r="A3" s="1" t="s">
        <v>0</v>
      </c>
      <c r="B3" s="1" t="s">
        <v>25</v>
      </c>
      <c r="C3" s="1" t="s">
        <v>20</v>
      </c>
      <c r="D3" s="1" t="s">
        <v>21</v>
      </c>
      <c r="E3" s="1" t="s">
        <v>22</v>
      </c>
      <c r="F3" s="1" t="s">
        <v>23</v>
      </c>
      <c r="G3" s="1" t="s">
        <v>26</v>
      </c>
      <c r="H3" s="1" t="s">
        <v>24</v>
      </c>
      <c r="I3" s="1" t="s">
        <v>27</v>
      </c>
      <c r="J3" s="1" t="s">
        <v>1</v>
      </c>
      <c r="K3" s="1" t="s">
        <v>2</v>
      </c>
    </row>
    <row r="4" spans="1:11" ht="14.25" customHeight="1">
      <c r="A4" s="1" t="s">
        <v>3</v>
      </c>
      <c r="B4" s="2">
        <v>10000000</v>
      </c>
      <c r="C4" s="2">
        <v>3000000</v>
      </c>
      <c r="D4" s="2">
        <v>3400000</v>
      </c>
      <c r="E4" s="2">
        <v>1800000</v>
      </c>
      <c r="F4" s="2">
        <v>3000000</v>
      </c>
      <c r="G4" s="2">
        <f>SUM(C4:F4)</f>
        <v>11200000</v>
      </c>
      <c r="H4" s="2">
        <f>F4-C4</f>
        <v>0</v>
      </c>
      <c r="I4" s="2">
        <f>G4-B4</f>
        <v>1200000</v>
      </c>
      <c r="J4" s="2">
        <f>AVERAGE(C4:F4)</f>
        <v>2800000</v>
      </c>
      <c r="K4" s="4">
        <f>(G4-B4)/B4</f>
        <v>0.12</v>
      </c>
    </row>
    <row r="5" spans="1:11" ht="14.25" customHeight="1">
      <c r="A5" s="1" t="s">
        <v>4</v>
      </c>
      <c r="B5" s="2">
        <v>4500000</v>
      </c>
      <c r="C5" s="2">
        <v>1500000</v>
      </c>
      <c r="D5" s="2">
        <v>1000000</v>
      </c>
      <c r="E5" s="2">
        <v>600000</v>
      </c>
      <c r="F5" s="2">
        <v>1200000</v>
      </c>
      <c r="G5" s="2">
        <f t="shared" ref="G5:G6" si="0">SUM(C5:F5)</f>
        <v>4300000</v>
      </c>
      <c r="H5" s="2">
        <f t="shared" ref="H5:H6" si="1">F5-C5</f>
        <v>-300000</v>
      </c>
      <c r="I5" s="2">
        <f t="shared" ref="I5:I6" si="2">G5-B5</f>
        <v>-200000</v>
      </c>
      <c r="J5" s="2">
        <f t="shared" ref="J5:J6" si="3">AVERAGE(C5:F5)</f>
        <v>1075000</v>
      </c>
      <c r="K5" s="4">
        <f t="shared" ref="K5:K6" si="4">(G5-B5)/B5</f>
        <v>-4.4444444444444446E-2</v>
      </c>
    </row>
    <row r="6" spans="1:11" ht="14.25" customHeight="1">
      <c r="A6" s="1" t="s">
        <v>5</v>
      </c>
      <c r="B6" s="2">
        <f>B4+B5</f>
        <v>14500000</v>
      </c>
      <c r="C6" s="2">
        <f>C4+C5</f>
        <v>4500000</v>
      </c>
      <c r="D6" s="2">
        <f t="shared" ref="D6:F6" si="5">D4+D5</f>
        <v>4400000</v>
      </c>
      <c r="E6" s="2">
        <f t="shared" si="5"/>
        <v>2400000</v>
      </c>
      <c r="F6" s="2">
        <f t="shared" si="5"/>
        <v>4200000</v>
      </c>
      <c r="G6" s="2">
        <f t="shared" si="0"/>
        <v>15500000</v>
      </c>
      <c r="H6" s="2">
        <f t="shared" si="1"/>
        <v>-300000</v>
      </c>
      <c r="I6" s="2">
        <f t="shared" si="2"/>
        <v>1000000</v>
      </c>
      <c r="J6" s="2">
        <f t="shared" si="3"/>
        <v>3875000</v>
      </c>
      <c r="K6" s="4">
        <f t="shared" si="4"/>
        <v>6.8965517241379309E-2</v>
      </c>
    </row>
    <row r="7" spans="1:11" ht="14.25" customHeight="1">
      <c r="B7" s="3"/>
      <c r="C7" s="3"/>
      <c r="D7" s="3"/>
      <c r="E7" s="3"/>
      <c r="F7" s="3"/>
      <c r="G7" s="3"/>
      <c r="H7" s="3"/>
      <c r="I7" s="3"/>
      <c r="J7" s="3"/>
      <c r="K7" s="4"/>
    </row>
    <row r="8" spans="1:11" ht="14.25" customHeight="1">
      <c r="B8" s="3"/>
      <c r="C8" s="3"/>
      <c r="D8" s="3"/>
      <c r="E8" s="3"/>
      <c r="F8" s="3"/>
      <c r="G8" s="3"/>
      <c r="H8" s="3"/>
      <c r="I8" s="3"/>
      <c r="J8" s="3"/>
      <c r="K8" s="4"/>
    </row>
    <row r="9" spans="1:11" ht="14.25" customHeight="1">
      <c r="A9" s="1" t="s">
        <v>6</v>
      </c>
      <c r="B9" s="3" t="s">
        <v>25</v>
      </c>
      <c r="C9" s="3" t="s">
        <v>20</v>
      </c>
      <c r="D9" s="3" t="s">
        <v>21</v>
      </c>
      <c r="E9" s="3" t="s">
        <v>22</v>
      </c>
      <c r="F9" s="3" t="s">
        <v>23</v>
      </c>
      <c r="G9" s="3" t="s">
        <v>26</v>
      </c>
      <c r="H9" s="3" t="s">
        <v>24</v>
      </c>
      <c r="I9" s="3" t="s">
        <v>27</v>
      </c>
      <c r="J9" s="3" t="s">
        <v>1</v>
      </c>
      <c r="K9" s="4" t="s">
        <v>2</v>
      </c>
    </row>
    <row r="10" spans="1:11" ht="14.25" customHeight="1">
      <c r="A10" s="1" t="s">
        <v>7</v>
      </c>
      <c r="B10" s="2">
        <v>1000000</v>
      </c>
      <c r="C10" s="2">
        <v>400000</v>
      </c>
      <c r="D10" s="2">
        <v>300000</v>
      </c>
      <c r="E10" s="2">
        <v>500000</v>
      </c>
      <c r="F10" s="2">
        <v>60000</v>
      </c>
      <c r="G10" s="2">
        <f>SUM(C10:F10)</f>
        <v>1260000</v>
      </c>
      <c r="H10" s="2">
        <f>F10-C10</f>
        <v>-340000</v>
      </c>
      <c r="I10" s="2">
        <f>G10-B10</f>
        <v>260000</v>
      </c>
      <c r="J10" s="2">
        <f>AVERAGE(C10:F10)</f>
        <v>315000</v>
      </c>
      <c r="K10" s="4">
        <f>(G10-B10)/B10</f>
        <v>0.26</v>
      </c>
    </row>
    <row r="11" spans="1:11" ht="14.25" customHeight="1">
      <c r="A11" s="1" t="s">
        <v>8</v>
      </c>
      <c r="B11" s="2">
        <v>900000</v>
      </c>
      <c r="C11" s="2">
        <v>300000</v>
      </c>
      <c r="D11" s="2">
        <v>250000</v>
      </c>
      <c r="E11" s="2">
        <v>300000</v>
      </c>
      <c r="F11" s="2">
        <v>250000</v>
      </c>
      <c r="G11" s="2">
        <f t="shared" ref="G11:G22" si="6">SUM(C11:F11)</f>
        <v>1100000</v>
      </c>
      <c r="H11" s="2">
        <f t="shared" ref="H11:H20" si="7">F11-C11</f>
        <v>-50000</v>
      </c>
      <c r="I11" s="2">
        <f t="shared" ref="I11:I20" si="8">G11-B11</f>
        <v>200000</v>
      </c>
      <c r="J11" s="2">
        <f t="shared" ref="J11:J20" si="9">AVERAGE(C11:F11)</f>
        <v>275000</v>
      </c>
      <c r="K11" s="4">
        <f t="shared" ref="K11:K22" si="10">(G11-B11)/B11</f>
        <v>0.22222222222222221</v>
      </c>
    </row>
    <row r="12" spans="1:11" ht="14.25" customHeight="1">
      <c r="A12" s="1" t="s">
        <v>9</v>
      </c>
      <c r="B12" s="2">
        <v>7000000</v>
      </c>
      <c r="C12" s="2">
        <v>1000000</v>
      </c>
      <c r="D12" s="2">
        <v>2000000</v>
      </c>
      <c r="E12" s="2">
        <v>2400000</v>
      </c>
      <c r="F12" s="2">
        <v>1500000</v>
      </c>
      <c r="G12" s="2">
        <f t="shared" si="6"/>
        <v>6900000</v>
      </c>
      <c r="H12" s="2">
        <f t="shared" si="7"/>
        <v>500000</v>
      </c>
      <c r="I12" s="2">
        <f t="shared" si="8"/>
        <v>-100000</v>
      </c>
      <c r="J12" s="2">
        <f t="shared" si="9"/>
        <v>1725000</v>
      </c>
      <c r="K12" s="4">
        <f t="shared" si="10"/>
        <v>-1.4285714285714285E-2</v>
      </c>
    </row>
    <row r="13" spans="1:11" ht="14.25" customHeight="1">
      <c r="A13" s="1" t="s">
        <v>10</v>
      </c>
      <c r="B13" s="2">
        <v>1700000</v>
      </c>
      <c r="C13" s="2">
        <v>250000</v>
      </c>
      <c r="D13" s="2">
        <v>520000</v>
      </c>
      <c r="E13" s="2">
        <v>535000</v>
      </c>
      <c r="F13" s="2">
        <v>500000</v>
      </c>
      <c r="G13" s="2">
        <f t="shared" si="6"/>
        <v>1805000</v>
      </c>
      <c r="H13" s="2">
        <f t="shared" si="7"/>
        <v>250000</v>
      </c>
      <c r="I13" s="2">
        <f t="shared" si="8"/>
        <v>105000</v>
      </c>
      <c r="J13" s="2">
        <f t="shared" si="9"/>
        <v>451250</v>
      </c>
      <c r="K13" s="4">
        <f t="shared" si="10"/>
        <v>6.1764705882352944E-2</v>
      </c>
    </row>
    <row r="14" spans="1:11" ht="14.25" customHeight="1">
      <c r="A14" s="1" t="s">
        <v>11</v>
      </c>
      <c r="B14" s="2">
        <v>900000</v>
      </c>
      <c r="C14" s="2">
        <v>270000</v>
      </c>
      <c r="D14" s="2">
        <v>295000</v>
      </c>
      <c r="E14" s="2">
        <v>250000</v>
      </c>
      <c r="F14" s="2">
        <v>250000</v>
      </c>
      <c r="G14" s="2">
        <f t="shared" si="6"/>
        <v>1065000</v>
      </c>
      <c r="H14" s="2">
        <f t="shared" si="7"/>
        <v>-20000</v>
      </c>
      <c r="I14" s="2">
        <f t="shared" si="8"/>
        <v>165000</v>
      </c>
      <c r="J14" s="2">
        <f t="shared" si="9"/>
        <v>266250</v>
      </c>
      <c r="K14" s="4">
        <f t="shared" si="10"/>
        <v>0.18333333333333332</v>
      </c>
    </row>
    <row r="15" spans="1:11" ht="14.25" customHeight="1">
      <c r="A15" s="1" t="s">
        <v>12</v>
      </c>
      <c r="B15" s="2">
        <v>450000</v>
      </c>
      <c r="C15" s="2">
        <v>90000</v>
      </c>
      <c r="D15" s="2">
        <v>100000</v>
      </c>
      <c r="E15" s="2">
        <v>120000</v>
      </c>
      <c r="F15" s="2">
        <v>100000</v>
      </c>
      <c r="G15" s="2">
        <f t="shared" si="6"/>
        <v>410000</v>
      </c>
      <c r="H15" s="2">
        <f t="shared" si="7"/>
        <v>10000</v>
      </c>
      <c r="I15" s="2">
        <f t="shared" si="8"/>
        <v>-40000</v>
      </c>
      <c r="J15" s="2">
        <f t="shared" si="9"/>
        <v>102500</v>
      </c>
      <c r="K15" s="4">
        <f t="shared" si="10"/>
        <v>-8.8888888888888892E-2</v>
      </c>
    </row>
    <row r="16" spans="1:11" ht="14.25" customHeight="1">
      <c r="A16" s="1" t="s">
        <v>13</v>
      </c>
      <c r="B16" s="2">
        <v>300000</v>
      </c>
      <c r="C16" s="2">
        <v>60000</v>
      </c>
      <c r="D16" s="2">
        <v>50000</v>
      </c>
      <c r="E16" s="2">
        <v>55000</v>
      </c>
      <c r="F16" s="2">
        <v>90000</v>
      </c>
      <c r="G16" s="2">
        <f t="shared" si="6"/>
        <v>255000</v>
      </c>
      <c r="H16" s="2">
        <f t="shared" si="7"/>
        <v>30000</v>
      </c>
      <c r="I16" s="2">
        <f t="shared" si="8"/>
        <v>-45000</v>
      </c>
      <c r="J16" s="2">
        <f t="shared" si="9"/>
        <v>63750</v>
      </c>
      <c r="K16" s="4">
        <f t="shared" si="10"/>
        <v>-0.15</v>
      </c>
    </row>
    <row r="17" spans="1:11" ht="14.25" customHeight="1">
      <c r="A17" s="1" t="s">
        <v>14</v>
      </c>
      <c r="B17" s="2">
        <v>200000</v>
      </c>
      <c r="C17" s="2">
        <v>130000</v>
      </c>
      <c r="D17" s="2">
        <v>120000</v>
      </c>
      <c r="E17" s="2">
        <v>140000</v>
      </c>
      <c r="F17" s="2">
        <v>100000</v>
      </c>
      <c r="G17" s="2">
        <f t="shared" si="6"/>
        <v>490000</v>
      </c>
      <c r="H17" s="2">
        <f t="shared" si="7"/>
        <v>-30000</v>
      </c>
      <c r="I17" s="2">
        <f t="shared" si="8"/>
        <v>290000</v>
      </c>
      <c r="J17" s="2">
        <f t="shared" si="9"/>
        <v>122500</v>
      </c>
      <c r="K17" s="4">
        <f t="shared" si="10"/>
        <v>1.45</v>
      </c>
    </row>
    <row r="18" spans="1:11" ht="14.25" customHeight="1">
      <c r="A18" s="1" t="s">
        <v>15</v>
      </c>
      <c r="B18" s="2">
        <v>500000</v>
      </c>
      <c r="C18" s="2">
        <v>190000</v>
      </c>
      <c r="D18" s="2">
        <v>200000</v>
      </c>
      <c r="E18" s="2">
        <v>180000</v>
      </c>
      <c r="F18" s="2">
        <v>180000</v>
      </c>
      <c r="G18" s="2">
        <f t="shared" si="6"/>
        <v>750000</v>
      </c>
      <c r="H18" s="2">
        <f t="shared" si="7"/>
        <v>-10000</v>
      </c>
      <c r="I18" s="2">
        <f t="shared" si="8"/>
        <v>250000</v>
      </c>
      <c r="J18" s="2">
        <f t="shared" si="9"/>
        <v>187500</v>
      </c>
      <c r="K18" s="4">
        <f t="shared" si="10"/>
        <v>0.5</v>
      </c>
    </row>
    <row r="19" spans="1:11" ht="14.25" customHeight="1">
      <c r="A19" s="1" t="s">
        <v>16</v>
      </c>
      <c r="B19" s="2">
        <v>250000</v>
      </c>
      <c r="C19" s="2">
        <v>90000</v>
      </c>
      <c r="D19" s="2">
        <v>100000</v>
      </c>
      <c r="E19" s="2">
        <v>60000</v>
      </c>
      <c r="F19" s="2">
        <v>80000</v>
      </c>
      <c r="G19" s="2">
        <f t="shared" si="6"/>
        <v>330000</v>
      </c>
      <c r="H19" s="2">
        <f t="shared" si="7"/>
        <v>-10000</v>
      </c>
      <c r="I19" s="2">
        <f t="shared" si="8"/>
        <v>80000</v>
      </c>
      <c r="J19" s="2">
        <f t="shared" si="9"/>
        <v>82500</v>
      </c>
      <c r="K19" s="4">
        <f t="shared" si="10"/>
        <v>0.32</v>
      </c>
    </row>
    <row r="20" spans="1:11" ht="14.25" customHeight="1">
      <c r="A20" s="1" t="s">
        <v>17</v>
      </c>
      <c r="B20" s="2">
        <v>1000000</v>
      </c>
      <c r="C20" s="2">
        <v>360000</v>
      </c>
      <c r="D20" s="2">
        <v>350000</v>
      </c>
      <c r="E20" s="2">
        <v>310000</v>
      </c>
      <c r="F20" s="2">
        <v>460000</v>
      </c>
      <c r="G20" s="2">
        <f t="shared" si="6"/>
        <v>1480000</v>
      </c>
      <c r="H20" s="2">
        <f t="shared" si="7"/>
        <v>100000</v>
      </c>
      <c r="I20" s="2">
        <f t="shared" si="8"/>
        <v>480000</v>
      </c>
      <c r="J20" s="2">
        <f t="shared" si="9"/>
        <v>370000</v>
      </c>
      <c r="K20" s="4">
        <f t="shared" si="10"/>
        <v>0.48</v>
      </c>
    </row>
    <row r="21" spans="1:11" ht="14.25" customHeight="1">
      <c r="B21" s="2"/>
      <c r="C21" s="2"/>
      <c r="D21" s="2"/>
      <c r="E21" s="2"/>
      <c r="F21" s="2"/>
      <c r="G21" s="2"/>
      <c r="H21" s="2"/>
      <c r="I21" s="2"/>
      <c r="J21" s="2"/>
      <c r="K21" s="4"/>
    </row>
    <row r="22" spans="1:11" ht="14.25" customHeight="1">
      <c r="A22" s="1" t="s">
        <v>18</v>
      </c>
      <c r="B22" s="2">
        <f>SUM(B10:B20)</f>
        <v>14200000</v>
      </c>
      <c r="C22" s="2">
        <f t="shared" ref="C22:F22" si="11">SUM(C10:C20)</f>
        <v>3140000</v>
      </c>
      <c r="D22" s="2">
        <f t="shared" si="11"/>
        <v>4285000</v>
      </c>
      <c r="E22" s="2">
        <f t="shared" si="11"/>
        <v>4850000</v>
      </c>
      <c r="F22" s="2">
        <f t="shared" si="11"/>
        <v>3570000</v>
      </c>
      <c r="G22" s="2">
        <f t="shared" si="6"/>
        <v>15845000</v>
      </c>
      <c r="H22" s="2">
        <f>SUM(H10:H20)</f>
        <v>430000</v>
      </c>
      <c r="I22" s="2">
        <f>SUM(I10:I20)</f>
        <v>1645000</v>
      </c>
      <c r="J22" s="2">
        <f>SUM(J10:J20)</f>
        <v>3961250</v>
      </c>
      <c r="K22" s="4">
        <f t="shared" si="10"/>
        <v>0.11584507042253521</v>
      </c>
    </row>
    <row r="23" spans="1:11" ht="14.25" customHeight="1">
      <c r="B23" s="2"/>
      <c r="C23" s="2"/>
      <c r="D23" s="2"/>
      <c r="E23" s="2"/>
      <c r="F23" s="2"/>
      <c r="G23" s="2"/>
      <c r="H23" s="2"/>
      <c r="I23" s="2"/>
      <c r="J23" s="2"/>
    </row>
    <row r="24" spans="1:11" ht="14.25" customHeight="1">
      <c r="A24" s="1" t="s">
        <v>19</v>
      </c>
      <c r="B24" s="2">
        <f>B6-B22</f>
        <v>300000</v>
      </c>
      <c r="C24" s="2">
        <f t="shared" ref="C24:G24" si="12">C6-C22</f>
        <v>1360000</v>
      </c>
      <c r="D24" s="2">
        <f t="shared" si="12"/>
        <v>115000</v>
      </c>
      <c r="E24" s="2">
        <f t="shared" si="12"/>
        <v>-2450000</v>
      </c>
      <c r="F24" s="2">
        <f t="shared" si="12"/>
        <v>630000</v>
      </c>
      <c r="G24" s="2"/>
      <c r="H24" s="2"/>
      <c r="I24" s="2"/>
      <c r="J24" s="2"/>
    </row>
    <row r="25" spans="1:11" ht="14.25" customHeight="1">
      <c r="B25" s="2"/>
      <c r="C25" s="2"/>
      <c r="D25" s="2"/>
      <c r="E25" s="2"/>
      <c r="F25" s="2"/>
      <c r="G25" s="2"/>
      <c r="H25" s="2"/>
      <c r="I25" s="2"/>
      <c r="J25" s="2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du Jardin</dc:creator>
  <cp:lastModifiedBy>Thomas Liagre</cp:lastModifiedBy>
  <dcterms:created xsi:type="dcterms:W3CDTF">2001-11-26T09:57:20Z</dcterms:created>
  <dcterms:modified xsi:type="dcterms:W3CDTF">2013-05-12T11:45:47Z</dcterms:modified>
</cp:coreProperties>
</file>