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240" yWindow="75" windowWidth="20055" windowHeight="7935"/>
  </bookViews>
  <sheets>
    <sheet name="Feuil1" sheetId="1" r:id="rId1"/>
    <sheet name="Feuil2" sheetId="2" r:id="rId2"/>
    <sheet name="Feuil3" sheetId="3" r:id="rId3"/>
  </sheets>
  <definedNames>
    <definedName name="bornechb">Feuil2!$J$106:$J$111</definedName>
    <definedName name="bornesat">Feuil2!$D$106:$D$111</definedName>
    <definedName name="bornesau">Feuil2!$F$106:$F$111</definedName>
    <definedName name="bornesbt">Feuil2!$H$106:$H$111</definedName>
    <definedName name="clNumDep">Feuil1!$B$4</definedName>
    <definedName name="legendecarte">Feuil1!$D$25:$D$30</definedName>
    <definedName name="legendechb">Feuil2!$I$106:$I$111</definedName>
    <definedName name="legendesat">Feuil2!$C$106:$C$111</definedName>
    <definedName name="legendesau">Feuil2!$E$106:$E$111</definedName>
    <definedName name="legendesbt">Feuil2!$G$106:$G$111</definedName>
    <definedName name="listeclasse">Feuil2!$B$106:$B$111</definedName>
    <definedName name="numcarte">Feuil2!$B$115</definedName>
    <definedName name="plagedepartements">Feuil2!$A$5:$A$103</definedName>
    <definedName name="plagenomdep">Feuil2!$B$5:$B$99</definedName>
    <definedName name="plagenumdep">Feuil2!$A$5:$A$99</definedName>
  </definedNames>
  <calcPr calcId="125725"/>
</workbook>
</file>

<file path=xl/calcChain.xml><?xml version="1.0" encoding="utf-8"?>
<calcChain xmlns="http://schemas.openxmlformats.org/spreadsheetml/2006/main">
  <c r="O95" i="1"/>
  <c r="O96"/>
  <c r="O97"/>
  <c r="O3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P2"/>
  <c r="O2"/>
  <c r="C3" i="3" a="1"/>
  <c r="C9" s="1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3"/>
  <c r="D25" i="1" a="1"/>
  <c r="D30" s="1"/>
  <c r="E106" i="2"/>
  <c r="E107"/>
  <c r="E108"/>
  <c r="E109"/>
  <c r="E110"/>
  <c r="E111"/>
  <c r="C106"/>
  <c r="I106"/>
  <c r="G106"/>
  <c r="B12" i="1"/>
  <c r="I111" i="2"/>
  <c r="I108"/>
  <c r="I109"/>
  <c r="I110"/>
  <c r="I107"/>
  <c r="D10" i="1"/>
  <c r="C10"/>
  <c r="E7"/>
  <c r="D7"/>
  <c r="C7"/>
  <c r="B7"/>
  <c r="A3"/>
  <c r="C90" i="3" l="1"/>
  <c r="C66"/>
  <c r="C42"/>
  <c r="C18"/>
  <c r="C91"/>
  <c r="C83"/>
  <c r="C75"/>
  <c r="C67"/>
  <c r="C59"/>
  <c r="C51"/>
  <c r="C43"/>
  <c r="C35"/>
  <c r="C27"/>
  <c r="C19"/>
  <c r="C11"/>
  <c r="C3"/>
  <c r="C92"/>
  <c r="C84"/>
  <c r="C76"/>
  <c r="C68"/>
  <c r="C60"/>
  <c r="C52"/>
  <c r="C44"/>
  <c r="C36"/>
  <c r="C28"/>
  <c r="C20"/>
  <c r="C12"/>
  <c r="C4"/>
  <c r="C82"/>
  <c r="C50"/>
  <c r="C10"/>
  <c r="C7"/>
  <c r="C74"/>
  <c r="C58"/>
  <c r="C34"/>
  <c r="C26"/>
  <c r="C85"/>
  <c r="C69"/>
  <c r="C53"/>
  <c r="C37"/>
  <c r="C21"/>
  <c r="C5"/>
  <c r="C94"/>
  <c r="C78"/>
  <c r="C62"/>
  <c r="C46"/>
  <c r="C30"/>
  <c r="C6"/>
  <c r="C31"/>
  <c r="C96"/>
  <c r="C88"/>
  <c r="C80"/>
  <c r="C72"/>
  <c r="C64"/>
  <c r="C56"/>
  <c r="C48"/>
  <c r="C40"/>
  <c r="C32"/>
  <c r="C24"/>
  <c r="C16"/>
  <c r="C8"/>
  <c r="C93"/>
  <c r="C77"/>
  <c r="C61"/>
  <c r="C45"/>
  <c r="C29"/>
  <c r="C13"/>
  <c r="C86"/>
  <c r="C70"/>
  <c r="C54"/>
  <c r="C38"/>
  <c r="C22"/>
  <c r="C14"/>
  <c r="C95"/>
  <c r="C87"/>
  <c r="C79"/>
  <c r="C71"/>
  <c r="C63"/>
  <c r="C55"/>
  <c r="C47"/>
  <c r="C39"/>
  <c r="C23"/>
  <c r="C15"/>
  <c r="C97"/>
  <c r="C89"/>
  <c r="C81"/>
  <c r="C73"/>
  <c r="C65"/>
  <c r="C57"/>
  <c r="C49"/>
  <c r="C41"/>
  <c r="C33"/>
  <c r="C25"/>
  <c r="C17"/>
  <c r="D25" i="1"/>
  <c r="D26"/>
  <c r="D27"/>
  <c r="D28"/>
  <c r="D29"/>
  <c r="C8"/>
  <c r="D8"/>
  <c r="D11"/>
  <c r="E8"/>
  <c r="E9"/>
  <c r="D9"/>
  <c r="O24" i="2"/>
  <c r="P24" s="1"/>
  <c r="M24"/>
  <c r="K24"/>
  <c r="L24" s="1"/>
  <c r="I24"/>
  <c r="G24"/>
  <c r="H24" s="1"/>
  <c r="E24"/>
  <c r="C24"/>
  <c r="H79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P5"/>
  <c r="L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5"/>
  <c r="G111"/>
  <c r="G110"/>
  <c r="G109"/>
  <c r="G108"/>
  <c r="G107"/>
  <c r="C111"/>
  <c r="C108"/>
  <c r="C109"/>
  <c r="C110"/>
  <c r="C107"/>
  <c r="E2" i="3" l="1"/>
  <c r="D9" s="1"/>
  <c r="P9" i="1" s="1"/>
  <c r="D77" i="3" l="1"/>
  <c r="P77" i="1" s="1"/>
  <c r="D82" i="3"/>
  <c r="P82" i="1" s="1"/>
  <c r="D7" i="3"/>
  <c r="P7" i="1" s="1"/>
  <c r="D24" i="3"/>
  <c r="P24" i="1" s="1"/>
  <c r="D56" i="3"/>
  <c r="P56" i="1" s="1"/>
  <c r="D60" i="3"/>
  <c r="P60" i="1" s="1"/>
  <c r="D57" i="3"/>
  <c r="P57" i="1" s="1"/>
  <c r="D88" i="3"/>
  <c r="P88" i="1" s="1"/>
  <c r="D48" i="3"/>
  <c r="P48" i="1" s="1"/>
  <c r="D71" i="3"/>
  <c r="P71" i="1" s="1"/>
  <c r="D35" i="3"/>
  <c r="P35" i="1" s="1"/>
  <c r="D94" i="3"/>
  <c r="P94" i="1" s="1"/>
  <c r="D45" i="3"/>
  <c r="P45" i="1" s="1"/>
  <c r="D70" i="3"/>
  <c r="P70" i="1" s="1"/>
  <c r="D18" i="3"/>
  <c r="P18" i="1" s="1"/>
  <c r="D51" i="3"/>
  <c r="P51" i="1" s="1"/>
  <c r="D90" i="3"/>
  <c r="P90" i="1" s="1"/>
  <c r="D8" i="3"/>
  <c r="P8" i="1" s="1"/>
  <c r="D36" i="3"/>
  <c r="P36" i="1" s="1"/>
  <c r="D41" i="3"/>
  <c r="P41" i="1" s="1"/>
  <c r="D44" i="3"/>
  <c r="P44" i="1" s="1"/>
  <c r="D73" i="3"/>
  <c r="P73" i="1" s="1"/>
  <c r="D52" i="3"/>
  <c r="P52" i="1" s="1"/>
  <c r="D81" i="3"/>
  <c r="P81" i="1" s="1"/>
  <c r="D72" i="3"/>
  <c r="P72" i="1" s="1"/>
  <c r="D20" i="3"/>
  <c r="P20" i="1" s="1"/>
  <c r="D74" i="3"/>
  <c r="P74" i="1" s="1"/>
  <c r="D65" i="3"/>
  <c r="P65" i="1" s="1"/>
  <c r="D80" i="3"/>
  <c r="P80" i="1" s="1"/>
  <c r="D76" i="3"/>
  <c r="P76" i="1" s="1"/>
  <c r="D15" i="3"/>
  <c r="P15" i="1" s="1"/>
  <c r="D39" i="3"/>
  <c r="P39" i="1" s="1"/>
  <c r="D25" i="3"/>
  <c r="P25" i="1" s="1"/>
  <c r="D33" i="3"/>
  <c r="P33" i="1" s="1"/>
  <c r="D3" i="3"/>
  <c r="P3" i="1" s="1"/>
  <c r="D89" i="3"/>
  <c r="P89" i="1" s="1"/>
  <c r="D68" i="3"/>
  <c r="P68" i="1" s="1"/>
  <c r="D32" i="3"/>
  <c r="P32" i="1" s="1"/>
  <c r="D30" i="3"/>
  <c r="P30" i="1" s="1"/>
  <c r="D27" i="3"/>
  <c r="P27" i="1" s="1"/>
  <c r="D14" i="3"/>
  <c r="P14" i="1" s="1"/>
  <c r="D5" i="3"/>
  <c r="P5" i="1" s="1"/>
  <c r="D53" i="3"/>
  <c r="P53" i="1" s="1"/>
  <c r="D91" i="3"/>
  <c r="P91" i="1" s="1"/>
  <c r="D40" i="3"/>
  <c r="P40" i="1" s="1"/>
  <c r="D34" i="3"/>
  <c r="P34" i="1" s="1"/>
  <c r="D10" i="3"/>
  <c r="P10" i="1" s="1"/>
  <c r="D17" i="3"/>
  <c r="P17" i="1" s="1"/>
  <c r="D21" i="3"/>
  <c r="P21" i="1" s="1"/>
  <c r="D12" i="3"/>
  <c r="P12" i="1" s="1"/>
  <c r="D55" i="3"/>
  <c r="P55" i="1" s="1"/>
  <c r="D63" i="3"/>
  <c r="P63" i="1" s="1"/>
  <c r="D62" i="3"/>
  <c r="P62" i="1" s="1"/>
  <c r="D84" i="3"/>
  <c r="P84" i="1" s="1"/>
  <c r="D28" i="3"/>
  <c r="P28" i="1" s="1"/>
  <c r="D22" i="3"/>
  <c r="P22" i="1" s="1"/>
  <c r="D78" i="3"/>
  <c r="P78" i="1" s="1"/>
  <c r="D43" i="3"/>
  <c r="P43" i="1" s="1"/>
  <c r="D87" i="3"/>
  <c r="P87" i="1" s="1"/>
  <c r="D31" i="3"/>
  <c r="P31" i="1" s="1"/>
  <c r="D93" i="3"/>
  <c r="P93" i="1" s="1"/>
  <c r="D49" i="3"/>
  <c r="P49" i="1" s="1"/>
  <c r="D4" i="3"/>
  <c r="P4" i="1" s="1"/>
  <c r="D23" i="3"/>
  <c r="P23" i="1" s="1"/>
  <c r="D64" i="3"/>
  <c r="P64" i="1" s="1"/>
  <c r="D95" i="3"/>
  <c r="P95" i="1" s="1"/>
  <c r="D97" i="3"/>
  <c r="P97" i="1" s="1"/>
  <c r="D47" i="3"/>
  <c r="P47" i="1" s="1"/>
  <c r="D46" i="3"/>
  <c r="P46" i="1" s="1"/>
  <c r="D29" i="3"/>
  <c r="P29" i="1" s="1"/>
  <c r="D79" i="3"/>
  <c r="P79" i="1" s="1"/>
  <c r="D61" i="3"/>
  <c r="P61" i="1" s="1"/>
  <c r="D69" i="3"/>
  <c r="P69" i="1" s="1"/>
  <c r="D96" i="3"/>
  <c r="P96" i="1" s="1"/>
  <c r="D86" i="3"/>
  <c r="P86" i="1" s="1"/>
  <c r="D37" i="3"/>
  <c r="P37" i="1" s="1"/>
  <c r="D50" i="3"/>
  <c r="P50" i="1" s="1"/>
  <c r="D58" i="3"/>
  <c r="P58" i="1" s="1"/>
  <c r="D16" i="3"/>
  <c r="P16" i="1" s="1"/>
  <c r="D67" i="3"/>
  <c r="P67" i="1" s="1"/>
  <c r="D11" i="3"/>
  <c r="P11" i="1" s="1"/>
  <c r="D19" i="3"/>
  <c r="P19" i="1" s="1"/>
  <c r="D75" i="3"/>
  <c r="P75" i="1" s="1"/>
  <c r="D38" i="3"/>
  <c r="P38" i="1" s="1"/>
  <c r="D83" i="3"/>
  <c r="P83" i="1" s="1"/>
  <c r="D54" i="3"/>
  <c r="P54" i="1" s="1"/>
  <c r="D85" i="3"/>
  <c r="P85" i="1" s="1"/>
  <c r="D66" i="3"/>
  <c r="P66" i="1" s="1"/>
  <c r="D59" i="3"/>
  <c r="P59" i="1" s="1"/>
  <c r="D6" i="3"/>
  <c r="P6" i="1" s="1"/>
  <c r="D26" i="3"/>
  <c r="P26" i="1" s="1"/>
  <c r="D42" i="3"/>
  <c r="P42" i="1" s="1"/>
  <c r="D13" i="3"/>
  <c r="P13" i="1" s="1"/>
  <c r="D92" i="3"/>
  <c r="P92" i="1" s="1"/>
</calcChain>
</file>

<file path=xl/sharedStrings.xml><?xml version="1.0" encoding="utf-8"?>
<sst xmlns="http://schemas.openxmlformats.org/spreadsheetml/2006/main" count="250" uniqueCount="232">
  <si>
    <t>AIN</t>
  </si>
  <si>
    <t>AISNE</t>
  </si>
  <si>
    <t>ALLIER</t>
  </si>
  <si>
    <t>ALPES-DE-Hte-PROV.</t>
  </si>
  <si>
    <t>HAUTES-ALPES</t>
  </si>
  <si>
    <t>ALPES-MARITIMES</t>
  </si>
  <si>
    <t>ARDECHE</t>
  </si>
  <si>
    <t>ARDENNES</t>
  </si>
  <si>
    <t>ARIEGE</t>
  </si>
  <si>
    <t>AUBE</t>
  </si>
  <si>
    <t>AUDE</t>
  </si>
  <si>
    <t>AVEYRON</t>
  </si>
  <si>
    <t>BOUCHES-DU-RHONE</t>
  </si>
  <si>
    <t>CALVADOS</t>
  </si>
  <si>
    <t>CANTAL</t>
  </si>
  <si>
    <t>CHARENTE</t>
  </si>
  <si>
    <t>CHARENTE-MARITIME</t>
  </si>
  <si>
    <t>CHER</t>
  </si>
  <si>
    <t>CORREZE</t>
  </si>
  <si>
    <t>COTE-D'OR</t>
  </si>
  <si>
    <t>COTES-D'ARMOR</t>
  </si>
  <si>
    <t>CREUSE</t>
  </si>
  <si>
    <t>DORDOGNE</t>
  </si>
  <si>
    <t>DOUBS</t>
  </si>
  <si>
    <t>DROME</t>
  </si>
  <si>
    <t>EURE</t>
  </si>
  <si>
    <t>EURE-ET-LOIR</t>
  </si>
  <si>
    <t>FINISTERE</t>
  </si>
  <si>
    <t>GARD</t>
  </si>
  <si>
    <t>HAUTE-GARONNE</t>
  </si>
  <si>
    <t>GERS</t>
  </si>
  <si>
    <t>GIRONDE</t>
  </si>
  <si>
    <t>HERAULT</t>
  </si>
  <si>
    <t>ILLE-ET-VILAINE</t>
  </si>
  <si>
    <t>INDRE</t>
  </si>
  <si>
    <t>INDRE-ET-LOIRE</t>
  </si>
  <si>
    <t>ISERE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</si>
  <si>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</si>
  <si>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</si>
  <si>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</si>
  <si>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</si>
  <si>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</si>
  <si>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</si>
  <si>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</si>
  <si>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</si>
  <si>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</si>
  <si>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LOZERE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</si>
  <si>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</si>
  <si>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</si>
  <si>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</si>
  <si>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</si>
  <si>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</si>
  <si>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</si>
  <si>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</si>
  <si>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</si>
  <si>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</si>
  <si>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NIEVRE</t>
  </si>
  <si>
    <t>NORD</t>
  </si>
  <si>
    <t>OISE</t>
  </si>
  <si>
    <t>ORNE</t>
  </si>
  <si>
    <t>PAS-DE-CALAIS</t>
  </si>
  <si>
    <t>PUY-DE-DOME</t>
  </si>
  <si>
    <t>PYR.-ATLANTIQUES</t>
  </si>
  <si>
    <t>HAUTES-PYRENEES</t>
  </si>
  <si>
    <t>PYRENEES-ORIENTALES</t>
  </si>
  <si>
    <t>BAS-RHIN</t>
  </si>
  <si>
    <t>HAUT-RHIN</t>
  </si>
  <si>
    <t>RHONE</t>
  </si>
  <si>
    <t>HAUTE-SAONE</t>
  </si>
  <si>
    <t>SAONE-ET-LOIRE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</si>
  <si>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</si>
  <si>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</si>
  <si>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</si>
  <si>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</si>
  <si>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</si>
  <si>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</si>
  <si>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</si>
  <si>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DEUX-SEVRES</t>
  </si>
  <si>
    <t>SOMME</t>
  </si>
  <si>
    <t>TARN</t>
  </si>
  <si>
    <t>TARN-ET-GARONNE</t>
  </si>
  <si>
    <t>VAR</t>
  </si>
  <si>
    <t>VAUCLUSE</t>
  </si>
  <si>
    <t>VENDEE</t>
  </si>
  <si>
    <t>VIENNE</t>
  </si>
  <si>
    <t>HAUTE-VIENNE</t>
  </si>
  <si>
    <t>VOSGES</t>
  </si>
  <si>
    <t>YONNE</t>
  </si>
  <si>
    <t>TERRIT. DE BELFORT</t>
  </si>
  <si>
    <t>ESSONNE</t>
  </si>
  <si>
    <t>HAUTS-DE-SEINE</t>
  </si>
  <si>
    <t>SEINE-SAINT-DENIS</t>
  </si>
  <si>
    <t>VAL-DE-MARNE</t>
  </si>
  <si>
    <t>VAL-D'OISE</t>
  </si>
  <si>
    <t>Colonne1</t>
  </si>
  <si>
    <t>classes</t>
  </si>
  <si>
    <t>Légende</t>
  </si>
  <si>
    <t>Bornes</t>
  </si>
  <si>
    <t>Superficie agricole totale</t>
  </si>
  <si>
    <t>Superficie agricole utilisée</t>
  </si>
  <si>
    <t>Cheptel Bovin</t>
  </si>
  <si>
    <t>Cheptel bovin</t>
  </si>
  <si>
    <t>Superficie en blé tendre</t>
  </si>
  <si>
    <t>CORSE</t>
  </si>
  <si>
    <t>N° Département</t>
  </si>
  <si>
    <t>Nom Département</t>
  </si>
  <si>
    <t>Total</t>
  </si>
  <si>
    <t>Utilisée</t>
  </si>
  <si>
    <t>Blé tendre</t>
  </si>
  <si>
    <t>Bovin</t>
  </si>
  <si>
    <t>Nombre d'exploitations</t>
  </si>
  <si>
    <t>% du nombre total</t>
  </si>
  <si>
    <t>-</t>
  </si>
  <si>
    <t>% des exploitations utilisées</t>
  </si>
  <si>
    <t>Superficie agricole (ha)</t>
  </si>
  <si>
    <t>% de la superficie utilisée</t>
  </si>
  <si>
    <t>Total des exploitations</t>
  </si>
  <si>
    <t>Classe</t>
  </si>
  <si>
    <t>Exploitations utilisées</t>
  </si>
  <si>
    <t>Classe2</t>
  </si>
  <si>
    <t>Superficie (ha)</t>
  </si>
  <si>
    <t>Classe3</t>
  </si>
  <si>
    <t>Exploiration en blé tendre</t>
  </si>
  <si>
    <t>Classe4</t>
  </si>
  <si>
    <t>Superficie (ha)2</t>
  </si>
  <si>
    <t>Classe5</t>
  </si>
  <si>
    <t>Exploitation de bovins</t>
  </si>
  <si>
    <t>Classe6</t>
  </si>
  <si>
    <t>Effectif Bovin</t>
  </si>
  <si>
    <t>Classe7</t>
  </si>
  <si>
    <t>Exploitations</t>
  </si>
  <si>
    <t>Surfaces agricoles utilisées</t>
  </si>
  <si>
    <t>Surfaces en blé tendre</t>
  </si>
  <si>
    <t>N° Dép</t>
  </si>
  <si>
    <t>Nom Dep</t>
  </si>
  <si>
    <t>Valeur Expl</t>
  </si>
  <si>
    <t>% Max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</si>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</sst>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9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Times New Roman"/>
      <family val="1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Times New Roman"/>
      <family val="1"/>
    </font>
    <font>
      <b/>
      <sz val="14"/>
      <color theme="1"/>
      <name val="Calibri"/>
      <family val="2"/>
      <scheme val="minor"/>
    </font>
    <font>
      <b/>
      <sz val="10"/>
      <name val="Times New Roman"/>
      <family val="1"/>
    </font>
    <font>
      <sz val="11"/>
      <color rgb="FF00000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6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AF1DD"/>
        <bgColor indexed="64"/>
      </patternFill>
    </fill>
    <fill>
      <patternFill patternType="solid">
        <fgColor rgb="FFD7E4BC"/>
        <bgColor indexed="64"/>
      </patternFill>
    </fill>
    <fill>
      <patternFill patternType="solid">
        <fgColor rgb="FFC2D69A"/>
        <bgColor indexed="64"/>
      </patternFill>
    </fill>
    <fill>
      <patternFill patternType="solid">
        <fgColor rgb="FF75923C"/>
        <bgColor indexed="64"/>
      </patternFill>
    </fill>
    <fill>
      <patternFill patternType="solid">
        <fgColor rgb="FF4F6228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49">
    <xf numFmtId="0" fontId="0" fillId="0" borderId="0" xfId="0"/>
    <xf numFmtId="0" fontId="0" fillId="0" borderId="0" xfId="0" applyBorder="1"/>
    <xf numFmtId="0" fontId="3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ont="1" applyFill="1" applyBorder="1"/>
    <xf numFmtId="0" fontId="5" fillId="0" borderId="0" xfId="0" applyFont="1" applyFill="1" applyBorder="1"/>
    <xf numFmtId="0" fontId="5" fillId="0" borderId="0" xfId="0" applyFont="1" applyFill="1" applyBorder="1" applyAlignment="1">
      <alignment horizont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3" fontId="2" fillId="0" borderId="0" xfId="0" applyNumberFormat="1" applyFont="1" applyFill="1" applyBorder="1"/>
    <xf numFmtId="3" fontId="2" fillId="0" borderId="0" xfId="0" applyNumberFormat="1" applyFont="1" applyFill="1" applyBorder="1" applyAlignment="1">
      <alignment horizontal="center"/>
    </xf>
    <xf numFmtId="9" fontId="0" fillId="0" borderId="0" xfId="3" applyFont="1" applyAlignment="1">
      <alignment horizontal="center" vertical="center"/>
    </xf>
    <xf numFmtId="43" fontId="0" fillId="0" borderId="0" xfId="2" applyFont="1" applyAlignment="1">
      <alignment horizontal="center" vertical="center"/>
    </xf>
    <xf numFmtId="10" fontId="0" fillId="0" borderId="0" xfId="3" applyNumberFormat="1" applyFont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7" borderId="1" xfId="0" applyNumberFormat="1" applyFill="1" applyBorder="1" applyAlignment="1">
      <alignment horizontal="center" vertical="center"/>
    </xf>
    <xf numFmtId="49" fontId="0" fillId="0" borderId="0" xfId="0" applyNumberFormat="1"/>
    <xf numFmtId="0" fontId="0" fillId="18" borderId="1" xfId="0" applyNumberFormat="1" applyFill="1" applyBorder="1" applyAlignment="1">
      <alignment horizontal="center" vertical="center"/>
    </xf>
    <xf numFmtId="0" fontId="0" fillId="19" borderId="1" xfId="0" applyNumberFormat="1" applyFill="1" applyBorder="1" applyAlignment="1">
      <alignment horizontal="center" vertical="center"/>
    </xf>
    <xf numFmtId="0" fontId="0" fillId="20" borderId="1" xfId="0" applyNumberFormat="1" applyFill="1" applyBorder="1" applyAlignment="1">
      <alignment horizontal="center" vertical="center"/>
    </xf>
    <xf numFmtId="0" fontId="0" fillId="21" borderId="1" xfId="0" applyNumberFormat="1" applyFill="1" applyBorder="1" applyAlignment="1">
      <alignment horizontal="center" vertical="center"/>
    </xf>
    <xf numFmtId="0" fontId="0" fillId="22" borderId="1" xfId="0" applyNumberForma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1" xfId="0" applyFont="1" applyFill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4">
    <cellStyle name="Milliers" xfId="2" builtinId="3"/>
    <cellStyle name="Normal" xfId="0" builtinId="0"/>
    <cellStyle name="Normal 2" xfId="1"/>
    <cellStyle name="Pourcentage" xfId="3" builtinId="5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imes New Roman"/>
        <scheme val="none"/>
      </font>
      <numFmt numFmtId="3" formatCode="#,##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9" defaultPivotStyle="PivotStyleLight16"/>
  <colors>
    <mruColors>
      <color rgb="FFFAFD7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269345</xdr:colOff>
      <xdr:row>10</xdr:row>
      <xdr:rowOff>262949</xdr:rowOff>
    </xdr:from>
    <xdr:to>
      <xdr:col>9</xdr:col>
      <xdr:colOff>360854</xdr:colOff>
      <xdr:row>11</xdr:row>
      <xdr:rowOff>39158</xdr:rowOff>
    </xdr:to>
    <xdr:sp macro="[0]!Département_clic" textlink="">
      <xdr:nvSpPr>
        <xdr:cNvPr id="101" name="Département 92"/>
        <xdr:cNvSpPr>
          <a:spLocks/>
        </xdr:cNvSpPr>
      </xdr:nvSpPr>
      <xdr:spPr bwMode="auto">
        <a:xfrm>
          <a:off x="8528881" y="2412878"/>
          <a:ext cx="91509" cy="157209"/>
        </a:xfrm>
        <a:custGeom>
          <a:avLst/>
          <a:gdLst>
            <a:gd name="T0" fmla="*/ 164102 w 25"/>
            <a:gd name="T1" fmla="*/ 305002 h 43"/>
            <a:gd name="T2" fmla="*/ 111888 w 25"/>
            <a:gd name="T3" fmla="*/ 319880 h 43"/>
            <a:gd name="T4" fmla="*/ 96970 w 25"/>
            <a:gd name="T5" fmla="*/ 282685 h 43"/>
            <a:gd name="T6" fmla="*/ 52214 w 25"/>
            <a:gd name="T7" fmla="*/ 245489 h 43"/>
            <a:gd name="T8" fmla="*/ 0 w 25"/>
            <a:gd name="T9" fmla="*/ 96708 h 43"/>
            <a:gd name="T10" fmla="*/ 119347 w 25"/>
            <a:gd name="T11" fmla="*/ 0 h 43"/>
            <a:gd name="T12" fmla="*/ 134266 w 25"/>
            <a:gd name="T13" fmla="*/ 59513 h 43"/>
            <a:gd name="T14" fmla="*/ 111888 w 25"/>
            <a:gd name="T15" fmla="*/ 81830 h 43"/>
            <a:gd name="T16" fmla="*/ 119347 w 25"/>
            <a:gd name="T17" fmla="*/ 156220 h 43"/>
            <a:gd name="T18" fmla="*/ 186480 w 25"/>
            <a:gd name="T19" fmla="*/ 185977 h 43"/>
            <a:gd name="T20" fmla="*/ 164102 w 25"/>
            <a:gd name="T21" fmla="*/ 305002 h 43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w 25"/>
            <a:gd name="T34" fmla="*/ 0 h 43"/>
            <a:gd name="T35" fmla="*/ 25 w 25"/>
            <a:gd name="T36" fmla="*/ 43 h 43"/>
          </a:gdLst>
          <a:ahLst/>
          <a:cxnLst>
            <a:cxn ang="T22">
              <a:pos x="T0" y="T1"/>
            </a:cxn>
            <a:cxn ang="T23">
              <a:pos x="T2" y="T3"/>
            </a:cxn>
            <a:cxn ang="T24">
              <a:pos x="T4" y="T5"/>
            </a:cxn>
            <a:cxn ang="T25">
              <a:pos x="T6" y="T7"/>
            </a:cxn>
            <a:cxn ang="T26">
              <a:pos x="T8" y="T9"/>
            </a:cxn>
            <a:cxn ang="T27">
              <a:pos x="T10" y="T11"/>
            </a:cxn>
            <a:cxn ang="T28">
              <a:pos x="T12" y="T13"/>
            </a:cxn>
            <a:cxn ang="T29">
              <a:pos x="T14" y="T15"/>
            </a:cxn>
            <a:cxn ang="T30">
              <a:pos x="T16" y="T17"/>
            </a:cxn>
            <a:cxn ang="T31">
              <a:pos x="T18" y="T19"/>
            </a:cxn>
            <a:cxn ang="T32">
              <a:pos x="T20" y="T21"/>
            </a:cxn>
          </a:cxnLst>
          <a:rect l="T33" t="T34" r="T35" b="T36"/>
          <a:pathLst>
            <a:path w="25" h="43">
              <a:moveTo>
                <a:pt x="22" y="41"/>
              </a:moveTo>
              <a:lnTo>
                <a:pt x="15" y="43"/>
              </a:lnTo>
              <a:lnTo>
                <a:pt x="13" y="38"/>
              </a:lnTo>
              <a:lnTo>
                <a:pt x="7" y="33"/>
              </a:lnTo>
              <a:lnTo>
                <a:pt x="0" y="13"/>
              </a:lnTo>
              <a:lnTo>
                <a:pt x="16" y="0"/>
              </a:lnTo>
              <a:lnTo>
                <a:pt x="18" y="8"/>
              </a:lnTo>
              <a:lnTo>
                <a:pt x="15" y="11"/>
              </a:lnTo>
              <a:lnTo>
                <a:pt x="16" y="21"/>
              </a:lnTo>
              <a:lnTo>
                <a:pt x="25" y="25"/>
              </a:lnTo>
              <a:lnTo>
                <a:pt x="22" y="41"/>
              </a:lnTo>
            </a:path>
          </a:pathLst>
        </a:custGeom>
        <a:solidFill>
          <a:srgbClr val="FFFFFF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9</xdr:col>
      <xdr:colOff>324251</xdr:colOff>
      <xdr:row>10</xdr:row>
      <xdr:rowOff>205782</xdr:rowOff>
    </xdr:from>
    <xdr:to>
      <xdr:col>9</xdr:col>
      <xdr:colOff>502694</xdr:colOff>
      <xdr:row>10</xdr:row>
      <xdr:rowOff>362993</xdr:rowOff>
    </xdr:to>
    <xdr:sp macro="[0]!Département_clic" textlink="">
      <xdr:nvSpPr>
        <xdr:cNvPr id="102" name="Département 93"/>
        <xdr:cNvSpPr>
          <a:spLocks/>
        </xdr:cNvSpPr>
      </xdr:nvSpPr>
      <xdr:spPr bwMode="auto">
        <a:xfrm>
          <a:off x="8583787" y="2355711"/>
          <a:ext cx="178443" cy="157211"/>
        </a:xfrm>
        <a:custGeom>
          <a:avLst/>
          <a:gdLst>
            <a:gd name="T0" fmla="*/ 365502 w 49"/>
            <a:gd name="T1" fmla="*/ 29756 h 42"/>
            <a:gd name="T2" fmla="*/ 365502 w 49"/>
            <a:gd name="T3" fmla="*/ 312442 h 42"/>
            <a:gd name="T4" fmla="*/ 253614 w 49"/>
            <a:gd name="T5" fmla="*/ 230612 h 42"/>
            <a:gd name="T6" fmla="*/ 164103 w 49"/>
            <a:gd name="T7" fmla="*/ 230612 h 42"/>
            <a:gd name="T8" fmla="*/ 0 w 49"/>
            <a:gd name="T9" fmla="*/ 193416 h 42"/>
            <a:gd name="T10" fmla="*/ 22378 w 49"/>
            <a:gd name="T11" fmla="*/ 171099 h 42"/>
            <a:gd name="T12" fmla="*/ 7459 w 49"/>
            <a:gd name="T13" fmla="*/ 111586 h 42"/>
            <a:gd name="T14" fmla="*/ 74592 w 49"/>
            <a:gd name="T15" fmla="*/ 66952 h 42"/>
            <a:gd name="T16" fmla="*/ 179021 w 49"/>
            <a:gd name="T17" fmla="*/ 66952 h 42"/>
            <a:gd name="T18" fmla="*/ 328206 w 49"/>
            <a:gd name="T19" fmla="*/ 0 h 42"/>
            <a:gd name="T20" fmla="*/ 365502 w 49"/>
            <a:gd name="T21" fmla="*/ 29756 h 42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w 49"/>
            <a:gd name="T34" fmla="*/ 0 h 42"/>
            <a:gd name="T35" fmla="*/ 49 w 49"/>
            <a:gd name="T36" fmla="*/ 42 h 42"/>
          </a:gdLst>
          <a:ahLst/>
          <a:cxnLst>
            <a:cxn ang="T22">
              <a:pos x="T0" y="T1"/>
            </a:cxn>
            <a:cxn ang="T23">
              <a:pos x="T2" y="T3"/>
            </a:cxn>
            <a:cxn ang="T24">
              <a:pos x="T4" y="T5"/>
            </a:cxn>
            <a:cxn ang="T25">
              <a:pos x="T6" y="T7"/>
            </a:cxn>
            <a:cxn ang="T26">
              <a:pos x="T8" y="T9"/>
            </a:cxn>
            <a:cxn ang="T27">
              <a:pos x="T10" y="T11"/>
            </a:cxn>
            <a:cxn ang="T28">
              <a:pos x="T12" y="T13"/>
            </a:cxn>
            <a:cxn ang="T29">
              <a:pos x="T14" y="T15"/>
            </a:cxn>
            <a:cxn ang="T30">
              <a:pos x="T16" y="T17"/>
            </a:cxn>
            <a:cxn ang="T31">
              <a:pos x="T18" y="T19"/>
            </a:cxn>
            <a:cxn ang="T32">
              <a:pos x="T20" y="T21"/>
            </a:cxn>
          </a:cxnLst>
          <a:rect l="T33" t="T34" r="T35" b="T36"/>
          <a:pathLst>
            <a:path w="49" h="42">
              <a:moveTo>
                <a:pt x="49" y="4"/>
              </a:moveTo>
              <a:lnTo>
                <a:pt x="49" y="42"/>
              </a:lnTo>
              <a:lnTo>
                <a:pt x="34" y="31"/>
              </a:lnTo>
              <a:lnTo>
                <a:pt x="22" y="31"/>
              </a:lnTo>
              <a:lnTo>
                <a:pt x="0" y="26"/>
              </a:lnTo>
              <a:lnTo>
                <a:pt x="3" y="23"/>
              </a:lnTo>
              <a:lnTo>
                <a:pt x="1" y="15"/>
              </a:lnTo>
              <a:lnTo>
                <a:pt x="10" y="9"/>
              </a:lnTo>
              <a:lnTo>
                <a:pt x="24" y="9"/>
              </a:lnTo>
              <a:lnTo>
                <a:pt x="44" y="0"/>
              </a:lnTo>
              <a:lnTo>
                <a:pt x="49" y="4"/>
              </a:lnTo>
            </a:path>
          </a:pathLst>
        </a:custGeom>
        <a:solidFill>
          <a:srgbClr val="FFFFFF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9</xdr:col>
      <xdr:colOff>351704</xdr:colOff>
      <xdr:row>10</xdr:row>
      <xdr:rowOff>320117</xdr:rowOff>
    </xdr:from>
    <xdr:to>
      <xdr:col>9</xdr:col>
      <xdr:colOff>502695</xdr:colOff>
      <xdr:row>11</xdr:row>
      <xdr:rowOff>72508</xdr:rowOff>
    </xdr:to>
    <xdr:sp macro="[0]!Département_clic" textlink="">
      <xdr:nvSpPr>
        <xdr:cNvPr id="103" name="Département 94"/>
        <xdr:cNvSpPr>
          <a:spLocks/>
        </xdr:cNvSpPr>
      </xdr:nvSpPr>
      <xdr:spPr bwMode="auto">
        <a:xfrm>
          <a:off x="8611240" y="2470046"/>
          <a:ext cx="150991" cy="133391"/>
        </a:xfrm>
        <a:custGeom>
          <a:avLst/>
          <a:gdLst>
            <a:gd name="T0" fmla="*/ 201399 w 42"/>
            <a:gd name="T1" fmla="*/ 0 h 36"/>
            <a:gd name="T2" fmla="*/ 313287 w 42"/>
            <a:gd name="T3" fmla="*/ 81830 h 36"/>
            <a:gd name="T4" fmla="*/ 305828 w 42"/>
            <a:gd name="T5" fmla="*/ 119025 h 36"/>
            <a:gd name="T6" fmla="*/ 290909 w 42"/>
            <a:gd name="T7" fmla="*/ 267807 h 36"/>
            <a:gd name="T8" fmla="*/ 201399 w 42"/>
            <a:gd name="T9" fmla="*/ 245490 h 36"/>
            <a:gd name="T10" fmla="*/ 0 w 42"/>
            <a:gd name="T11" fmla="*/ 185977 h 36"/>
            <a:gd name="T12" fmla="*/ 22378 w 42"/>
            <a:gd name="T13" fmla="*/ 66952 h 36"/>
            <a:gd name="T14" fmla="*/ 111888 w 42"/>
            <a:gd name="T15" fmla="*/ 0 h 36"/>
            <a:gd name="T16" fmla="*/ 201399 w 42"/>
            <a:gd name="T17" fmla="*/ 0 h 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w 42"/>
            <a:gd name="T28" fmla="*/ 0 h 36"/>
            <a:gd name="T29" fmla="*/ 42 w 42"/>
            <a:gd name="T30" fmla="*/ 36 h 36"/>
          </a:gdLst>
          <a:ahLst/>
          <a:cxnLst>
            <a:cxn ang="T18">
              <a:pos x="T0" y="T1"/>
            </a:cxn>
            <a:cxn ang="T19">
              <a:pos x="T2" y="T3"/>
            </a:cxn>
            <a:cxn ang="T20">
              <a:pos x="T4" y="T5"/>
            </a:cxn>
            <a:cxn ang="T21">
              <a:pos x="T6" y="T7"/>
            </a:cxn>
            <a:cxn ang="T22">
              <a:pos x="T8" y="T9"/>
            </a:cxn>
            <a:cxn ang="T23">
              <a:pos x="T10" y="T11"/>
            </a:cxn>
            <a:cxn ang="T24">
              <a:pos x="T12" y="T13"/>
            </a:cxn>
            <a:cxn ang="T25">
              <a:pos x="T14" y="T15"/>
            </a:cxn>
            <a:cxn ang="T26">
              <a:pos x="T16" y="T17"/>
            </a:cxn>
          </a:cxnLst>
          <a:rect l="T27" t="T28" r="T29" b="T30"/>
          <a:pathLst>
            <a:path w="42" h="36">
              <a:moveTo>
                <a:pt x="27" y="0"/>
              </a:moveTo>
              <a:lnTo>
                <a:pt x="42" y="11"/>
              </a:lnTo>
              <a:lnTo>
                <a:pt x="41" y="16"/>
              </a:lnTo>
              <a:lnTo>
                <a:pt x="39" y="36"/>
              </a:lnTo>
              <a:lnTo>
                <a:pt x="27" y="33"/>
              </a:lnTo>
              <a:lnTo>
                <a:pt x="0" y="25"/>
              </a:lnTo>
              <a:lnTo>
                <a:pt x="3" y="9"/>
              </a:lnTo>
              <a:lnTo>
                <a:pt x="15" y="0"/>
              </a:lnTo>
              <a:lnTo>
                <a:pt x="27" y="0"/>
              </a:lnTo>
            </a:path>
          </a:pathLst>
        </a:custGeom>
        <a:solidFill>
          <a:srgbClr val="FFFFFF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9</xdr:col>
      <xdr:colOff>324251</xdr:colOff>
      <xdr:row>10</xdr:row>
      <xdr:rowOff>301061</xdr:rowOff>
    </xdr:from>
    <xdr:to>
      <xdr:col>9</xdr:col>
      <xdr:colOff>402034</xdr:colOff>
      <xdr:row>10</xdr:row>
      <xdr:rowOff>353463</xdr:rowOff>
    </xdr:to>
    <xdr:sp macro="[0]!Département_clic" textlink="">
      <xdr:nvSpPr>
        <xdr:cNvPr id="104" name="Département 75"/>
        <xdr:cNvSpPr>
          <a:spLocks/>
        </xdr:cNvSpPr>
      </xdr:nvSpPr>
      <xdr:spPr bwMode="auto">
        <a:xfrm>
          <a:off x="8583787" y="2450990"/>
          <a:ext cx="77783" cy="52402"/>
        </a:xfrm>
        <a:custGeom>
          <a:avLst/>
          <a:gdLst>
            <a:gd name="T0" fmla="*/ 164103 w 22"/>
            <a:gd name="T1" fmla="*/ 37195 h 14"/>
            <a:gd name="T2" fmla="*/ 74592 w 22"/>
            <a:gd name="T3" fmla="*/ 104147 h 14"/>
            <a:gd name="T4" fmla="*/ 7459 w 22"/>
            <a:gd name="T5" fmla="*/ 74391 h 14"/>
            <a:gd name="T6" fmla="*/ 0 w 22"/>
            <a:gd name="T7" fmla="*/ 0 h 14"/>
            <a:gd name="T8" fmla="*/ 164103 w 22"/>
            <a:gd name="T9" fmla="*/ 37195 h 14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2"/>
            <a:gd name="T16" fmla="*/ 0 h 14"/>
            <a:gd name="T17" fmla="*/ 22 w 22"/>
            <a:gd name="T18" fmla="*/ 14 h 14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2" h="14">
              <a:moveTo>
                <a:pt x="22" y="5"/>
              </a:moveTo>
              <a:lnTo>
                <a:pt x="10" y="14"/>
              </a:lnTo>
              <a:lnTo>
                <a:pt x="1" y="10"/>
              </a:lnTo>
              <a:lnTo>
                <a:pt x="0" y="0"/>
              </a:lnTo>
              <a:lnTo>
                <a:pt x="22" y="5"/>
              </a:lnTo>
            </a:path>
          </a:pathLst>
        </a:custGeom>
        <a:solidFill>
          <a:srgbClr val="FFFFFF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8</xdr:col>
      <xdr:colOff>679035</xdr:colOff>
      <xdr:row>10</xdr:row>
      <xdr:rowOff>129557</xdr:rowOff>
    </xdr:from>
    <xdr:to>
      <xdr:col>9</xdr:col>
      <xdr:colOff>296798</xdr:colOff>
      <xdr:row>12</xdr:row>
      <xdr:rowOff>67799</xdr:rowOff>
    </xdr:to>
    <xdr:sp macro="[0]!Département_clic" textlink="">
      <xdr:nvSpPr>
        <xdr:cNvPr id="105" name="Département 78"/>
        <xdr:cNvSpPr>
          <a:spLocks/>
        </xdr:cNvSpPr>
      </xdr:nvSpPr>
      <xdr:spPr bwMode="auto">
        <a:xfrm>
          <a:off x="8176571" y="2279486"/>
          <a:ext cx="379763" cy="509742"/>
        </a:xfrm>
        <a:custGeom>
          <a:avLst/>
          <a:gdLst>
            <a:gd name="T0" fmla="*/ 246154 w 106"/>
            <a:gd name="T1" fmla="*/ 104147 h 138"/>
            <a:gd name="T2" fmla="*/ 477390 w 106"/>
            <a:gd name="T3" fmla="*/ 119025 h 138"/>
            <a:gd name="T4" fmla="*/ 514686 w 106"/>
            <a:gd name="T5" fmla="*/ 119025 h 138"/>
            <a:gd name="T6" fmla="*/ 760840 w 106"/>
            <a:gd name="T7" fmla="*/ 208294 h 138"/>
            <a:gd name="T8" fmla="*/ 738462 w 106"/>
            <a:gd name="T9" fmla="*/ 364515 h 138"/>
            <a:gd name="T10" fmla="*/ 790677 w 106"/>
            <a:gd name="T11" fmla="*/ 513297 h 138"/>
            <a:gd name="T12" fmla="*/ 738462 w 106"/>
            <a:gd name="T13" fmla="*/ 565370 h 138"/>
            <a:gd name="T14" fmla="*/ 656411 w 106"/>
            <a:gd name="T15" fmla="*/ 654639 h 138"/>
            <a:gd name="T16" fmla="*/ 596737 w 106"/>
            <a:gd name="T17" fmla="*/ 721591 h 138"/>
            <a:gd name="T18" fmla="*/ 522145 w 106"/>
            <a:gd name="T19" fmla="*/ 915007 h 138"/>
            <a:gd name="T20" fmla="*/ 484849 w 106"/>
            <a:gd name="T21" fmla="*/ 1019154 h 138"/>
            <a:gd name="T22" fmla="*/ 447553 w 106"/>
            <a:gd name="T23" fmla="*/ 1026593 h 138"/>
            <a:gd name="T24" fmla="*/ 246154 w 106"/>
            <a:gd name="T25" fmla="*/ 862933 h 138"/>
            <a:gd name="T26" fmla="*/ 231236 w 106"/>
            <a:gd name="T27" fmla="*/ 833177 h 138"/>
            <a:gd name="T28" fmla="*/ 126807 w 106"/>
            <a:gd name="T29" fmla="*/ 505857 h 138"/>
            <a:gd name="T30" fmla="*/ 119347 w 106"/>
            <a:gd name="T31" fmla="*/ 401710 h 138"/>
            <a:gd name="T32" fmla="*/ 0 w 106"/>
            <a:gd name="T33" fmla="*/ 267807 h 138"/>
            <a:gd name="T34" fmla="*/ 14918 w 106"/>
            <a:gd name="T35" fmla="*/ 260368 h 138"/>
            <a:gd name="T36" fmla="*/ 149184 w 106"/>
            <a:gd name="T37" fmla="*/ 0 h 138"/>
            <a:gd name="T38" fmla="*/ 246154 w 106"/>
            <a:gd name="T39" fmla="*/ 104147 h 138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06"/>
            <a:gd name="T61" fmla="*/ 0 h 138"/>
            <a:gd name="T62" fmla="*/ 106 w 106"/>
            <a:gd name="T63" fmla="*/ 138 h 138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06" h="138">
              <a:moveTo>
                <a:pt x="33" y="14"/>
              </a:moveTo>
              <a:lnTo>
                <a:pt x="64" y="16"/>
              </a:lnTo>
              <a:lnTo>
                <a:pt x="69" y="16"/>
              </a:lnTo>
              <a:lnTo>
                <a:pt x="102" y="28"/>
              </a:lnTo>
              <a:lnTo>
                <a:pt x="99" y="49"/>
              </a:lnTo>
              <a:lnTo>
                <a:pt x="106" y="69"/>
              </a:lnTo>
              <a:lnTo>
                <a:pt x="99" y="76"/>
              </a:lnTo>
              <a:lnTo>
                <a:pt x="88" y="88"/>
              </a:lnTo>
              <a:lnTo>
                <a:pt x="80" y="97"/>
              </a:lnTo>
              <a:lnTo>
                <a:pt x="70" y="123"/>
              </a:lnTo>
              <a:lnTo>
                <a:pt x="65" y="137"/>
              </a:lnTo>
              <a:lnTo>
                <a:pt x="60" y="138"/>
              </a:lnTo>
              <a:lnTo>
                <a:pt x="33" y="116"/>
              </a:lnTo>
              <a:lnTo>
                <a:pt x="31" y="112"/>
              </a:lnTo>
              <a:lnTo>
                <a:pt x="17" y="68"/>
              </a:lnTo>
              <a:lnTo>
                <a:pt x="16" y="54"/>
              </a:lnTo>
              <a:lnTo>
                <a:pt x="0" y="36"/>
              </a:lnTo>
              <a:lnTo>
                <a:pt x="2" y="35"/>
              </a:lnTo>
              <a:lnTo>
                <a:pt x="20" y="0"/>
              </a:lnTo>
              <a:lnTo>
                <a:pt x="33" y="14"/>
              </a:lnTo>
            </a:path>
          </a:pathLst>
        </a:custGeom>
        <a:solidFill>
          <a:srgbClr val="FFFFFF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9</xdr:col>
      <xdr:colOff>634324</xdr:colOff>
      <xdr:row>12</xdr:row>
      <xdr:rowOff>115439</xdr:rowOff>
    </xdr:from>
    <xdr:to>
      <xdr:col>10</xdr:col>
      <xdr:colOff>572368</xdr:colOff>
      <xdr:row>16</xdr:row>
      <xdr:rowOff>168072</xdr:rowOff>
    </xdr:to>
    <xdr:sp macro="[0]!Département_clic" textlink="">
      <xdr:nvSpPr>
        <xdr:cNvPr id="106" name="Département 89"/>
        <xdr:cNvSpPr>
          <a:spLocks/>
        </xdr:cNvSpPr>
      </xdr:nvSpPr>
      <xdr:spPr bwMode="auto">
        <a:xfrm>
          <a:off x="8893860" y="2836868"/>
          <a:ext cx="700044" cy="814633"/>
        </a:xfrm>
        <a:custGeom>
          <a:avLst/>
          <a:gdLst>
            <a:gd name="T0" fmla="*/ 514686 w 195"/>
            <a:gd name="T1" fmla="*/ 0 h 218"/>
            <a:gd name="T2" fmla="*/ 641493 w 195"/>
            <a:gd name="T3" fmla="*/ 66952 h 218"/>
            <a:gd name="T4" fmla="*/ 716085 w 195"/>
            <a:gd name="T5" fmla="*/ 171099 h 218"/>
            <a:gd name="T6" fmla="*/ 745922 w 195"/>
            <a:gd name="T7" fmla="*/ 349637 h 218"/>
            <a:gd name="T8" fmla="*/ 865270 w 195"/>
            <a:gd name="T9" fmla="*/ 364515 h 218"/>
            <a:gd name="T10" fmla="*/ 984617 w 195"/>
            <a:gd name="T11" fmla="*/ 498418 h 218"/>
            <a:gd name="T12" fmla="*/ 1044291 w 195"/>
            <a:gd name="T13" fmla="*/ 610004 h 218"/>
            <a:gd name="T14" fmla="*/ 1133802 w 195"/>
            <a:gd name="T15" fmla="*/ 721591 h 218"/>
            <a:gd name="T16" fmla="*/ 1253149 w 195"/>
            <a:gd name="T17" fmla="*/ 714152 h 218"/>
            <a:gd name="T18" fmla="*/ 1379956 w 195"/>
            <a:gd name="T19" fmla="*/ 691834 h 218"/>
            <a:gd name="T20" fmla="*/ 1454548 w 195"/>
            <a:gd name="T21" fmla="*/ 691834 h 218"/>
            <a:gd name="T22" fmla="*/ 1439630 w 195"/>
            <a:gd name="T23" fmla="*/ 818299 h 218"/>
            <a:gd name="T24" fmla="*/ 1424711 w 195"/>
            <a:gd name="T25" fmla="*/ 1004276 h 218"/>
            <a:gd name="T26" fmla="*/ 1454548 w 195"/>
            <a:gd name="T27" fmla="*/ 1108423 h 218"/>
            <a:gd name="T28" fmla="*/ 1342660 w 195"/>
            <a:gd name="T29" fmla="*/ 1346473 h 218"/>
            <a:gd name="T30" fmla="*/ 1297904 w 195"/>
            <a:gd name="T31" fmla="*/ 1472937 h 218"/>
            <a:gd name="T32" fmla="*/ 1282986 w 195"/>
            <a:gd name="T33" fmla="*/ 1614280 h 218"/>
            <a:gd name="T34" fmla="*/ 1141261 w 195"/>
            <a:gd name="T35" fmla="*/ 1621719 h 218"/>
            <a:gd name="T36" fmla="*/ 1051750 w 195"/>
            <a:gd name="T37" fmla="*/ 1614280 h 218"/>
            <a:gd name="T38" fmla="*/ 962240 w 195"/>
            <a:gd name="T39" fmla="*/ 1510133 h 218"/>
            <a:gd name="T40" fmla="*/ 895106 w 195"/>
            <a:gd name="T41" fmla="*/ 1539889 h 218"/>
            <a:gd name="T42" fmla="*/ 745922 w 195"/>
            <a:gd name="T43" fmla="*/ 1398547 h 218"/>
            <a:gd name="T44" fmla="*/ 693708 w 195"/>
            <a:gd name="T45" fmla="*/ 1346473 h 218"/>
            <a:gd name="T46" fmla="*/ 559442 w 195"/>
            <a:gd name="T47" fmla="*/ 1376229 h 218"/>
            <a:gd name="T48" fmla="*/ 462472 w 195"/>
            <a:gd name="T49" fmla="*/ 1413425 h 218"/>
            <a:gd name="T50" fmla="*/ 298369 w 195"/>
            <a:gd name="T51" fmla="*/ 1309278 h 218"/>
            <a:gd name="T52" fmla="*/ 238695 w 195"/>
            <a:gd name="T53" fmla="*/ 1249765 h 218"/>
            <a:gd name="T54" fmla="*/ 119348 w 195"/>
            <a:gd name="T55" fmla="*/ 1264643 h 218"/>
            <a:gd name="T56" fmla="*/ 59674 w 195"/>
            <a:gd name="T57" fmla="*/ 1212570 h 218"/>
            <a:gd name="T58" fmla="*/ 52215 w 195"/>
            <a:gd name="T59" fmla="*/ 1182814 h 218"/>
            <a:gd name="T60" fmla="*/ 0 w 195"/>
            <a:gd name="T61" fmla="*/ 959641 h 218"/>
            <a:gd name="T62" fmla="*/ 201399 w 195"/>
            <a:gd name="T63" fmla="*/ 699273 h 218"/>
            <a:gd name="T64" fmla="*/ 186481 w 195"/>
            <a:gd name="T65" fmla="*/ 371954 h 218"/>
            <a:gd name="T66" fmla="*/ 74592 w 195"/>
            <a:gd name="T67" fmla="*/ 290124 h 218"/>
            <a:gd name="T68" fmla="*/ 126807 w 195"/>
            <a:gd name="T69" fmla="*/ 163660 h 218"/>
            <a:gd name="T70" fmla="*/ 290910 w 195"/>
            <a:gd name="T71" fmla="*/ 22317 h 218"/>
            <a:gd name="T72" fmla="*/ 514686 w 195"/>
            <a:gd name="T73" fmla="*/ 0 h 218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195"/>
            <a:gd name="T112" fmla="*/ 0 h 218"/>
            <a:gd name="T113" fmla="*/ 195 w 195"/>
            <a:gd name="T114" fmla="*/ 218 h 218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195" h="218">
              <a:moveTo>
                <a:pt x="69" y="0"/>
              </a:moveTo>
              <a:lnTo>
                <a:pt x="86" y="9"/>
              </a:lnTo>
              <a:lnTo>
                <a:pt x="96" y="23"/>
              </a:lnTo>
              <a:lnTo>
                <a:pt x="100" y="47"/>
              </a:lnTo>
              <a:lnTo>
                <a:pt x="116" y="49"/>
              </a:lnTo>
              <a:lnTo>
                <a:pt x="132" y="67"/>
              </a:lnTo>
              <a:lnTo>
                <a:pt x="140" y="82"/>
              </a:lnTo>
              <a:lnTo>
                <a:pt x="152" y="97"/>
              </a:lnTo>
              <a:lnTo>
                <a:pt x="168" y="96"/>
              </a:lnTo>
              <a:lnTo>
                <a:pt x="185" y="93"/>
              </a:lnTo>
              <a:lnTo>
                <a:pt x="195" y="93"/>
              </a:lnTo>
              <a:lnTo>
                <a:pt x="193" y="110"/>
              </a:lnTo>
              <a:lnTo>
                <a:pt x="191" y="135"/>
              </a:lnTo>
              <a:lnTo>
                <a:pt x="195" y="149"/>
              </a:lnTo>
              <a:lnTo>
                <a:pt x="180" y="181"/>
              </a:lnTo>
              <a:lnTo>
                <a:pt x="174" y="198"/>
              </a:lnTo>
              <a:lnTo>
                <a:pt x="172" y="217"/>
              </a:lnTo>
              <a:lnTo>
                <a:pt x="153" y="218"/>
              </a:lnTo>
              <a:lnTo>
                <a:pt x="141" y="217"/>
              </a:lnTo>
              <a:lnTo>
                <a:pt x="129" y="203"/>
              </a:lnTo>
              <a:lnTo>
                <a:pt x="120" y="207"/>
              </a:lnTo>
              <a:lnTo>
                <a:pt x="100" y="188"/>
              </a:lnTo>
              <a:lnTo>
                <a:pt x="93" y="181"/>
              </a:lnTo>
              <a:lnTo>
                <a:pt x="75" y="185"/>
              </a:lnTo>
              <a:lnTo>
                <a:pt x="62" y="190"/>
              </a:lnTo>
              <a:lnTo>
                <a:pt x="40" y="176"/>
              </a:lnTo>
              <a:lnTo>
                <a:pt x="32" y="168"/>
              </a:lnTo>
              <a:lnTo>
                <a:pt x="16" y="170"/>
              </a:lnTo>
              <a:lnTo>
                <a:pt x="8" y="163"/>
              </a:lnTo>
              <a:lnTo>
                <a:pt x="7" y="159"/>
              </a:lnTo>
              <a:lnTo>
                <a:pt x="0" y="129"/>
              </a:lnTo>
              <a:lnTo>
                <a:pt x="27" y="94"/>
              </a:lnTo>
              <a:lnTo>
                <a:pt x="25" y="50"/>
              </a:lnTo>
              <a:lnTo>
                <a:pt x="10" y="39"/>
              </a:lnTo>
              <a:lnTo>
                <a:pt x="17" y="22"/>
              </a:lnTo>
              <a:lnTo>
                <a:pt x="39" y="3"/>
              </a:lnTo>
              <a:lnTo>
                <a:pt x="69" y="0"/>
              </a:lnTo>
            </a:path>
          </a:pathLst>
        </a:custGeom>
        <a:solidFill>
          <a:srgbClr val="75923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11</xdr:col>
      <xdr:colOff>404120</xdr:colOff>
      <xdr:row>12</xdr:row>
      <xdr:rowOff>34452</xdr:rowOff>
    </xdr:from>
    <xdr:to>
      <xdr:col>12</xdr:col>
      <xdr:colOff>542426</xdr:colOff>
      <xdr:row>15</xdr:row>
      <xdr:rowOff>6041</xdr:rowOff>
    </xdr:to>
    <xdr:sp macro="[0]!Département_clic" textlink="">
      <xdr:nvSpPr>
        <xdr:cNvPr id="107" name="Département 88"/>
        <xdr:cNvSpPr>
          <a:spLocks/>
        </xdr:cNvSpPr>
      </xdr:nvSpPr>
      <xdr:spPr bwMode="auto">
        <a:xfrm>
          <a:off x="10187656" y="2755881"/>
          <a:ext cx="900306" cy="543089"/>
        </a:xfrm>
        <a:custGeom>
          <a:avLst/>
          <a:gdLst>
            <a:gd name="T0" fmla="*/ 1790213 w 252"/>
            <a:gd name="T1" fmla="*/ 119025 h 146"/>
            <a:gd name="T2" fmla="*/ 1879724 w 252"/>
            <a:gd name="T3" fmla="*/ 267807 h 146"/>
            <a:gd name="T4" fmla="*/ 1827509 w 252"/>
            <a:gd name="T5" fmla="*/ 409149 h 146"/>
            <a:gd name="T6" fmla="*/ 1685784 w 252"/>
            <a:gd name="T7" fmla="*/ 714151 h 146"/>
            <a:gd name="T8" fmla="*/ 1648488 w 252"/>
            <a:gd name="T9" fmla="*/ 758786 h 146"/>
            <a:gd name="T10" fmla="*/ 1544059 w 252"/>
            <a:gd name="T11" fmla="*/ 1048910 h 146"/>
            <a:gd name="T12" fmla="*/ 1506763 w 252"/>
            <a:gd name="T13" fmla="*/ 1086105 h 146"/>
            <a:gd name="T14" fmla="*/ 1305364 w 252"/>
            <a:gd name="T15" fmla="*/ 944762 h 146"/>
            <a:gd name="T16" fmla="*/ 1245690 w 252"/>
            <a:gd name="T17" fmla="*/ 907567 h 146"/>
            <a:gd name="T18" fmla="*/ 1059210 w 252"/>
            <a:gd name="T19" fmla="*/ 907567 h 146"/>
            <a:gd name="T20" fmla="*/ 1006995 w 252"/>
            <a:gd name="T21" fmla="*/ 877811 h 146"/>
            <a:gd name="T22" fmla="*/ 805596 w 252"/>
            <a:gd name="T23" fmla="*/ 877811 h 146"/>
            <a:gd name="T24" fmla="*/ 760841 w 252"/>
            <a:gd name="T25" fmla="*/ 825737 h 146"/>
            <a:gd name="T26" fmla="*/ 656412 w 252"/>
            <a:gd name="T27" fmla="*/ 795981 h 146"/>
            <a:gd name="T28" fmla="*/ 604197 w 252"/>
            <a:gd name="T29" fmla="*/ 818298 h 146"/>
            <a:gd name="T30" fmla="*/ 484850 w 252"/>
            <a:gd name="T31" fmla="*/ 825737 h 146"/>
            <a:gd name="T32" fmla="*/ 358043 w 252"/>
            <a:gd name="T33" fmla="*/ 825737 h 146"/>
            <a:gd name="T34" fmla="*/ 335665 w 252"/>
            <a:gd name="T35" fmla="*/ 795981 h 146"/>
            <a:gd name="T36" fmla="*/ 238695 w 252"/>
            <a:gd name="T37" fmla="*/ 535613 h 146"/>
            <a:gd name="T38" fmla="*/ 164103 w 252"/>
            <a:gd name="T39" fmla="*/ 312441 h 146"/>
            <a:gd name="T40" fmla="*/ 134266 w 252"/>
            <a:gd name="T41" fmla="*/ 282685 h 146"/>
            <a:gd name="T42" fmla="*/ 0 w 252"/>
            <a:gd name="T43" fmla="*/ 104147 h 146"/>
            <a:gd name="T44" fmla="*/ 238695 w 252"/>
            <a:gd name="T45" fmla="*/ 66952 h 146"/>
            <a:gd name="T46" fmla="*/ 320747 w 252"/>
            <a:gd name="T47" fmla="*/ 66952 h 146"/>
            <a:gd name="T48" fmla="*/ 343124 w 252"/>
            <a:gd name="T49" fmla="*/ 37195 h 146"/>
            <a:gd name="T50" fmla="*/ 402798 w 252"/>
            <a:gd name="T51" fmla="*/ 37195 h 146"/>
            <a:gd name="T52" fmla="*/ 514686 w 252"/>
            <a:gd name="T53" fmla="*/ 185977 h 146"/>
            <a:gd name="T54" fmla="*/ 611656 w 252"/>
            <a:gd name="T55" fmla="*/ 267807 h 146"/>
            <a:gd name="T56" fmla="*/ 738463 w 252"/>
            <a:gd name="T57" fmla="*/ 223172 h 146"/>
            <a:gd name="T58" fmla="*/ 865270 w 252"/>
            <a:gd name="T59" fmla="*/ 148782 h 146"/>
            <a:gd name="T60" fmla="*/ 992077 w 252"/>
            <a:gd name="T61" fmla="*/ 163660 h 146"/>
            <a:gd name="T62" fmla="*/ 1156180 w 252"/>
            <a:gd name="T63" fmla="*/ 126464 h 146"/>
            <a:gd name="T64" fmla="*/ 1253149 w 252"/>
            <a:gd name="T65" fmla="*/ 44634 h 146"/>
            <a:gd name="T66" fmla="*/ 1342660 w 252"/>
            <a:gd name="T67" fmla="*/ 119025 h 146"/>
            <a:gd name="T68" fmla="*/ 1462008 w 252"/>
            <a:gd name="T69" fmla="*/ 163660 h 146"/>
            <a:gd name="T70" fmla="*/ 1588814 w 252"/>
            <a:gd name="T71" fmla="*/ 89269 h 146"/>
            <a:gd name="T72" fmla="*/ 1723080 w 252"/>
            <a:gd name="T73" fmla="*/ 22317 h 146"/>
            <a:gd name="T74" fmla="*/ 1767836 w 252"/>
            <a:gd name="T75" fmla="*/ 0 h 146"/>
            <a:gd name="T76" fmla="*/ 1790213 w 252"/>
            <a:gd name="T77" fmla="*/ 119025 h 14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w 252"/>
            <a:gd name="T118" fmla="*/ 0 h 146"/>
            <a:gd name="T119" fmla="*/ 252 w 252"/>
            <a:gd name="T120" fmla="*/ 146 h 146"/>
          </a:gdLst>
          <a:ahLst/>
          <a:cxnLst>
            <a:cxn ang="T78">
              <a:pos x="T0" y="T1"/>
            </a:cxn>
            <a:cxn ang="T79">
              <a:pos x="T2" y="T3"/>
            </a:cxn>
            <a:cxn ang="T80">
              <a:pos x="T4" y="T5"/>
            </a:cxn>
            <a:cxn ang="T81">
              <a:pos x="T6" y="T7"/>
            </a:cxn>
            <a:cxn ang="T82">
              <a:pos x="T8" y="T9"/>
            </a:cxn>
            <a:cxn ang="T83">
              <a:pos x="T10" y="T11"/>
            </a:cxn>
            <a:cxn ang="T84">
              <a:pos x="T12" y="T13"/>
            </a:cxn>
            <a:cxn ang="T85">
              <a:pos x="T14" y="T15"/>
            </a:cxn>
            <a:cxn ang="T86">
              <a:pos x="T16" y="T17"/>
            </a:cxn>
            <a:cxn ang="T87">
              <a:pos x="T18" y="T19"/>
            </a:cxn>
            <a:cxn ang="T88">
              <a:pos x="T20" y="T21"/>
            </a:cxn>
            <a:cxn ang="T89">
              <a:pos x="T22" y="T23"/>
            </a:cxn>
            <a:cxn ang="T90">
              <a:pos x="T24" y="T25"/>
            </a:cxn>
            <a:cxn ang="T91">
              <a:pos x="T26" y="T27"/>
            </a:cxn>
            <a:cxn ang="T92">
              <a:pos x="T28" y="T29"/>
            </a:cxn>
            <a:cxn ang="T93">
              <a:pos x="T30" y="T31"/>
            </a:cxn>
            <a:cxn ang="T94">
              <a:pos x="T32" y="T33"/>
            </a:cxn>
            <a:cxn ang="T95">
              <a:pos x="T34" y="T35"/>
            </a:cxn>
            <a:cxn ang="T96">
              <a:pos x="T36" y="T37"/>
            </a:cxn>
            <a:cxn ang="T97">
              <a:pos x="T38" y="T39"/>
            </a:cxn>
            <a:cxn ang="T98">
              <a:pos x="T40" y="T41"/>
            </a:cxn>
            <a:cxn ang="T99">
              <a:pos x="T42" y="T43"/>
            </a:cxn>
            <a:cxn ang="T100">
              <a:pos x="T44" y="T45"/>
            </a:cxn>
            <a:cxn ang="T101">
              <a:pos x="T46" y="T47"/>
            </a:cxn>
            <a:cxn ang="T102">
              <a:pos x="T48" y="T49"/>
            </a:cxn>
            <a:cxn ang="T103">
              <a:pos x="T50" y="T51"/>
            </a:cxn>
            <a:cxn ang="T104">
              <a:pos x="T52" y="T53"/>
            </a:cxn>
            <a:cxn ang="T105">
              <a:pos x="T54" y="T55"/>
            </a:cxn>
            <a:cxn ang="T106">
              <a:pos x="T56" y="T57"/>
            </a:cxn>
            <a:cxn ang="T107">
              <a:pos x="T58" y="T59"/>
            </a:cxn>
            <a:cxn ang="T108">
              <a:pos x="T60" y="T61"/>
            </a:cxn>
            <a:cxn ang="T109">
              <a:pos x="T62" y="T63"/>
            </a:cxn>
            <a:cxn ang="T110">
              <a:pos x="T64" y="T65"/>
            </a:cxn>
            <a:cxn ang="T111">
              <a:pos x="T66" y="T67"/>
            </a:cxn>
            <a:cxn ang="T112">
              <a:pos x="T68" y="T69"/>
            </a:cxn>
            <a:cxn ang="T113">
              <a:pos x="T70" y="T71"/>
            </a:cxn>
            <a:cxn ang="T114">
              <a:pos x="T72" y="T73"/>
            </a:cxn>
            <a:cxn ang="T115">
              <a:pos x="T74" y="T75"/>
            </a:cxn>
            <a:cxn ang="T116">
              <a:pos x="T76" y="T77"/>
            </a:cxn>
          </a:cxnLst>
          <a:rect l="T117" t="T118" r="T119" b="T120"/>
          <a:pathLst>
            <a:path w="252" h="146">
              <a:moveTo>
                <a:pt x="240" y="16"/>
              </a:moveTo>
              <a:lnTo>
                <a:pt x="252" y="36"/>
              </a:lnTo>
              <a:lnTo>
                <a:pt x="245" y="55"/>
              </a:lnTo>
              <a:lnTo>
                <a:pt x="226" y="96"/>
              </a:lnTo>
              <a:lnTo>
                <a:pt x="221" y="102"/>
              </a:lnTo>
              <a:lnTo>
                <a:pt x="207" y="141"/>
              </a:lnTo>
              <a:lnTo>
                <a:pt x="202" y="146"/>
              </a:lnTo>
              <a:lnTo>
                <a:pt x="175" y="127"/>
              </a:lnTo>
              <a:lnTo>
                <a:pt x="167" y="122"/>
              </a:lnTo>
              <a:lnTo>
                <a:pt x="142" y="122"/>
              </a:lnTo>
              <a:lnTo>
                <a:pt x="135" y="118"/>
              </a:lnTo>
              <a:lnTo>
                <a:pt x="108" y="118"/>
              </a:lnTo>
              <a:lnTo>
                <a:pt x="102" y="111"/>
              </a:lnTo>
              <a:lnTo>
                <a:pt x="88" y="107"/>
              </a:lnTo>
              <a:lnTo>
                <a:pt x="81" y="110"/>
              </a:lnTo>
              <a:lnTo>
                <a:pt x="65" y="111"/>
              </a:lnTo>
              <a:lnTo>
                <a:pt x="48" y="111"/>
              </a:lnTo>
              <a:lnTo>
                <a:pt x="45" y="107"/>
              </a:lnTo>
              <a:lnTo>
                <a:pt x="32" y="72"/>
              </a:lnTo>
              <a:lnTo>
                <a:pt x="22" y="42"/>
              </a:lnTo>
              <a:lnTo>
                <a:pt x="18" y="38"/>
              </a:lnTo>
              <a:lnTo>
                <a:pt x="0" y="14"/>
              </a:lnTo>
              <a:lnTo>
                <a:pt x="32" y="9"/>
              </a:lnTo>
              <a:lnTo>
                <a:pt x="43" y="9"/>
              </a:lnTo>
              <a:lnTo>
                <a:pt x="46" y="5"/>
              </a:lnTo>
              <a:lnTo>
                <a:pt x="54" y="5"/>
              </a:lnTo>
              <a:lnTo>
                <a:pt x="69" y="25"/>
              </a:lnTo>
              <a:lnTo>
                <a:pt x="82" y="36"/>
              </a:lnTo>
              <a:lnTo>
                <a:pt x="99" y="30"/>
              </a:lnTo>
              <a:lnTo>
                <a:pt x="116" y="20"/>
              </a:lnTo>
              <a:lnTo>
                <a:pt x="133" y="22"/>
              </a:lnTo>
              <a:lnTo>
                <a:pt x="155" y="17"/>
              </a:lnTo>
              <a:lnTo>
                <a:pt x="168" y="6"/>
              </a:lnTo>
              <a:lnTo>
                <a:pt x="180" y="16"/>
              </a:lnTo>
              <a:lnTo>
                <a:pt x="196" y="22"/>
              </a:lnTo>
              <a:lnTo>
                <a:pt x="213" y="12"/>
              </a:lnTo>
              <a:lnTo>
                <a:pt x="231" y="3"/>
              </a:lnTo>
              <a:lnTo>
                <a:pt x="237" y="0"/>
              </a:lnTo>
              <a:lnTo>
                <a:pt x="240" y="16"/>
              </a:lnTo>
            </a:path>
          </a:pathLst>
        </a:custGeom>
        <a:solidFill>
          <a:srgbClr val="D7E4B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7</xdr:col>
      <xdr:colOff>641390</xdr:colOff>
      <xdr:row>17</xdr:row>
      <xdr:rowOff>130019</xdr:rowOff>
    </xdr:from>
    <xdr:to>
      <xdr:col>8</xdr:col>
      <xdr:colOff>538256</xdr:colOff>
      <xdr:row>22</xdr:row>
      <xdr:rowOff>30264</xdr:rowOff>
    </xdr:to>
    <xdr:sp macro="[0]!Département_clic" textlink="">
      <xdr:nvSpPr>
        <xdr:cNvPr id="108" name="Département 86"/>
        <xdr:cNvSpPr>
          <a:spLocks/>
        </xdr:cNvSpPr>
      </xdr:nvSpPr>
      <xdr:spPr bwMode="auto">
        <a:xfrm>
          <a:off x="7376926" y="3803948"/>
          <a:ext cx="658866" cy="852745"/>
        </a:xfrm>
        <a:custGeom>
          <a:avLst/>
          <a:gdLst>
            <a:gd name="T0" fmla="*/ 164103 w 183"/>
            <a:gd name="T1" fmla="*/ 44634 h 229"/>
            <a:gd name="T2" fmla="*/ 320746 w 183"/>
            <a:gd name="T3" fmla="*/ 104147 h 229"/>
            <a:gd name="T4" fmla="*/ 380420 w 183"/>
            <a:gd name="T5" fmla="*/ 185977 h 229"/>
            <a:gd name="T6" fmla="*/ 507227 w 183"/>
            <a:gd name="T7" fmla="*/ 342198 h 229"/>
            <a:gd name="T8" fmla="*/ 574360 w 183"/>
            <a:gd name="T9" fmla="*/ 327319 h 229"/>
            <a:gd name="T10" fmla="*/ 723544 w 183"/>
            <a:gd name="T11" fmla="*/ 223172 h 229"/>
            <a:gd name="T12" fmla="*/ 753381 w 183"/>
            <a:gd name="T13" fmla="*/ 223172 h 229"/>
            <a:gd name="T14" fmla="*/ 939861 w 183"/>
            <a:gd name="T15" fmla="*/ 490979 h 229"/>
            <a:gd name="T16" fmla="*/ 969699 w 183"/>
            <a:gd name="T17" fmla="*/ 535614 h 229"/>
            <a:gd name="T18" fmla="*/ 1089046 w 183"/>
            <a:gd name="T19" fmla="*/ 654639 h 229"/>
            <a:gd name="T20" fmla="*/ 1074128 w 183"/>
            <a:gd name="T21" fmla="*/ 855494 h 229"/>
            <a:gd name="T22" fmla="*/ 1133801 w 183"/>
            <a:gd name="T23" fmla="*/ 915007 h 229"/>
            <a:gd name="T24" fmla="*/ 1297904 w 183"/>
            <a:gd name="T25" fmla="*/ 981959 h 229"/>
            <a:gd name="T26" fmla="*/ 1365037 w 183"/>
            <a:gd name="T27" fmla="*/ 1041471 h 229"/>
            <a:gd name="T28" fmla="*/ 1335200 w 183"/>
            <a:gd name="T29" fmla="*/ 1205131 h 229"/>
            <a:gd name="T30" fmla="*/ 1312822 w 183"/>
            <a:gd name="T31" fmla="*/ 1227448 h 229"/>
            <a:gd name="T32" fmla="*/ 1275526 w 183"/>
            <a:gd name="T33" fmla="*/ 1227448 h 229"/>
            <a:gd name="T34" fmla="*/ 1081587 w 183"/>
            <a:gd name="T35" fmla="*/ 1331595 h 229"/>
            <a:gd name="T36" fmla="*/ 1044291 w 183"/>
            <a:gd name="T37" fmla="*/ 1346473 h 229"/>
            <a:gd name="T38" fmla="*/ 969699 w 183"/>
            <a:gd name="T39" fmla="*/ 1591963 h 229"/>
            <a:gd name="T40" fmla="*/ 895106 w 183"/>
            <a:gd name="T41" fmla="*/ 1569646 h 229"/>
            <a:gd name="T42" fmla="*/ 731003 w 183"/>
            <a:gd name="T43" fmla="*/ 1651475 h 229"/>
            <a:gd name="T44" fmla="*/ 626574 w 183"/>
            <a:gd name="T45" fmla="*/ 1621719 h 229"/>
            <a:gd name="T46" fmla="*/ 544523 w 183"/>
            <a:gd name="T47" fmla="*/ 1703549 h 229"/>
            <a:gd name="T48" fmla="*/ 417716 w 183"/>
            <a:gd name="T49" fmla="*/ 1673793 h 229"/>
            <a:gd name="T50" fmla="*/ 283450 w 183"/>
            <a:gd name="T51" fmla="*/ 1614280 h 229"/>
            <a:gd name="T52" fmla="*/ 201399 w 183"/>
            <a:gd name="T53" fmla="*/ 1458059 h 229"/>
            <a:gd name="T54" fmla="*/ 186480 w 183"/>
            <a:gd name="T55" fmla="*/ 1428303 h 229"/>
            <a:gd name="T56" fmla="*/ 104429 w 183"/>
            <a:gd name="T57" fmla="*/ 1190253 h 229"/>
            <a:gd name="T58" fmla="*/ 82051 w 183"/>
            <a:gd name="T59" fmla="*/ 1130740 h 229"/>
            <a:gd name="T60" fmla="*/ 59674 w 183"/>
            <a:gd name="T61" fmla="*/ 915007 h 229"/>
            <a:gd name="T62" fmla="*/ 82051 w 183"/>
            <a:gd name="T63" fmla="*/ 885250 h 229"/>
            <a:gd name="T64" fmla="*/ 96970 w 183"/>
            <a:gd name="T65" fmla="*/ 669517 h 229"/>
            <a:gd name="T66" fmla="*/ 119348 w 183"/>
            <a:gd name="T67" fmla="*/ 654639 h 229"/>
            <a:gd name="T68" fmla="*/ 82051 w 183"/>
            <a:gd name="T69" fmla="*/ 349637 h 229"/>
            <a:gd name="T70" fmla="*/ 59674 w 183"/>
            <a:gd name="T71" fmla="*/ 260368 h 229"/>
            <a:gd name="T72" fmla="*/ 0 w 183"/>
            <a:gd name="T73" fmla="*/ 59513 h 229"/>
            <a:gd name="T74" fmla="*/ 89511 w 183"/>
            <a:gd name="T75" fmla="*/ 37195 h 229"/>
            <a:gd name="T76" fmla="*/ 149184 w 183"/>
            <a:gd name="T77" fmla="*/ 0 h 229"/>
            <a:gd name="T78" fmla="*/ 164103 w 183"/>
            <a:gd name="T79" fmla="*/ 44634 h 229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183"/>
            <a:gd name="T121" fmla="*/ 0 h 229"/>
            <a:gd name="T122" fmla="*/ 183 w 183"/>
            <a:gd name="T123" fmla="*/ 229 h 229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183" h="229">
              <a:moveTo>
                <a:pt x="22" y="6"/>
              </a:moveTo>
              <a:lnTo>
                <a:pt x="43" y="14"/>
              </a:lnTo>
              <a:lnTo>
                <a:pt x="51" y="25"/>
              </a:lnTo>
              <a:lnTo>
                <a:pt x="68" y="46"/>
              </a:lnTo>
              <a:lnTo>
                <a:pt x="77" y="44"/>
              </a:lnTo>
              <a:lnTo>
                <a:pt x="97" y="30"/>
              </a:lnTo>
              <a:lnTo>
                <a:pt x="101" y="30"/>
              </a:lnTo>
              <a:lnTo>
                <a:pt x="126" y="66"/>
              </a:lnTo>
              <a:lnTo>
                <a:pt x="130" y="72"/>
              </a:lnTo>
              <a:lnTo>
                <a:pt x="146" y="88"/>
              </a:lnTo>
              <a:lnTo>
                <a:pt x="144" y="115"/>
              </a:lnTo>
              <a:lnTo>
                <a:pt x="152" y="123"/>
              </a:lnTo>
              <a:lnTo>
                <a:pt x="174" y="132"/>
              </a:lnTo>
              <a:lnTo>
                <a:pt x="183" y="140"/>
              </a:lnTo>
              <a:lnTo>
                <a:pt x="179" y="162"/>
              </a:lnTo>
              <a:lnTo>
                <a:pt x="176" y="165"/>
              </a:lnTo>
              <a:lnTo>
                <a:pt x="171" y="165"/>
              </a:lnTo>
              <a:lnTo>
                <a:pt x="145" y="179"/>
              </a:lnTo>
              <a:lnTo>
                <a:pt x="140" y="181"/>
              </a:lnTo>
              <a:lnTo>
                <a:pt x="130" y="214"/>
              </a:lnTo>
              <a:lnTo>
                <a:pt x="120" y="211"/>
              </a:lnTo>
              <a:lnTo>
                <a:pt x="98" y="222"/>
              </a:lnTo>
              <a:lnTo>
                <a:pt x="84" y="218"/>
              </a:lnTo>
              <a:lnTo>
                <a:pt x="73" y="229"/>
              </a:lnTo>
              <a:lnTo>
                <a:pt x="56" y="225"/>
              </a:lnTo>
              <a:lnTo>
                <a:pt x="38" y="217"/>
              </a:lnTo>
              <a:lnTo>
                <a:pt x="27" y="196"/>
              </a:lnTo>
              <a:lnTo>
                <a:pt x="25" y="192"/>
              </a:lnTo>
              <a:lnTo>
                <a:pt x="14" y="160"/>
              </a:lnTo>
              <a:lnTo>
                <a:pt x="11" y="152"/>
              </a:lnTo>
              <a:lnTo>
                <a:pt x="8" y="123"/>
              </a:lnTo>
              <a:lnTo>
                <a:pt x="11" y="119"/>
              </a:lnTo>
              <a:lnTo>
                <a:pt x="13" y="90"/>
              </a:lnTo>
              <a:lnTo>
                <a:pt x="16" y="88"/>
              </a:lnTo>
              <a:lnTo>
                <a:pt x="11" y="47"/>
              </a:lnTo>
              <a:lnTo>
                <a:pt x="8" y="35"/>
              </a:lnTo>
              <a:lnTo>
                <a:pt x="0" y="8"/>
              </a:lnTo>
              <a:lnTo>
                <a:pt x="12" y="5"/>
              </a:lnTo>
              <a:lnTo>
                <a:pt x="20" y="0"/>
              </a:lnTo>
              <a:lnTo>
                <a:pt x="22" y="6"/>
              </a:lnTo>
            </a:path>
          </a:pathLst>
        </a:custGeom>
        <a:solidFill>
          <a:srgbClr val="75923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6</xdr:col>
      <xdr:colOff>366878</xdr:colOff>
      <xdr:row>17</xdr:row>
      <xdr:rowOff>177658</xdr:rowOff>
    </xdr:from>
    <xdr:to>
      <xdr:col>7</xdr:col>
      <xdr:colOff>399949</xdr:colOff>
      <xdr:row>21</xdr:row>
      <xdr:rowOff>20677</xdr:rowOff>
    </xdr:to>
    <xdr:sp macro="[0]!Département_clic" textlink="">
      <xdr:nvSpPr>
        <xdr:cNvPr id="109" name="Département 85"/>
        <xdr:cNvSpPr>
          <a:spLocks/>
        </xdr:cNvSpPr>
      </xdr:nvSpPr>
      <xdr:spPr bwMode="auto">
        <a:xfrm>
          <a:off x="6340414" y="3851587"/>
          <a:ext cx="795071" cy="605019"/>
        </a:xfrm>
        <a:custGeom>
          <a:avLst/>
          <a:gdLst>
            <a:gd name="T0" fmla="*/ 939862 w 222"/>
            <a:gd name="T1" fmla="*/ 0 h 163"/>
            <a:gd name="T2" fmla="*/ 984617 w 222"/>
            <a:gd name="T3" fmla="*/ 44634 h 163"/>
            <a:gd name="T4" fmla="*/ 1066669 w 222"/>
            <a:gd name="T5" fmla="*/ 59513 h 163"/>
            <a:gd name="T6" fmla="*/ 1178557 w 222"/>
            <a:gd name="T7" fmla="*/ 89269 h 163"/>
            <a:gd name="T8" fmla="*/ 1223312 w 222"/>
            <a:gd name="T9" fmla="*/ 66952 h 163"/>
            <a:gd name="T10" fmla="*/ 1312823 w 222"/>
            <a:gd name="T11" fmla="*/ 185977 h 163"/>
            <a:gd name="T12" fmla="*/ 1394874 w 222"/>
            <a:gd name="T13" fmla="*/ 267807 h 163"/>
            <a:gd name="T14" fmla="*/ 1491844 w 222"/>
            <a:gd name="T15" fmla="*/ 416588 h 163"/>
            <a:gd name="T16" fmla="*/ 1536600 w 222"/>
            <a:gd name="T17" fmla="*/ 572809 h 163"/>
            <a:gd name="T18" fmla="*/ 1596273 w 222"/>
            <a:gd name="T19" fmla="*/ 818299 h 163"/>
            <a:gd name="T20" fmla="*/ 1588814 w 222"/>
            <a:gd name="T21" fmla="*/ 900129 h 163"/>
            <a:gd name="T22" fmla="*/ 1655947 w 222"/>
            <a:gd name="T23" fmla="*/ 1115862 h 163"/>
            <a:gd name="T24" fmla="*/ 1573896 w 222"/>
            <a:gd name="T25" fmla="*/ 1175375 h 163"/>
            <a:gd name="T26" fmla="*/ 1447089 w 222"/>
            <a:gd name="T27" fmla="*/ 1190253 h 163"/>
            <a:gd name="T28" fmla="*/ 1297905 w 222"/>
            <a:gd name="T29" fmla="*/ 1167936 h 163"/>
            <a:gd name="T30" fmla="*/ 1253149 w 222"/>
            <a:gd name="T31" fmla="*/ 1167936 h 163"/>
            <a:gd name="T32" fmla="*/ 1178557 w 222"/>
            <a:gd name="T33" fmla="*/ 1130740 h 163"/>
            <a:gd name="T34" fmla="*/ 1081587 w 222"/>
            <a:gd name="T35" fmla="*/ 1212570 h 163"/>
            <a:gd name="T36" fmla="*/ 1059210 w 222"/>
            <a:gd name="T37" fmla="*/ 1212570 h 163"/>
            <a:gd name="T38" fmla="*/ 880188 w 222"/>
            <a:gd name="T39" fmla="*/ 1212570 h 163"/>
            <a:gd name="T40" fmla="*/ 783218 w 222"/>
            <a:gd name="T41" fmla="*/ 1167936 h 163"/>
            <a:gd name="T42" fmla="*/ 581819 w 222"/>
            <a:gd name="T43" fmla="*/ 1071228 h 163"/>
            <a:gd name="T44" fmla="*/ 402798 w 222"/>
            <a:gd name="T45" fmla="*/ 967080 h 163"/>
            <a:gd name="T46" fmla="*/ 268532 w 222"/>
            <a:gd name="T47" fmla="*/ 736469 h 163"/>
            <a:gd name="T48" fmla="*/ 111888 w 222"/>
            <a:gd name="T49" fmla="*/ 535614 h 163"/>
            <a:gd name="T50" fmla="*/ 0 w 222"/>
            <a:gd name="T51" fmla="*/ 312441 h 163"/>
            <a:gd name="T52" fmla="*/ 156644 w 222"/>
            <a:gd name="T53" fmla="*/ 104147 h 163"/>
            <a:gd name="T54" fmla="*/ 261073 w 222"/>
            <a:gd name="T55" fmla="*/ 163660 h 163"/>
            <a:gd name="T56" fmla="*/ 380420 w 222"/>
            <a:gd name="T57" fmla="*/ 230611 h 163"/>
            <a:gd name="T58" fmla="*/ 484849 w 222"/>
            <a:gd name="T59" fmla="*/ 312441 h 163"/>
            <a:gd name="T60" fmla="*/ 619115 w 222"/>
            <a:gd name="T61" fmla="*/ 357076 h 163"/>
            <a:gd name="T62" fmla="*/ 656411 w 222"/>
            <a:gd name="T63" fmla="*/ 230611 h 163"/>
            <a:gd name="T64" fmla="*/ 641493 w 222"/>
            <a:gd name="T65" fmla="*/ 59513 h 163"/>
            <a:gd name="T66" fmla="*/ 775759 w 222"/>
            <a:gd name="T67" fmla="*/ 133903 h 163"/>
            <a:gd name="T68" fmla="*/ 880188 w 222"/>
            <a:gd name="T69" fmla="*/ 7439 h 163"/>
            <a:gd name="T70" fmla="*/ 939862 w 222"/>
            <a:gd name="T71" fmla="*/ 0 h 163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222"/>
            <a:gd name="T109" fmla="*/ 0 h 163"/>
            <a:gd name="T110" fmla="*/ 222 w 222"/>
            <a:gd name="T111" fmla="*/ 163 h 163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222" h="163">
              <a:moveTo>
                <a:pt x="126" y="0"/>
              </a:moveTo>
              <a:lnTo>
                <a:pt x="132" y="6"/>
              </a:lnTo>
              <a:lnTo>
                <a:pt x="143" y="8"/>
              </a:lnTo>
              <a:lnTo>
                <a:pt x="158" y="12"/>
              </a:lnTo>
              <a:lnTo>
                <a:pt x="164" y="9"/>
              </a:lnTo>
              <a:lnTo>
                <a:pt x="176" y="25"/>
              </a:lnTo>
              <a:lnTo>
                <a:pt x="187" y="36"/>
              </a:lnTo>
              <a:lnTo>
                <a:pt x="200" y="56"/>
              </a:lnTo>
              <a:lnTo>
                <a:pt x="206" y="77"/>
              </a:lnTo>
              <a:lnTo>
                <a:pt x="214" y="110"/>
              </a:lnTo>
              <a:lnTo>
                <a:pt x="213" y="121"/>
              </a:lnTo>
              <a:lnTo>
                <a:pt x="222" y="150"/>
              </a:lnTo>
              <a:lnTo>
                <a:pt x="211" y="158"/>
              </a:lnTo>
              <a:lnTo>
                <a:pt x="194" y="160"/>
              </a:lnTo>
              <a:lnTo>
                <a:pt x="174" y="157"/>
              </a:lnTo>
              <a:lnTo>
                <a:pt x="168" y="157"/>
              </a:lnTo>
              <a:lnTo>
                <a:pt x="158" y="152"/>
              </a:lnTo>
              <a:lnTo>
                <a:pt x="145" y="163"/>
              </a:lnTo>
              <a:lnTo>
                <a:pt x="142" y="163"/>
              </a:lnTo>
              <a:lnTo>
                <a:pt x="118" y="163"/>
              </a:lnTo>
              <a:lnTo>
                <a:pt x="105" y="157"/>
              </a:lnTo>
              <a:lnTo>
                <a:pt x="78" y="144"/>
              </a:lnTo>
              <a:lnTo>
                <a:pt x="54" y="130"/>
              </a:lnTo>
              <a:lnTo>
                <a:pt x="36" y="99"/>
              </a:lnTo>
              <a:lnTo>
                <a:pt x="15" y="72"/>
              </a:lnTo>
              <a:lnTo>
                <a:pt x="0" y="42"/>
              </a:lnTo>
              <a:lnTo>
                <a:pt x="21" y="14"/>
              </a:lnTo>
              <a:lnTo>
                <a:pt x="35" y="22"/>
              </a:lnTo>
              <a:lnTo>
                <a:pt x="51" y="31"/>
              </a:lnTo>
              <a:lnTo>
                <a:pt x="65" y="42"/>
              </a:lnTo>
              <a:lnTo>
                <a:pt x="83" y="48"/>
              </a:lnTo>
              <a:lnTo>
                <a:pt x="88" y="31"/>
              </a:lnTo>
              <a:lnTo>
                <a:pt x="86" y="8"/>
              </a:lnTo>
              <a:lnTo>
                <a:pt x="104" y="18"/>
              </a:lnTo>
              <a:lnTo>
                <a:pt x="118" y="1"/>
              </a:lnTo>
              <a:lnTo>
                <a:pt x="126" y="0"/>
              </a:lnTo>
            </a:path>
          </a:pathLst>
        </a:custGeom>
        <a:solidFill>
          <a:srgbClr val="75923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10</xdr:col>
      <xdr:colOff>754330</xdr:colOff>
      <xdr:row>29</xdr:row>
      <xdr:rowOff>35432</xdr:rowOff>
    </xdr:from>
    <xdr:to>
      <xdr:col>11</xdr:col>
      <xdr:colOff>559686</xdr:colOff>
      <xdr:row>31</xdr:row>
      <xdr:rowOff>173701</xdr:rowOff>
    </xdr:to>
    <xdr:sp macro="[0]!Département_clic" textlink="">
      <xdr:nvSpPr>
        <xdr:cNvPr id="110" name="Département 84"/>
        <xdr:cNvSpPr>
          <a:spLocks/>
        </xdr:cNvSpPr>
      </xdr:nvSpPr>
      <xdr:spPr bwMode="auto">
        <a:xfrm>
          <a:off x="9775866" y="5995361"/>
          <a:ext cx="567356" cy="519269"/>
        </a:xfrm>
        <a:custGeom>
          <a:avLst/>
          <a:gdLst>
            <a:gd name="T0" fmla="*/ 2147483647 w 159"/>
            <a:gd name="T1" fmla="*/ 0 h 140"/>
            <a:gd name="T2" fmla="*/ 2147483647 w 159"/>
            <a:gd name="T3" fmla="*/ 2147483647 h 140"/>
            <a:gd name="T4" fmla="*/ 2147483647 w 159"/>
            <a:gd name="T5" fmla="*/ 2147483647 h 140"/>
            <a:gd name="T6" fmla="*/ 2147483647 w 159"/>
            <a:gd name="T7" fmla="*/ 2147483647 h 140"/>
            <a:gd name="T8" fmla="*/ 2147483647 w 159"/>
            <a:gd name="T9" fmla="*/ 2147483647 h 140"/>
            <a:gd name="T10" fmla="*/ 2147483647 w 159"/>
            <a:gd name="T11" fmla="*/ 2147483647 h 140"/>
            <a:gd name="T12" fmla="*/ 2147483647 w 159"/>
            <a:gd name="T13" fmla="*/ 2147483647 h 140"/>
            <a:gd name="T14" fmla="*/ 2147483647 w 159"/>
            <a:gd name="T15" fmla="*/ 2147483647 h 140"/>
            <a:gd name="T16" fmla="*/ 2147483647 w 159"/>
            <a:gd name="T17" fmla="*/ 2147483647 h 140"/>
            <a:gd name="T18" fmla="*/ 2147483647 w 159"/>
            <a:gd name="T19" fmla="*/ 2147483647 h 140"/>
            <a:gd name="T20" fmla="*/ 2147483647 w 159"/>
            <a:gd name="T21" fmla="*/ 2147483647 h 140"/>
            <a:gd name="T22" fmla="*/ 2147483647 w 159"/>
            <a:gd name="T23" fmla="*/ 2147483647 h 140"/>
            <a:gd name="T24" fmla="*/ 2147483647 w 159"/>
            <a:gd name="T25" fmla="*/ 2147483647 h 140"/>
            <a:gd name="T26" fmla="*/ 2147483647 w 159"/>
            <a:gd name="T27" fmla="*/ 2147483647 h 140"/>
            <a:gd name="T28" fmla="*/ 2147483647 w 159"/>
            <a:gd name="T29" fmla="*/ 2147483647 h 140"/>
            <a:gd name="T30" fmla="*/ 2147483647 w 159"/>
            <a:gd name="T31" fmla="*/ 2147483647 h 140"/>
            <a:gd name="T32" fmla="*/ 2147483647 w 159"/>
            <a:gd name="T33" fmla="*/ 2147483647 h 140"/>
            <a:gd name="T34" fmla="*/ 2147483647 w 159"/>
            <a:gd name="T35" fmla="*/ 2147483647 h 140"/>
            <a:gd name="T36" fmla="*/ 2147483647 w 159"/>
            <a:gd name="T37" fmla="*/ 2147483647 h 140"/>
            <a:gd name="T38" fmla="*/ 2147483647 w 159"/>
            <a:gd name="T39" fmla="*/ 2147483647 h 140"/>
            <a:gd name="T40" fmla="*/ 2147483647 w 159"/>
            <a:gd name="T41" fmla="*/ 2147483647 h 140"/>
            <a:gd name="T42" fmla="*/ 2147483647 w 159"/>
            <a:gd name="T43" fmla="*/ 2147483647 h 140"/>
            <a:gd name="T44" fmla="*/ 2147483647 w 159"/>
            <a:gd name="T45" fmla="*/ 2147483647 h 140"/>
            <a:gd name="T46" fmla="*/ 2147483647 w 159"/>
            <a:gd name="T47" fmla="*/ 2147483647 h 140"/>
            <a:gd name="T48" fmla="*/ 2147483647 w 159"/>
            <a:gd name="T49" fmla="*/ 2147483647 h 140"/>
            <a:gd name="T50" fmla="*/ 2147483647 w 159"/>
            <a:gd name="T51" fmla="*/ 2147483647 h 140"/>
            <a:gd name="T52" fmla="*/ 0 w 159"/>
            <a:gd name="T53" fmla="*/ 2147483647 h 140"/>
            <a:gd name="T54" fmla="*/ 2147483647 w 159"/>
            <a:gd name="T55" fmla="*/ 0 h 140"/>
            <a:gd name="T56" fmla="*/ 2147483647 w 159"/>
            <a:gd name="T57" fmla="*/ 0 h 140"/>
            <a:gd name="T58" fmla="*/ 2147483647 w 159"/>
            <a:gd name="T59" fmla="*/ 0 h 140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159"/>
            <a:gd name="T91" fmla="*/ 0 h 140"/>
            <a:gd name="T92" fmla="*/ 159 w 159"/>
            <a:gd name="T93" fmla="*/ 140 h 140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159" h="140">
              <a:moveTo>
                <a:pt x="22" y="0"/>
              </a:moveTo>
              <a:lnTo>
                <a:pt x="26" y="10"/>
              </a:lnTo>
              <a:lnTo>
                <a:pt x="51" y="13"/>
              </a:lnTo>
              <a:lnTo>
                <a:pt x="58" y="11"/>
              </a:lnTo>
              <a:lnTo>
                <a:pt x="75" y="24"/>
              </a:lnTo>
              <a:lnTo>
                <a:pt x="86" y="25"/>
              </a:lnTo>
              <a:lnTo>
                <a:pt x="107" y="35"/>
              </a:lnTo>
              <a:lnTo>
                <a:pt x="114" y="44"/>
              </a:lnTo>
              <a:lnTo>
                <a:pt x="122" y="49"/>
              </a:lnTo>
              <a:lnTo>
                <a:pt x="127" y="76"/>
              </a:lnTo>
              <a:lnTo>
                <a:pt x="129" y="80"/>
              </a:lnTo>
              <a:lnTo>
                <a:pt x="137" y="112"/>
              </a:lnTo>
              <a:lnTo>
                <a:pt x="144" y="115"/>
              </a:lnTo>
              <a:lnTo>
                <a:pt x="159" y="127"/>
              </a:lnTo>
              <a:lnTo>
                <a:pt x="145" y="137"/>
              </a:lnTo>
              <a:lnTo>
                <a:pt x="136" y="140"/>
              </a:lnTo>
              <a:lnTo>
                <a:pt x="120" y="140"/>
              </a:lnTo>
              <a:lnTo>
                <a:pt x="94" y="129"/>
              </a:lnTo>
              <a:lnTo>
                <a:pt x="79" y="124"/>
              </a:lnTo>
              <a:lnTo>
                <a:pt x="70" y="124"/>
              </a:lnTo>
              <a:lnTo>
                <a:pt x="55" y="107"/>
              </a:lnTo>
              <a:lnTo>
                <a:pt x="49" y="99"/>
              </a:lnTo>
              <a:lnTo>
                <a:pt x="16" y="87"/>
              </a:lnTo>
              <a:lnTo>
                <a:pt x="22" y="72"/>
              </a:lnTo>
              <a:lnTo>
                <a:pt x="13" y="55"/>
              </a:lnTo>
              <a:lnTo>
                <a:pt x="6" y="28"/>
              </a:lnTo>
              <a:lnTo>
                <a:pt x="0" y="13"/>
              </a:lnTo>
              <a:lnTo>
                <a:pt x="1" y="0"/>
              </a:lnTo>
              <a:lnTo>
                <a:pt x="17" y="0"/>
              </a:lnTo>
              <a:lnTo>
                <a:pt x="22" y="0"/>
              </a:lnTo>
            </a:path>
          </a:pathLst>
        </a:custGeom>
        <a:solidFill>
          <a:srgbClr val="EAF1DD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11</xdr:col>
      <xdr:colOff>504780</xdr:colOff>
      <xdr:row>31</xdr:row>
      <xdr:rowOff>92714</xdr:rowOff>
    </xdr:from>
    <xdr:to>
      <xdr:col>12</xdr:col>
      <xdr:colOff>396011</xdr:colOff>
      <xdr:row>34</xdr:row>
      <xdr:rowOff>92887</xdr:rowOff>
    </xdr:to>
    <xdr:sp macro="[0]!Département_clic" textlink="">
      <xdr:nvSpPr>
        <xdr:cNvPr id="111" name="Département 83"/>
        <xdr:cNvSpPr>
          <a:spLocks/>
        </xdr:cNvSpPr>
      </xdr:nvSpPr>
      <xdr:spPr bwMode="auto">
        <a:xfrm>
          <a:off x="10288316" y="6433643"/>
          <a:ext cx="653231" cy="571673"/>
        </a:xfrm>
        <a:custGeom>
          <a:avLst/>
          <a:gdLst>
            <a:gd name="T0" fmla="*/ 2147483647 w 183"/>
            <a:gd name="T1" fmla="*/ 2147483647 h 154"/>
            <a:gd name="T2" fmla="*/ 2147483647 w 183"/>
            <a:gd name="T3" fmla="*/ 2147483647 h 154"/>
            <a:gd name="T4" fmla="*/ 2147483647 w 183"/>
            <a:gd name="T5" fmla="*/ 2147483647 h 154"/>
            <a:gd name="T6" fmla="*/ 2147483647 w 183"/>
            <a:gd name="T7" fmla="*/ 2147483647 h 154"/>
            <a:gd name="T8" fmla="*/ 2147483647 w 183"/>
            <a:gd name="T9" fmla="*/ 2147483647 h 154"/>
            <a:gd name="T10" fmla="*/ 2147483647 w 183"/>
            <a:gd name="T11" fmla="*/ 2147483647 h 154"/>
            <a:gd name="T12" fmla="*/ 2147483647 w 183"/>
            <a:gd name="T13" fmla="*/ 2147483647 h 154"/>
            <a:gd name="T14" fmla="*/ 2147483647 w 183"/>
            <a:gd name="T15" fmla="*/ 2147483647 h 154"/>
            <a:gd name="T16" fmla="*/ 2147483647 w 183"/>
            <a:gd name="T17" fmla="*/ 2147483647 h 154"/>
            <a:gd name="T18" fmla="*/ 2147483647 w 183"/>
            <a:gd name="T19" fmla="*/ 2147483647 h 154"/>
            <a:gd name="T20" fmla="*/ 2147483647 w 183"/>
            <a:gd name="T21" fmla="*/ 2147483647 h 154"/>
            <a:gd name="T22" fmla="*/ 2147483647 w 183"/>
            <a:gd name="T23" fmla="*/ 2147483647 h 154"/>
            <a:gd name="T24" fmla="*/ 2147483647 w 183"/>
            <a:gd name="T25" fmla="*/ 2147483647 h 154"/>
            <a:gd name="T26" fmla="*/ 2147483647 w 183"/>
            <a:gd name="T27" fmla="*/ 2147483647 h 154"/>
            <a:gd name="T28" fmla="*/ 2147483647 w 183"/>
            <a:gd name="T29" fmla="*/ 2147483647 h 154"/>
            <a:gd name="T30" fmla="*/ 2147483647 w 183"/>
            <a:gd name="T31" fmla="*/ 2147483647 h 154"/>
            <a:gd name="T32" fmla="*/ 2147483647 w 183"/>
            <a:gd name="T33" fmla="*/ 2147483647 h 154"/>
            <a:gd name="T34" fmla="*/ 0 w 183"/>
            <a:gd name="T35" fmla="*/ 2147483647 h 154"/>
            <a:gd name="T36" fmla="*/ 2147483647 w 183"/>
            <a:gd name="T37" fmla="*/ 2147483647 h 154"/>
            <a:gd name="T38" fmla="*/ 2147483647 w 183"/>
            <a:gd name="T39" fmla="*/ 2147483647 h 154"/>
            <a:gd name="T40" fmla="*/ 2147483647 w 183"/>
            <a:gd name="T41" fmla="*/ 2147483647 h 154"/>
            <a:gd name="T42" fmla="*/ 2147483647 w 183"/>
            <a:gd name="T43" fmla="*/ 2147483647 h 154"/>
            <a:gd name="T44" fmla="*/ 2147483647 w 183"/>
            <a:gd name="T45" fmla="*/ 2147483647 h 154"/>
            <a:gd name="T46" fmla="*/ 2147483647 w 183"/>
            <a:gd name="T47" fmla="*/ 2147483647 h 154"/>
            <a:gd name="T48" fmla="*/ 2147483647 w 183"/>
            <a:gd name="T49" fmla="*/ 2147483647 h 154"/>
            <a:gd name="T50" fmla="*/ 2147483647 w 183"/>
            <a:gd name="T51" fmla="*/ 2147483647 h 154"/>
            <a:gd name="T52" fmla="*/ 2147483647 w 183"/>
            <a:gd name="T53" fmla="*/ 2147483647 h 154"/>
            <a:gd name="T54" fmla="*/ 2147483647 w 183"/>
            <a:gd name="T55" fmla="*/ 2147483647 h 154"/>
            <a:gd name="T56" fmla="*/ 2147483647 w 183"/>
            <a:gd name="T57" fmla="*/ 2147483647 h 154"/>
            <a:gd name="T58" fmla="*/ 2147483647 w 183"/>
            <a:gd name="T59" fmla="*/ 2147483647 h 154"/>
            <a:gd name="T60" fmla="*/ 2147483647 w 183"/>
            <a:gd name="T61" fmla="*/ 2147483647 h 154"/>
            <a:gd name="T62" fmla="*/ 2147483647 w 183"/>
            <a:gd name="T63" fmla="*/ 2147483647 h 154"/>
            <a:gd name="T64" fmla="*/ 2147483647 w 183"/>
            <a:gd name="T65" fmla="*/ 0 h 154"/>
            <a:gd name="T66" fmla="*/ 2147483647 w 183"/>
            <a:gd name="T67" fmla="*/ 2147483647 h 154"/>
            <a:gd name="T68" fmla="*/ 2147483647 w 183"/>
            <a:gd name="T69" fmla="*/ 2147483647 h 154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183"/>
            <a:gd name="T106" fmla="*/ 0 h 154"/>
            <a:gd name="T107" fmla="*/ 183 w 183"/>
            <a:gd name="T108" fmla="*/ 154 h 154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183" h="154">
              <a:moveTo>
                <a:pt x="138" y="3"/>
              </a:moveTo>
              <a:lnTo>
                <a:pt x="146" y="11"/>
              </a:lnTo>
              <a:lnTo>
                <a:pt x="163" y="36"/>
              </a:lnTo>
              <a:lnTo>
                <a:pt x="169" y="39"/>
              </a:lnTo>
              <a:lnTo>
                <a:pt x="183" y="69"/>
              </a:lnTo>
              <a:lnTo>
                <a:pt x="160" y="75"/>
              </a:lnTo>
              <a:lnTo>
                <a:pt x="145" y="99"/>
              </a:lnTo>
              <a:lnTo>
                <a:pt x="151" y="108"/>
              </a:lnTo>
              <a:lnTo>
                <a:pt x="138" y="127"/>
              </a:lnTo>
              <a:lnTo>
                <a:pt x="114" y="132"/>
              </a:lnTo>
              <a:lnTo>
                <a:pt x="98" y="141"/>
              </a:lnTo>
              <a:lnTo>
                <a:pt x="74" y="154"/>
              </a:lnTo>
              <a:lnTo>
                <a:pt x="69" y="146"/>
              </a:lnTo>
              <a:lnTo>
                <a:pt x="42" y="141"/>
              </a:lnTo>
              <a:lnTo>
                <a:pt x="42" y="146"/>
              </a:lnTo>
              <a:lnTo>
                <a:pt x="24" y="149"/>
              </a:lnTo>
              <a:lnTo>
                <a:pt x="12" y="132"/>
              </a:lnTo>
              <a:lnTo>
                <a:pt x="0" y="124"/>
              </a:lnTo>
              <a:lnTo>
                <a:pt x="7" y="111"/>
              </a:lnTo>
              <a:lnTo>
                <a:pt x="11" y="107"/>
              </a:lnTo>
              <a:lnTo>
                <a:pt x="17" y="80"/>
              </a:lnTo>
              <a:lnTo>
                <a:pt x="15" y="74"/>
              </a:lnTo>
              <a:lnTo>
                <a:pt x="10" y="36"/>
              </a:lnTo>
              <a:lnTo>
                <a:pt x="15" y="28"/>
              </a:lnTo>
              <a:lnTo>
                <a:pt x="16" y="9"/>
              </a:lnTo>
              <a:lnTo>
                <a:pt x="27" y="9"/>
              </a:lnTo>
              <a:lnTo>
                <a:pt x="34" y="12"/>
              </a:lnTo>
              <a:lnTo>
                <a:pt x="58" y="22"/>
              </a:lnTo>
              <a:lnTo>
                <a:pt x="63" y="19"/>
              </a:lnTo>
              <a:lnTo>
                <a:pt x="90" y="6"/>
              </a:lnTo>
              <a:lnTo>
                <a:pt x="97" y="9"/>
              </a:lnTo>
              <a:lnTo>
                <a:pt x="122" y="3"/>
              </a:lnTo>
              <a:lnTo>
                <a:pt x="128" y="0"/>
              </a:lnTo>
              <a:lnTo>
                <a:pt x="139" y="2"/>
              </a:lnTo>
              <a:lnTo>
                <a:pt x="138" y="3"/>
              </a:lnTo>
            </a:path>
          </a:pathLst>
        </a:custGeom>
        <a:solidFill>
          <a:srgbClr val="FFFFFF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8</xdr:col>
      <xdr:colOff>752243</xdr:colOff>
      <xdr:row>10</xdr:row>
      <xdr:rowOff>24751</xdr:rowOff>
    </xdr:from>
    <xdr:to>
      <xdr:col>9</xdr:col>
      <xdr:colOff>484392</xdr:colOff>
      <xdr:row>10</xdr:row>
      <xdr:rowOff>310588</xdr:rowOff>
    </xdr:to>
    <xdr:sp macro="[0]!Département_clic" textlink="">
      <xdr:nvSpPr>
        <xdr:cNvPr id="112" name="Département 95"/>
        <xdr:cNvSpPr>
          <a:spLocks/>
        </xdr:cNvSpPr>
      </xdr:nvSpPr>
      <xdr:spPr bwMode="auto">
        <a:xfrm>
          <a:off x="8249779" y="2174680"/>
          <a:ext cx="494149" cy="285837"/>
        </a:xfrm>
        <a:custGeom>
          <a:avLst/>
          <a:gdLst>
            <a:gd name="T0" fmla="*/ 89511 w 138"/>
            <a:gd name="T1" fmla="*/ 0 h 76"/>
            <a:gd name="T2" fmla="*/ 134266 w 138"/>
            <a:gd name="T3" fmla="*/ 52074 h 76"/>
            <a:gd name="T4" fmla="*/ 320746 w 138"/>
            <a:gd name="T5" fmla="*/ 96708 h 76"/>
            <a:gd name="T6" fmla="*/ 387879 w 138"/>
            <a:gd name="T7" fmla="*/ 74391 h 76"/>
            <a:gd name="T8" fmla="*/ 589278 w 138"/>
            <a:gd name="T9" fmla="*/ 81830 h 76"/>
            <a:gd name="T10" fmla="*/ 641493 w 138"/>
            <a:gd name="T11" fmla="*/ 96708 h 76"/>
            <a:gd name="T12" fmla="*/ 835432 w 138"/>
            <a:gd name="T13" fmla="*/ 111586 h 76"/>
            <a:gd name="T14" fmla="*/ 910024 w 138"/>
            <a:gd name="T15" fmla="*/ 156221 h 76"/>
            <a:gd name="T16" fmla="*/ 999535 w 138"/>
            <a:gd name="T17" fmla="*/ 238051 h 76"/>
            <a:gd name="T18" fmla="*/ 1029372 w 138"/>
            <a:gd name="T19" fmla="*/ 357076 h 76"/>
            <a:gd name="T20" fmla="*/ 880187 w 138"/>
            <a:gd name="T21" fmla="*/ 424028 h 76"/>
            <a:gd name="T22" fmla="*/ 775758 w 138"/>
            <a:gd name="T23" fmla="*/ 424028 h 76"/>
            <a:gd name="T24" fmla="*/ 708626 w 138"/>
            <a:gd name="T25" fmla="*/ 468663 h 76"/>
            <a:gd name="T26" fmla="*/ 589278 w 138"/>
            <a:gd name="T27" fmla="*/ 565371 h 76"/>
            <a:gd name="T28" fmla="*/ 611656 w 138"/>
            <a:gd name="T29" fmla="*/ 409150 h 76"/>
            <a:gd name="T30" fmla="*/ 365502 w 138"/>
            <a:gd name="T31" fmla="*/ 319881 h 76"/>
            <a:gd name="T32" fmla="*/ 328206 w 138"/>
            <a:gd name="T33" fmla="*/ 319881 h 76"/>
            <a:gd name="T34" fmla="*/ 96970 w 138"/>
            <a:gd name="T35" fmla="*/ 305003 h 76"/>
            <a:gd name="T36" fmla="*/ 0 w 138"/>
            <a:gd name="T37" fmla="*/ 200855 h 76"/>
            <a:gd name="T38" fmla="*/ 89511 w 138"/>
            <a:gd name="T39" fmla="*/ 0 h 7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38"/>
            <a:gd name="T61" fmla="*/ 0 h 76"/>
            <a:gd name="T62" fmla="*/ 138 w 138"/>
            <a:gd name="T63" fmla="*/ 76 h 7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38" h="76">
              <a:moveTo>
                <a:pt x="12" y="0"/>
              </a:moveTo>
              <a:lnTo>
                <a:pt x="18" y="7"/>
              </a:lnTo>
              <a:lnTo>
                <a:pt x="43" y="13"/>
              </a:lnTo>
              <a:lnTo>
                <a:pt x="52" y="10"/>
              </a:lnTo>
              <a:lnTo>
                <a:pt x="79" y="11"/>
              </a:lnTo>
              <a:lnTo>
                <a:pt x="86" y="13"/>
              </a:lnTo>
              <a:lnTo>
                <a:pt x="112" y="15"/>
              </a:lnTo>
              <a:lnTo>
                <a:pt x="122" y="21"/>
              </a:lnTo>
              <a:lnTo>
                <a:pt x="134" y="32"/>
              </a:lnTo>
              <a:lnTo>
                <a:pt x="138" y="48"/>
              </a:lnTo>
              <a:lnTo>
                <a:pt x="118" y="57"/>
              </a:lnTo>
              <a:lnTo>
                <a:pt x="104" y="57"/>
              </a:lnTo>
              <a:lnTo>
                <a:pt x="95" y="63"/>
              </a:lnTo>
              <a:lnTo>
                <a:pt x="79" y="76"/>
              </a:lnTo>
              <a:lnTo>
                <a:pt x="82" y="55"/>
              </a:lnTo>
              <a:lnTo>
                <a:pt x="49" y="43"/>
              </a:lnTo>
              <a:lnTo>
                <a:pt x="44" y="43"/>
              </a:lnTo>
              <a:lnTo>
                <a:pt x="13" y="41"/>
              </a:lnTo>
              <a:lnTo>
                <a:pt x="0" y="27"/>
              </a:lnTo>
              <a:lnTo>
                <a:pt x="12" y="0"/>
              </a:lnTo>
            </a:path>
          </a:pathLst>
        </a:custGeom>
        <a:solidFill>
          <a:srgbClr val="FFFFFF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12</xdr:col>
      <xdr:colOff>341105</xdr:colOff>
      <xdr:row>15</xdr:row>
      <xdr:rowOff>6041</xdr:rowOff>
    </xdr:from>
    <xdr:to>
      <xdr:col>12</xdr:col>
      <xdr:colOff>514972</xdr:colOff>
      <xdr:row>16</xdr:row>
      <xdr:rowOff>101377</xdr:rowOff>
    </xdr:to>
    <xdr:sp macro="[0]!Département_clic" textlink="">
      <xdr:nvSpPr>
        <xdr:cNvPr id="113" name="Département 90"/>
        <xdr:cNvSpPr>
          <a:spLocks/>
        </xdr:cNvSpPr>
      </xdr:nvSpPr>
      <xdr:spPr bwMode="auto">
        <a:xfrm>
          <a:off x="10886641" y="3298970"/>
          <a:ext cx="173867" cy="285836"/>
        </a:xfrm>
        <a:custGeom>
          <a:avLst/>
          <a:gdLst>
            <a:gd name="T0" fmla="*/ 231236 w 49"/>
            <a:gd name="T1" fmla="*/ 312441 h 77"/>
            <a:gd name="T2" fmla="*/ 365502 w 49"/>
            <a:gd name="T3" fmla="*/ 386832 h 77"/>
            <a:gd name="T4" fmla="*/ 358043 w 49"/>
            <a:gd name="T5" fmla="*/ 453784 h 77"/>
            <a:gd name="T6" fmla="*/ 290910 w 49"/>
            <a:gd name="T7" fmla="*/ 476101 h 77"/>
            <a:gd name="T8" fmla="*/ 149185 w 49"/>
            <a:gd name="T9" fmla="*/ 572809 h 77"/>
            <a:gd name="T10" fmla="*/ 149185 w 49"/>
            <a:gd name="T11" fmla="*/ 490979 h 77"/>
            <a:gd name="T12" fmla="*/ 29837 w 49"/>
            <a:gd name="T13" fmla="*/ 386832 h 77"/>
            <a:gd name="T14" fmla="*/ 7459 w 49"/>
            <a:gd name="T15" fmla="*/ 230611 h 77"/>
            <a:gd name="T16" fmla="*/ 0 w 49"/>
            <a:gd name="T17" fmla="*/ 37195 h 77"/>
            <a:gd name="T18" fmla="*/ 52215 w 49"/>
            <a:gd name="T19" fmla="*/ 0 h 77"/>
            <a:gd name="T20" fmla="*/ 111888 w 49"/>
            <a:gd name="T21" fmla="*/ 66952 h 77"/>
            <a:gd name="T22" fmla="*/ 261073 w 49"/>
            <a:gd name="T23" fmla="*/ 148782 h 77"/>
            <a:gd name="T24" fmla="*/ 231236 w 49"/>
            <a:gd name="T25" fmla="*/ 290124 h 77"/>
            <a:gd name="T26" fmla="*/ 231236 w 49"/>
            <a:gd name="T27" fmla="*/ 312441 h 77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w 49"/>
            <a:gd name="T43" fmla="*/ 0 h 77"/>
            <a:gd name="T44" fmla="*/ 49 w 49"/>
            <a:gd name="T45" fmla="*/ 77 h 77"/>
          </a:gdLst>
          <a:ahLst/>
          <a:cxnLst>
            <a:cxn ang="T28">
              <a:pos x="T0" y="T1"/>
            </a:cxn>
            <a:cxn ang="T29">
              <a:pos x="T2" y="T3"/>
            </a:cxn>
            <a:cxn ang="T30">
              <a:pos x="T4" y="T5"/>
            </a:cxn>
            <a:cxn ang="T31">
              <a:pos x="T6" y="T7"/>
            </a:cxn>
            <a:cxn ang="T32">
              <a:pos x="T8" y="T9"/>
            </a:cxn>
            <a:cxn ang="T33">
              <a:pos x="T10" y="T11"/>
            </a:cxn>
            <a:cxn ang="T34">
              <a:pos x="T12" y="T13"/>
            </a:cxn>
            <a:cxn ang="T35">
              <a:pos x="T14" y="T15"/>
            </a:cxn>
            <a:cxn ang="T36">
              <a:pos x="T16" y="T17"/>
            </a:cxn>
            <a:cxn ang="T37">
              <a:pos x="T18" y="T19"/>
            </a:cxn>
            <a:cxn ang="T38">
              <a:pos x="T20" y="T21"/>
            </a:cxn>
            <a:cxn ang="T39">
              <a:pos x="T22" y="T23"/>
            </a:cxn>
            <a:cxn ang="T40">
              <a:pos x="T24" y="T25"/>
            </a:cxn>
            <a:cxn ang="T41">
              <a:pos x="T26" y="T27"/>
            </a:cxn>
          </a:cxnLst>
          <a:rect l="T42" t="T43" r="T44" b="T45"/>
          <a:pathLst>
            <a:path w="49" h="77">
              <a:moveTo>
                <a:pt x="31" y="42"/>
              </a:moveTo>
              <a:lnTo>
                <a:pt x="49" y="52"/>
              </a:lnTo>
              <a:lnTo>
                <a:pt x="48" y="61"/>
              </a:lnTo>
              <a:lnTo>
                <a:pt x="39" y="64"/>
              </a:lnTo>
              <a:lnTo>
                <a:pt x="20" y="77"/>
              </a:lnTo>
              <a:lnTo>
                <a:pt x="20" y="66"/>
              </a:lnTo>
              <a:lnTo>
                <a:pt x="4" y="52"/>
              </a:lnTo>
              <a:lnTo>
                <a:pt x="1" y="31"/>
              </a:lnTo>
              <a:lnTo>
                <a:pt x="0" y="5"/>
              </a:lnTo>
              <a:lnTo>
                <a:pt x="7" y="0"/>
              </a:lnTo>
              <a:lnTo>
                <a:pt x="15" y="9"/>
              </a:lnTo>
              <a:lnTo>
                <a:pt x="35" y="20"/>
              </a:lnTo>
              <a:lnTo>
                <a:pt x="31" y="39"/>
              </a:lnTo>
              <a:lnTo>
                <a:pt x="31" y="42"/>
              </a:lnTo>
            </a:path>
          </a:pathLst>
        </a:custGeom>
        <a:solidFill>
          <a:srgbClr val="FFFFFF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8</xdr:col>
      <xdr:colOff>304907</xdr:colOff>
      <xdr:row>29</xdr:row>
      <xdr:rowOff>2085</xdr:rowOff>
    </xdr:from>
    <xdr:to>
      <xdr:col>9</xdr:col>
      <xdr:colOff>150383</xdr:colOff>
      <xdr:row>31</xdr:row>
      <xdr:rowOff>83187</xdr:rowOff>
    </xdr:to>
    <xdr:sp macro="[0]!Département_clic" textlink="">
      <xdr:nvSpPr>
        <xdr:cNvPr id="114" name="Département 82"/>
        <xdr:cNvSpPr>
          <a:spLocks/>
        </xdr:cNvSpPr>
      </xdr:nvSpPr>
      <xdr:spPr bwMode="auto">
        <a:xfrm>
          <a:off x="7802443" y="5962014"/>
          <a:ext cx="607476" cy="462102"/>
        </a:xfrm>
        <a:custGeom>
          <a:avLst/>
          <a:gdLst>
            <a:gd name="T0" fmla="*/ 380420 w 170"/>
            <a:gd name="T1" fmla="*/ 22317 h 125"/>
            <a:gd name="T2" fmla="*/ 395339 w 170"/>
            <a:gd name="T3" fmla="*/ 104147 h 125"/>
            <a:gd name="T4" fmla="*/ 529605 w 170"/>
            <a:gd name="T5" fmla="*/ 163660 h 125"/>
            <a:gd name="T6" fmla="*/ 589279 w 170"/>
            <a:gd name="T7" fmla="*/ 245489 h 125"/>
            <a:gd name="T8" fmla="*/ 716085 w 170"/>
            <a:gd name="T9" fmla="*/ 185977 h 125"/>
            <a:gd name="T10" fmla="*/ 842892 w 170"/>
            <a:gd name="T11" fmla="*/ 185977 h 125"/>
            <a:gd name="T12" fmla="*/ 954781 w 170"/>
            <a:gd name="T13" fmla="*/ 89269 h 125"/>
            <a:gd name="T14" fmla="*/ 1081587 w 170"/>
            <a:gd name="T15" fmla="*/ 81830 h 125"/>
            <a:gd name="T16" fmla="*/ 1186017 w 170"/>
            <a:gd name="T17" fmla="*/ 44634 h 125"/>
            <a:gd name="T18" fmla="*/ 1208394 w 170"/>
            <a:gd name="T19" fmla="*/ 104147 h 125"/>
            <a:gd name="T20" fmla="*/ 1245690 w 170"/>
            <a:gd name="T21" fmla="*/ 141342 h 125"/>
            <a:gd name="T22" fmla="*/ 1268068 w 170"/>
            <a:gd name="T23" fmla="*/ 334758 h 125"/>
            <a:gd name="T24" fmla="*/ 1178557 w 170"/>
            <a:gd name="T25" fmla="*/ 349636 h 125"/>
            <a:gd name="T26" fmla="*/ 1036832 w 170"/>
            <a:gd name="T27" fmla="*/ 409149 h 125"/>
            <a:gd name="T28" fmla="*/ 954781 w 170"/>
            <a:gd name="T29" fmla="*/ 438905 h 125"/>
            <a:gd name="T30" fmla="*/ 932403 w 170"/>
            <a:gd name="T31" fmla="*/ 639760 h 125"/>
            <a:gd name="T32" fmla="*/ 850351 w 170"/>
            <a:gd name="T33" fmla="*/ 736468 h 125"/>
            <a:gd name="T34" fmla="*/ 723545 w 170"/>
            <a:gd name="T35" fmla="*/ 781103 h 125"/>
            <a:gd name="T36" fmla="*/ 581819 w 170"/>
            <a:gd name="T37" fmla="*/ 825737 h 125"/>
            <a:gd name="T38" fmla="*/ 663871 w 170"/>
            <a:gd name="T39" fmla="*/ 862932 h 125"/>
            <a:gd name="T40" fmla="*/ 492309 w 170"/>
            <a:gd name="T41" fmla="*/ 929884 h 125"/>
            <a:gd name="T42" fmla="*/ 410257 w 170"/>
            <a:gd name="T43" fmla="*/ 885250 h 125"/>
            <a:gd name="T44" fmla="*/ 246154 w 170"/>
            <a:gd name="T45" fmla="*/ 922445 h 125"/>
            <a:gd name="T46" fmla="*/ 193940 w 170"/>
            <a:gd name="T47" fmla="*/ 929884 h 125"/>
            <a:gd name="T48" fmla="*/ 111888 w 170"/>
            <a:gd name="T49" fmla="*/ 714151 h 125"/>
            <a:gd name="T50" fmla="*/ 111888 w 170"/>
            <a:gd name="T51" fmla="*/ 520735 h 125"/>
            <a:gd name="T52" fmla="*/ 0 w 170"/>
            <a:gd name="T53" fmla="*/ 453783 h 125"/>
            <a:gd name="T54" fmla="*/ 37296 w 170"/>
            <a:gd name="T55" fmla="*/ 386832 h 125"/>
            <a:gd name="T56" fmla="*/ 59674 w 170"/>
            <a:gd name="T57" fmla="*/ 357075 h 125"/>
            <a:gd name="T58" fmla="*/ 179021 w 170"/>
            <a:gd name="T59" fmla="*/ 141342 h 125"/>
            <a:gd name="T60" fmla="*/ 164103 w 170"/>
            <a:gd name="T61" fmla="*/ 104147 h 125"/>
            <a:gd name="T62" fmla="*/ 305828 w 170"/>
            <a:gd name="T63" fmla="*/ 0 h 125"/>
            <a:gd name="T64" fmla="*/ 380420 w 170"/>
            <a:gd name="T65" fmla="*/ 22317 h 125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170"/>
            <a:gd name="T100" fmla="*/ 0 h 125"/>
            <a:gd name="T101" fmla="*/ 170 w 170"/>
            <a:gd name="T102" fmla="*/ 125 h 125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170" h="125">
              <a:moveTo>
                <a:pt x="51" y="3"/>
              </a:moveTo>
              <a:lnTo>
                <a:pt x="53" y="14"/>
              </a:lnTo>
              <a:lnTo>
                <a:pt x="71" y="22"/>
              </a:lnTo>
              <a:lnTo>
                <a:pt x="79" y="33"/>
              </a:lnTo>
              <a:lnTo>
                <a:pt x="96" y="25"/>
              </a:lnTo>
              <a:lnTo>
                <a:pt x="113" y="25"/>
              </a:lnTo>
              <a:lnTo>
                <a:pt x="128" y="12"/>
              </a:lnTo>
              <a:lnTo>
                <a:pt x="145" y="11"/>
              </a:lnTo>
              <a:lnTo>
                <a:pt x="159" y="6"/>
              </a:lnTo>
              <a:lnTo>
                <a:pt x="162" y="14"/>
              </a:lnTo>
              <a:lnTo>
                <a:pt x="167" y="19"/>
              </a:lnTo>
              <a:lnTo>
                <a:pt x="170" y="45"/>
              </a:lnTo>
              <a:lnTo>
                <a:pt x="158" y="47"/>
              </a:lnTo>
              <a:lnTo>
                <a:pt x="139" y="55"/>
              </a:lnTo>
              <a:lnTo>
                <a:pt x="128" y="59"/>
              </a:lnTo>
              <a:lnTo>
                <a:pt x="125" y="86"/>
              </a:lnTo>
              <a:lnTo>
                <a:pt x="114" y="99"/>
              </a:lnTo>
              <a:lnTo>
                <a:pt x="97" y="105"/>
              </a:lnTo>
              <a:lnTo>
                <a:pt x="78" y="111"/>
              </a:lnTo>
              <a:lnTo>
                <a:pt x="89" y="116"/>
              </a:lnTo>
              <a:lnTo>
                <a:pt x="66" y="125"/>
              </a:lnTo>
              <a:lnTo>
                <a:pt x="55" y="119"/>
              </a:lnTo>
              <a:lnTo>
                <a:pt x="33" y="124"/>
              </a:lnTo>
              <a:lnTo>
                <a:pt x="26" y="125"/>
              </a:lnTo>
              <a:lnTo>
                <a:pt x="15" y="96"/>
              </a:lnTo>
              <a:lnTo>
                <a:pt x="15" y="70"/>
              </a:lnTo>
              <a:lnTo>
                <a:pt x="0" y="61"/>
              </a:lnTo>
              <a:lnTo>
                <a:pt x="5" y="52"/>
              </a:lnTo>
              <a:lnTo>
                <a:pt x="8" y="48"/>
              </a:lnTo>
              <a:lnTo>
                <a:pt x="24" y="19"/>
              </a:lnTo>
              <a:lnTo>
                <a:pt x="22" y="14"/>
              </a:lnTo>
              <a:lnTo>
                <a:pt x="41" y="0"/>
              </a:lnTo>
              <a:lnTo>
                <a:pt x="51" y="3"/>
              </a:lnTo>
            </a:path>
          </a:pathLst>
        </a:custGeom>
        <a:solidFill>
          <a:srgbClr val="D7E4B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8</xdr:col>
      <xdr:colOff>711064</xdr:colOff>
      <xdr:row>29</xdr:row>
      <xdr:rowOff>140238</xdr:rowOff>
    </xdr:from>
    <xdr:to>
      <xdr:col>9</xdr:col>
      <xdr:colOff>620598</xdr:colOff>
      <xdr:row>33</xdr:row>
      <xdr:rowOff>2313</xdr:rowOff>
    </xdr:to>
    <xdr:sp macro="[0]!Département_clic" textlink="">
      <xdr:nvSpPr>
        <xdr:cNvPr id="115" name="Département 81"/>
        <xdr:cNvSpPr>
          <a:spLocks/>
        </xdr:cNvSpPr>
      </xdr:nvSpPr>
      <xdr:spPr bwMode="auto">
        <a:xfrm>
          <a:off x="8208600" y="6100167"/>
          <a:ext cx="671534" cy="624075"/>
        </a:xfrm>
        <a:custGeom>
          <a:avLst/>
          <a:gdLst>
            <a:gd name="T0" fmla="*/ 596738 w 188"/>
            <a:gd name="T1" fmla="*/ 0 h 168"/>
            <a:gd name="T2" fmla="*/ 775759 w 188"/>
            <a:gd name="T3" fmla="*/ 96708 h 168"/>
            <a:gd name="T4" fmla="*/ 790678 w 188"/>
            <a:gd name="T5" fmla="*/ 119025 h 168"/>
            <a:gd name="T6" fmla="*/ 999536 w 188"/>
            <a:gd name="T7" fmla="*/ 305002 h 168"/>
            <a:gd name="T8" fmla="*/ 1006995 w 188"/>
            <a:gd name="T9" fmla="*/ 327320 h 168"/>
            <a:gd name="T10" fmla="*/ 1081587 w 188"/>
            <a:gd name="T11" fmla="*/ 647200 h 168"/>
            <a:gd name="T12" fmla="*/ 1118884 w 188"/>
            <a:gd name="T13" fmla="*/ 691835 h 168"/>
            <a:gd name="T14" fmla="*/ 1342660 w 188"/>
            <a:gd name="T15" fmla="*/ 758786 h 168"/>
            <a:gd name="T16" fmla="*/ 1402334 w 188"/>
            <a:gd name="T17" fmla="*/ 810860 h 168"/>
            <a:gd name="T18" fmla="*/ 1402334 w 188"/>
            <a:gd name="T19" fmla="*/ 840616 h 168"/>
            <a:gd name="T20" fmla="*/ 1260609 w 188"/>
            <a:gd name="T21" fmla="*/ 915007 h 168"/>
            <a:gd name="T22" fmla="*/ 1171098 w 188"/>
            <a:gd name="T23" fmla="*/ 915007 h 168"/>
            <a:gd name="T24" fmla="*/ 1156180 w 188"/>
            <a:gd name="T25" fmla="*/ 1145619 h 168"/>
            <a:gd name="T26" fmla="*/ 1074128 w 188"/>
            <a:gd name="T27" fmla="*/ 1205132 h 168"/>
            <a:gd name="T28" fmla="*/ 954781 w 188"/>
            <a:gd name="T29" fmla="*/ 1227449 h 168"/>
            <a:gd name="T30" fmla="*/ 738463 w 188"/>
            <a:gd name="T31" fmla="*/ 1197692 h 168"/>
            <a:gd name="T32" fmla="*/ 693708 w 188"/>
            <a:gd name="T33" fmla="*/ 1249766 h 168"/>
            <a:gd name="T34" fmla="*/ 671330 w 188"/>
            <a:gd name="T35" fmla="*/ 1249766 h 168"/>
            <a:gd name="T36" fmla="*/ 522146 w 188"/>
            <a:gd name="T37" fmla="*/ 1242327 h 168"/>
            <a:gd name="T38" fmla="*/ 484850 w 188"/>
            <a:gd name="T39" fmla="*/ 1078667 h 168"/>
            <a:gd name="T40" fmla="*/ 261073 w 188"/>
            <a:gd name="T41" fmla="*/ 981959 h 168"/>
            <a:gd name="T42" fmla="*/ 156644 w 188"/>
            <a:gd name="T43" fmla="*/ 795982 h 168"/>
            <a:gd name="T44" fmla="*/ 96970 w 188"/>
            <a:gd name="T45" fmla="*/ 647200 h 168"/>
            <a:gd name="T46" fmla="*/ 7459 w 188"/>
            <a:gd name="T47" fmla="*/ 490980 h 168"/>
            <a:gd name="T48" fmla="*/ 0 w 188"/>
            <a:gd name="T49" fmla="*/ 461223 h 168"/>
            <a:gd name="T50" fmla="*/ 82051 w 188"/>
            <a:gd name="T51" fmla="*/ 364515 h 168"/>
            <a:gd name="T52" fmla="*/ 104429 w 188"/>
            <a:gd name="T53" fmla="*/ 163660 h 168"/>
            <a:gd name="T54" fmla="*/ 186481 w 188"/>
            <a:gd name="T55" fmla="*/ 133904 h 168"/>
            <a:gd name="T56" fmla="*/ 328206 w 188"/>
            <a:gd name="T57" fmla="*/ 74391 h 168"/>
            <a:gd name="T58" fmla="*/ 417716 w 188"/>
            <a:gd name="T59" fmla="*/ 59513 h 168"/>
            <a:gd name="T60" fmla="*/ 447553 w 188"/>
            <a:gd name="T61" fmla="*/ 59513 h 168"/>
            <a:gd name="T62" fmla="*/ 544523 w 188"/>
            <a:gd name="T63" fmla="*/ 29756 h 168"/>
            <a:gd name="T64" fmla="*/ 596738 w 188"/>
            <a:gd name="T65" fmla="*/ 0 h 168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188"/>
            <a:gd name="T100" fmla="*/ 0 h 168"/>
            <a:gd name="T101" fmla="*/ 188 w 188"/>
            <a:gd name="T102" fmla="*/ 168 h 168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188" h="168">
              <a:moveTo>
                <a:pt x="80" y="0"/>
              </a:moveTo>
              <a:lnTo>
                <a:pt x="104" y="13"/>
              </a:lnTo>
              <a:lnTo>
                <a:pt x="106" y="16"/>
              </a:lnTo>
              <a:lnTo>
                <a:pt x="134" y="41"/>
              </a:lnTo>
              <a:lnTo>
                <a:pt x="135" y="44"/>
              </a:lnTo>
              <a:lnTo>
                <a:pt x="145" y="87"/>
              </a:lnTo>
              <a:lnTo>
                <a:pt x="150" y="93"/>
              </a:lnTo>
              <a:lnTo>
                <a:pt x="180" y="102"/>
              </a:lnTo>
              <a:lnTo>
                <a:pt x="188" y="109"/>
              </a:lnTo>
              <a:lnTo>
                <a:pt x="188" y="113"/>
              </a:lnTo>
              <a:lnTo>
                <a:pt x="169" y="123"/>
              </a:lnTo>
              <a:lnTo>
                <a:pt x="157" y="123"/>
              </a:lnTo>
              <a:lnTo>
                <a:pt x="155" y="154"/>
              </a:lnTo>
              <a:lnTo>
                <a:pt x="144" y="162"/>
              </a:lnTo>
              <a:lnTo>
                <a:pt x="128" y="165"/>
              </a:lnTo>
              <a:lnTo>
                <a:pt x="99" y="161"/>
              </a:lnTo>
              <a:lnTo>
                <a:pt x="93" y="168"/>
              </a:lnTo>
              <a:lnTo>
                <a:pt x="90" y="168"/>
              </a:lnTo>
              <a:lnTo>
                <a:pt x="70" y="167"/>
              </a:lnTo>
              <a:lnTo>
                <a:pt x="65" y="145"/>
              </a:lnTo>
              <a:lnTo>
                <a:pt x="35" y="132"/>
              </a:lnTo>
              <a:lnTo>
                <a:pt x="21" y="107"/>
              </a:lnTo>
              <a:lnTo>
                <a:pt x="13" y="87"/>
              </a:lnTo>
              <a:lnTo>
                <a:pt x="1" y="66"/>
              </a:lnTo>
              <a:lnTo>
                <a:pt x="0" y="62"/>
              </a:lnTo>
              <a:lnTo>
                <a:pt x="11" y="49"/>
              </a:lnTo>
              <a:lnTo>
                <a:pt x="14" y="22"/>
              </a:lnTo>
              <a:lnTo>
                <a:pt x="25" y="18"/>
              </a:lnTo>
              <a:lnTo>
                <a:pt x="44" y="10"/>
              </a:lnTo>
              <a:lnTo>
                <a:pt x="56" y="8"/>
              </a:lnTo>
              <a:lnTo>
                <a:pt x="60" y="8"/>
              </a:lnTo>
              <a:lnTo>
                <a:pt x="73" y="4"/>
              </a:lnTo>
              <a:lnTo>
                <a:pt x="80" y="0"/>
              </a:lnTo>
            </a:path>
          </a:pathLst>
        </a:custGeom>
        <a:solidFill>
          <a:srgbClr val="C2D69A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8</xdr:col>
      <xdr:colOff>647007</xdr:colOff>
      <xdr:row>6</xdr:row>
      <xdr:rowOff>95923</xdr:rowOff>
    </xdr:from>
    <xdr:to>
      <xdr:col>10</xdr:col>
      <xdr:colOff>9587</xdr:colOff>
      <xdr:row>8</xdr:row>
      <xdr:rowOff>300887</xdr:rowOff>
    </xdr:to>
    <xdr:sp macro="[0]!Département_clic" textlink="">
      <xdr:nvSpPr>
        <xdr:cNvPr id="116" name="Département 80"/>
        <xdr:cNvSpPr>
          <a:spLocks/>
        </xdr:cNvSpPr>
      </xdr:nvSpPr>
      <xdr:spPr bwMode="auto">
        <a:xfrm>
          <a:off x="8144543" y="1293352"/>
          <a:ext cx="886580" cy="585964"/>
        </a:xfrm>
        <a:custGeom>
          <a:avLst/>
          <a:gdLst>
            <a:gd name="T0" fmla="*/ 216317 w 248"/>
            <a:gd name="T1" fmla="*/ 0 h 157"/>
            <a:gd name="T2" fmla="*/ 320747 w 248"/>
            <a:gd name="T3" fmla="*/ 37195 h 157"/>
            <a:gd name="T4" fmla="*/ 455013 w 248"/>
            <a:gd name="T5" fmla="*/ 37195 h 157"/>
            <a:gd name="T6" fmla="*/ 581819 w 248"/>
            <a:gd name="T7" fmla="*/ 104147 h 157"/>
            <a:gd name="T8" fmla="*/ 701167 w 248"/>
            <a:gd name="T9" fmla="*/ 200855 h 157"/>
            <a:gd name="T10" fmla="*/ 850351 w 248"/>
            <a:gd name="T11" fmla="*/ 245490 h 157"/>
            <a:gd name="T12" fmla="*/ 954781 w 248"/>
            <a:gd name="T13" fmla="*/ 223172 h 157"/>
            <a:gd name="T14" fmla="*/ 1066669 w 248"/>
            <a:gd name="T15" fmla="*/ 208294 h 157"/>
            <a:gd name="T16" fmla="*/ 1044291 w 248"/>
            <a:gd name="T17" fmla="*/ 349637 h 157"/>
            <a:gd name="T18" fmla="*/ 1111424 w 248"/>
            <a:gd name="T19" fmla="*/ 401710 h 157"/>
            <a:gd name="T20" fmla="*/ 1245690 w 248"/>
            <a:gd name="T21" fmla="*/ 342197 h 157"/>
            <a:gd name="T22" fmla="*/ 1320282 w 248"/>
            <a:gd name="T23" fmla="*/ 446345 h 157"/>
            <a:gd name="T24" fmla="*/ 1439630 w 248"/>
            <a:gd name="T25" fmla="*/ 401710 h 157"/>
            <a:gd name="T26" fmla="*/ 1506763 w 248"/>
            <a:gd name="T27" fmla="*/ 483540 h 157"/>
            <a:gd name="T28" fmla="*/ 1618651 w 248"/>
            <a:gd name="T29" fmla="*/ 513296 h 157"/>
            <a:gd name="T30" fmla="*/ 1752917 w 248"/>
            <a:gd name="T31" fmla="*/ 468662 h 157"/>
            <a:gd name="T32" fmla="*/ 1805132 w 248"/>
            <a:gd name="T33" fmla="*/ 483540 h 157"/>
            <a:gd name="T34" fmla="*/ 1827509 w 248"/>
            <a:gd name="T35" fmla="*/ 535614 h 157"/>
            <a:gd name="T36" fmla="*/ 1849887 w 248"/>
            <a:gd name="T37" fmla="*/ 587687 h 157"/>
            <a:gd name="T38" fmla="*/ 1827509 w 248"/>
            <a:gd name="T39" fmla="*/ 676956 h 157"/>
            <a:gd name="T40" fmla="*/ 1745458 w 248"/>
            <a:gd name="T41" fmla="*/ 840616 h 157"/>
            <a:gd name="T42" fmla="*/ 1790213 w 248"/>
            <a:gd name="T43" fmla="*/ 1026593 h 157"/>
            <a:gd name="T44" fmla="*/ 1633570 w 248"/>
            <a:gd name="T45" fmla="*/ 1019154 h 157"/>
            <a:gd name="T46" fmla="*/ 1603733 w 248"/>
            <a:gd name="T47" fmla="*/ 1019154 h 157"/>
            <a:gd name="T48" fmla="*/ 1469467 w 248"/>
            <a:gd name="T49" fmla="*/ 1160496 h 157"/>
            <a:gd name="T50" fmla="*/ 1379956 w 248"/>
            <a:gd name="T51" fmla="*/ 1167935 h 157"/>
            <a:gd name="T52" fmla="*/ 1193476 w 248"/>
            <a:gd name="T53" fmla="*/ 1167935 h 157"/>
            <a:gd name="T54" fmla="*/ 1156180 w 248"/>
            <a:gd name="T55" fmla="*/ 1138179 h 157"/>
            <a:gd name="T56" fmla="*/ 1021914 w 248"/>
            <a:gd name="T57" fmla="*/ 1086105 h 157"/>
            <a:gd name="T58" fmla="*/ 835433 w 248"/>
            <a:gd name="T59" fmla="*/ 1026593 h 157"/>
            <a:gd name="T60" fmla="*/ 708626 w 248"/>
            <a:gd name="T61" fmla="*/ 1004275 h 157"/>
            <a:gd name="T62" fmla="*/ 641493 w 248"/>
            <a:gd name="T63" fmla="*/ 981958 h 157"/>
            <a:gd name="T64" fmla="*/ 440094 w 248"/>
            <a:gd name="T65" fmla="*/ 996836 h 157"/>
            <a:gd name="T66" fmla="*/ 395339 w 248"/>
            <a:gd name="T67" fmla="*/ 937323 h 157"/>
            <a:gd name="T68" fmla="*/ 343124 w 248"/>
            <a:gd name="T69" fmla="*/ 900128 h 157"/>
            <a:gd name="T70" fmla="*/ 275991 w 248"/>
            <a:gd name="T71" fmla="*/ 691834 h 157"/>
            <a:gd name="T72" fmla="*/ 179021 w 248"/>
            <a:gd name="T73" fmla="*/ 617443 h 157"/>
            <a:gd name="T74" fmla="*/ 0 w 248"/>
            <a:gd name="T75" fmla="*/ 446345 h 157"/>
            <a:gd name="T76" fmla="*/ 0 w 248"/>
            <a:gd name="T77" fmla="*/ 446345 h 157"/>
            <a:gd name="T78" fmla="*/ 164103 w 248"/>
            <a:gd name="T79" fmla="*/ 245490 h 157"/>
            <a:gd name="T80" fmla="*/ 216317 w 248"/>
            <a:gd name="T81" fmla="*/ 260368 h 157"/>
            <a:gd name="T82" fmla="*/ 126807 w 248"/>
            <a:gd name="T83" fmla="*/ 156221 h 157"/>
            <a:gd name="T84" fmla="*/ 201399 w 248"/>
            <a:gd name="T85" fmla="*/ 0 h 157"/>
            <a:gd name="T86" fmla="*/ 216317 w 248"/>
            <a:gd name="T87" fmla="*/ 0 h 157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w 248"/>
            <a:gd name="T133" fmla="*/ 0 h 157"/>
            <a:gd name="T134" fmla="*/ 248 w 248"/>
            <a:gd name="T135" fmla="*/ 157 h 157"/>
          </a:gdLst>
          <a:ahLst/>
          <a:cxnLst>
            <a:cxn ang="T88">
              <a:pos x="T0" y="T1"/>
            </a:cxn>
            <a:cxn ang="T89">
              <a:pos x="T2" y="T3"/>
            </a:cxn>
            <a:cxn ang="T90">
              <a:pos x="T4" y="T5"/>
            </a:cxn>
            <a:cxn ang="T91">
              <a:pos x="T6" y="T7"/>
            </a:cxn>
            <a:cxn ang="T92">
              <a:pos x="T8" y="T9"/>
            </a:cxn>
            <a:cxn ang="T93">
              <a:pos x="T10" y="T11"/>
            </a:cxn>
            <a:cxn ang="T94">
              <a:pos x="T12" y="T13"/>
            </a:cxn>
            <a:cxn ang="T95">
              <a:pos x="T14" y="T15"/>
            </a:cxn>
            <a:cxn ang="T96">
              <a:pos x="T16" y="T17"/>
            </a:cxn>
            <a:cxn ang="T97">
              <a:pos x="T18" y="T19"/>
            </a:cxn>
            <a:cxn ang="T98">
              <a:pos x="T20" y="T21"/>
            </a:cxn>
            <a:cxn ang="T99">
              <a:pos x="T22" y="T23"/>
            </a:cxn>
            <a:cxn ang="T100">
              <a:pos x="T24" y="T25"/>
            </a:cxn>
            <a:cxn ang="T101">
              <a:pos x="T26" y="T27"/>
            </a:cxn>
            <a:cxn ang="T102">
              <a:pos x="T28" y="T29"/>
            </a:cxn>
            <a:cxn ang="T103">
              <a:pos x="T30" y="T31"/>
            </a:cxn>
            <a:cxn ang="T104">
              <a:pos x="T32" y="T33"/>
            </a:cxn>
            <a:cxn ang="T105">
              <a:pos x="T34" y="T35"/>
            </a:cxn>
            <a:cxn ang="T106">
              <a:pos x="T36" y="T37"/>
            </a:cxn>
            <a:cxn ang="T107">
              <a:pos x="T38" y="T39"/>
            </a:cxn>
            <a:cxn ang="T108">
              <a:pos x="T40" y="T41"/>
            </a:cxn>
            <a:cxn ang="T109">
              <a:pos x="T42" y="T43"/>
            </a:cxn>
            <a:cxn ang="T110">
              <a:pos x="T44" y="T45"/>
            </a:cxn>
            <a:cxn ang="T111">
              <a:pos x="T46" y="T47"/>
            </a:cxn>
            <a:cxn ang="T112">
              <a:pos x="T48" y="T49"/>
            </a:cxn>
            <a:cxn ang="T113">
              <a:pos x="T50" y="T51"/>
            </a:cxn>
            <a:cxn ang="T114">
              <a:pos x="T52" y="T53"/>
            </a:cxn>
            <a:cxn ang="T115">
              <a:pos x="T54" y="T55"/>
            </a:cxn>
            <a:cxn ang="T116">
              <a:pos x="T56" y="T57"/>
            </a:cxn>
            <a:cxn ang="T117">
              <a:pos x="T58" y="T59"/>
            </a:cxn>
            <a:cxn ang="T118">
              <a:pos x="T60" y="T61"/>
            </a:cxn>
            <a:cxn ang="T119">
              <a:pos x="T62" y="T63"/>
            </a:cxn>
            <a:cxn ang="T120">
              <a:pos x="T64" y="T65"/>
            </a:cxn>
            <a:cxn ang="T121">
              <a:pos x="T66" y="T67"/>
            </a:cxn>
            <a:cxn ang="T122">
              <a:pos x="T68" y="T69"/>
            </a:cxn>
            <a:cxn ang="T123">
              <a:pos x="T70" y="T71"/>
            </a:cxn>
            <a:cxn ang="T124">
              <a:pos x="T72" y="T73"/>
            </a:cxn>
            <a:cxn ang="T125">
              <a:pos x="T74" y="T75"/>
            </a:cxn>
            <a:cxn ang="T126">
              <a:pos x="T76" y="T77"/>
            </a:cxn>
            <a:cxn ang="T127">
              <a:pos x="T78" y="T79"/>
            </a:cxn>
            <a:cxn ang="T128">
              <a:pos x="T80" y="T81"/>
            </a:cxn>
            <a:cxn ang="T129">
              <a:pos x="T82" y="T83"/>
            </a:cxn>
            <a:cxn ang="T130">
              <a:pos x="T84" y="T85"/>
            </a:cxn>
            <a:cxn ang="T131">
              <a:pos x="T86" y="T87"/>
            </a:cxn>
          </a:cxnLst>
          <a:rect l="T132" t="T133" r="T134" b="T135"/>
          <a:pathLst>
            <a:path w="248" h="157">
              <a:moveTo>
                <a:pt x="29" y="0"/>
              </a:moveTo>
              <a:lnTo>
                <a:pt x="43" y="5"/>
              </a:lnTo>
              <a:lnTo>
                <a:pt x="61" y="5"/>
              </a:lnTo>
              <a:lnTo>
                <a:pt x="78" y="14"/>
              </a:lnTo>
              <a:lnTo>
                <a:pt x="94" y="27"/>
              </a:lnTo>
              <a:lnTo>
                <a:pt x="114" y="33"/>
              </a:lnTo>
              <a:lnTo>
                <a:pt x="128" y="30"/>
              </a:lnTo>
              <a:lnTo>
                <a:pt x="143" y="28"/>
              </a:lnTo>
              <a:lnTo>
                <a:pt x="140" y="47"/>
              </a:lnTo>
              <a:lnTo>
                <a:pt x="149" y="54"/>
              </a:lnTo>
              <a:lnTo>
                <a:pt x="167" y="46"/>
              </a:lnTo>
              <a:lnTo>
                <a:pt x="177" y="60"/>
              </a:lnTo>
              <a:lnTo>
                <a:pt x="193" y="54"/>
              </a:lnTo>
              <a:lnTo>
                <a:pt x="202" y="65"/>
              </a:lnTo>
              <a:lnTo>
                <a:pt x="217" y="69"/>
              </a:lnTo>
              <a:lnTo>
                <a:pt x="235" y="63"/>
              </a:lnTo>
              <a:lnTo>
                <a:pt x="242" y="65"/>
              </a:lnTo>
              <a:lnTo>
                <a:pt x="245" y="72"/>
              </a:lnTo>
              <a:lnTo>
                <a:pt x="248" y="79"/>
              </a:lnTo>
              <a:lnTo>
                <a:pt x="245" y="91"/>
              </a:lnTo>
              <a:lnTo>
                <a:pt x="234" y="113"/>
              </a:lnTo>
              <a:lnTo>
                <a:pt x="240" y="138"/>
              </a:lnTo>
              <a:lnTo>
                <a:pt x="219" y="137"/>
              </a:lnTo>
              <a:lnTo>
                <a:pt x="215" y="137"/>
              </a:lnTo>
              <a:lnTo>
                <a:pt x="197" y="156"/>
              </a:lnTo>
              <a:lnTo>
                <a:pt x="185" y="157"/>
              </a:lnTo>
              <a:lnTo>
                <a:pt x="160" y="157"/>
              </a:lnTo>
              <a:lnTo>
                <a:pt x="155" y="153"/>
              </a:lnTo>
              <a:lnTo>
                <a:pt x="137" y="146"/>
              </a:lnTo>
              <a:lnTo>
                <a:pt x="112" y="138"/>
              </a:lnTo>
              <a:lnTo>
                <a:pt x="95" y="135"/>
              </a:lnTo>
              <a:lnTo>
                <a:pt x="86" y="132"/>
              </a:lnTo>
              <a:lnTo>
                <a:pt x="59" y="134"/>
              </a:lnTo>
              <a:lnTo>
                <a:pt x="53" y="126"/>
              </a:lnTo>
              <a:lnTo>
                <a:pt x="46" y="121"/>
              </a:lnTo>
              <a:lnTo>
                <a:pt x="37" y="93"/>
              </a:lnTo>
              <a:lnTo>
                <a:pt x="24" y="83"/>
              </a:lnTo>
              <a:lnTo>
                <a:pt x="0" y="60"/>
              </a:lnTo>
              <a:lnTo>
                <a:pt x="22" y="33"/>
              </a:lnTo>
              <a:lnTo>
                <a:pt x="29" y="35"/>
              </a:lnTo>
              <a:lnTo>
                <a:pt x="17" y="21"/>
              </a:lnTo>
              <a:lnTo>
                <a:pt x="27" y="0"/>
              </a:lnTo>
              <a:lnTo>
                <a:pt x="29" y="0"/>
              </a:lnTo>
            </a:path>
          </a:pathLst>
        </a:custGeom>
        <a:solidFill>
          <a:srgbClr val="75923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7</xdr:col>
      <xdr:colOff>723748</xdr:colOff>
      <xdr:row>7</xdr:row>
      <xdr:rowOff>129328</xdr:rowOff>
    </xdr:from>
    <xdr:to>
      <xdr:col>9</xdr:col>
      <xdr:colOff>49724</xdr:colOff>
      <xdr:row>10</xdr:row>
      <xdr:rowOff>932</xdr:rowOff>
    </xdr:to>
    <xdr:sp macro="[0]!Département_clic" textlink="">
      <xdr:nvSpPr>
        <xdr:cNvPr id="117" name="Département 76"/>
        <xdr:cNvSpPr>
          <a:spLocks/>
        </xdr:cNvSpPr>
      </xdr:nvSpPr>
      <xdr:spPr bwMode="auto">
        <a:xfrm>
          <a:off x="7459284" y="1517257"/>
          <a:ext cx="849976" cy="633604"/>
        </a:xfrm>
        <a:custGeom>
          <a:avLst/>
          <a:gdLst>
            <a:gd name="T0" fmla="*/ 1424711 w 237"/>
            <a:gd name="T1" fmla="*/ 0 h 170"/>
            <a:gd name="T2" fmla="*/ 1603732 w 237"/>
            <a:gd name="T3" fmla="*/ 171099 h 170"/>
            <a:gd name="T4" fmla="*/ 1700702 w 237"/>
            <a:gd name="T5" fmla="*/ 245490 h 170"/>
            <a:gd name="T6" fmla="*/ 1767835 w 237"/>
            <a:gd name="T7" fmla="*/ 453784 h 170"/>
            <a:gd name="T8" fmla="*/ 1767835 w 237"/>
            <a:gd name="T9" fmla="*/ 490979 h 170"/>
            <a:gd name="T10" fmla="*/ 1752917 w 237"/>
            <a:gd name="T11" fmla="*/ 528174 h 170"/>
            <a:gd name="T12" fmla="*/ 1745457 w 237"/>
            <a:gd name="T13" fmla="*/ 758786 h 170"/>
            <a:gd name="T14" fmla="*/ 1752917 w 237"/>
            <a:gd name="T15" fmla="*/ 825737 h 170"/>
            <a:gd name="T16" fmla="*/ 1760376 w 237"/>
            <a:gd name="T17" fmla="*/ 1019154 h 170"/>
            <a:gd name="T18" fmla="*/ 1700702 w 237"/>
            <a:gd name="T19" fmla="*/ 1019154 h 170"/>
            <a:gd name="T20" fmla="*/ 1484385 w 237"/>
            <a:gd name="T21" fmla="*/ 989397 h 170"/>
            <a:gd name="T22" fmla="*/ 1417252 w 237"/>
            <a:gd name="T23" fmla="*/ 989397 h 170"/>
            <a:gd name="T24" fmla="*/ 1253149 w 237"/>
            <a:gd name="T25" fmla="*/ 1145618 h 170"/>
            <a:gd name="T26" fmla="*/ 1230771 w 237"/>
            <a:gd name="T27" fmla="*/ 1145618 h 170"/>
            <a:gd name="T28" fmla="*/ 992076 w 237"/>
            <a:gd name="T29" fmla="*/ 1264643 h 170"/>
            <a:gd name="T30" fmla="*/ 805596 w 237"/>
            <a:gd name="T31" fmla="*/ 1086105 h 170"/>
            <a:gd name="T32" fmla="*/ 760840 w 237"/>
            <a:gd name="T33" fmla="*/ 1063788 h 170"/>
            <a:gd name="T34" fmla="*/ 529605 w 237"/>
            <a:gd name="T35" fmla="*/ 1041471 h 170"/>
            <a:gd name="T36" fmla="*/ 365502 w 237"/>
            <a:gd name="T37" fmla="*/ 989397 h 170"/>
            <a:gd name="T38" fmla="*/ 268532 w 237"/>
            <a:gd name="T39" fmla="*/ 1019154 h 170"/>
            <a:gd name="T40" fmla="*/ 231236 w 237"/>
            <a:gd name="T41" fmla="*/ 1019154 h 170"/>
            <a:gd name="T42" fmla="*/ 37296 w 237"/>
            <a:gd name="T43" fmla="*/ 959641 h 170"/>
            <a:gd name="T44" fmla="*/ 0 w 237"/>
            <a:gd name="T45" fmla="*/ 855494 h 170"/>
            <a:gd name="T46" fmla="*/ 82051 w 237"/>
            <a:gd name="T47" fmla="*/ 662078 h 170"/>
            <a:gd name="T48" fmla="*/ 298369 w 237"/>
            <a:gd name="T49" fmla="*/ 528174 h 170"/>
            <a:gd name="T50" fmla="*/ 529605 w 237"/>
            <a:gd name="T51" fmla="*/ 371954 h 170"/>
            <a:gd name="T52" fmla="*/ 783218 w 237"/>
            <a:gd name="T53" fmla="*/ 327319 h 170"/>
            <a:gd name="T54" fmla="*/ 1029372 w 237"/>
            <a:gd name="T55" fmla="*/ 252929 h 170"/>
            <a:gd name="T56" fmla="*/ 1245690 w 237"/>
            <a:gd name="T57" fmla="*/ 141342 h 170"/>
            <a:gd name="T58" fmla="*/ 1424711 w 237"/>
            <a:gd name="T59" fmla="*/ 0 h 170"/>
            <a:gd name="T60" fmla="*/ 1424711 w 237"/>
            <a:gd name="T61" fmla="*/ 0 h 170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w 237"/>
            <a:gd name="T94" fmla="*/ 0 h 170"/>
            <a:gd name="T95" fmla="*/ 237 w 237"/>
            <a:gd name="T96" fmla="*/ 170 h 170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T93" t="T94" r="T95" b="T96"/>
          <a:pathLst>
            <a:path w="237" h="170">
              <a:moveTo>
                <a:pt x="191" y="0"/>
              </a:moveTo>
              <a:lnTo>
                <a:pt x="215" y="23"/>
              </a:lnTo>
              <a:lnTo>
                <a:pt x="228" y="33"/>
              </a:lnTo>
              <a:lnTo>
                <a:pt x="237" y="61"/>
              </a:lnTo>
              <a:lnTo>
                <a:pt x="237" y="66"/>
              </a:lnTo>
              <a:lnTo>
                <a:pt x="235" y="71"/>
              </a:lnTo>
              <a:lnTo>
                <a:pt x="234" y="102"/>
              </a:lnTo>
              <a:lnTo>
                <a:pt x="235" y="111"/>
              </a:lnTo>
              <a:lnTo>
                <a:pt x="236" y="137"/>
              </a:lnTo>
              <a:lnTo>
                <a:pt x="228" y="137"/>
              </a:lnTo>
              <a:lnTo>
                <a:pt x="199" y="133"/>
              </a:lnTo>
              <a:lnTo>
                <a:pt x="190" y="133"/>
              </a:lnTo>
              <a:lnTo>
                <a:pt x="168" y="154"/>
              </a:lnTo>
              <a:lnTo>
                <a:pt x="165" y="154"/>
              </a:lnTo>
              <a:lnTo>
                <a:pt x="133" y="170"/>
              </a:lnTo>
              <a:lnTo>
                <a:pt x="108" y="146"/>
              </a:lnTo>
              <a:lnTo>
                <a:pt x="102" y="143"/>
              </a:lnTo>
              <a:lnTo>
                <a:pt x="71" y="140"/>
              </a:lnTo>
              <a:lnTo>
                <a:pt x="49" y="133"/>
              </a:lnTo>
              <a:lnTo>
                <a:pt x="36" y="137"/>
              </a:lnTo>
              <a:lnTo>
                <a:pt x="31" y="137"/>
              </a:lnTo>
              <a:lnTo>
                <a:pt x="5" y="129"/>
              </a:lnTo>
              <a:lnTo>
                <a:pt x="0" y="115"/>
              </a:lnTo>
              <a:lnTo>
                <a:pt x="11" y="89"/>
              </a:lnTo>
              <a:lnTo>
                <a:pt x="40" y="71"/>
              </a:lnTo>
              <a:lnTo>
                <a:pt x="71" y="50"/>
              </a:lnTo>
              <a:lnTo>
                <a:pt x="105" y="44"/>
              </a:lnTo>
              <a:lnTo>
                <a:pt x="138" y="34"/>
              </a:lnTo>
              <a:lnTo>
                <a:pt x="167" y="19"/>
              </a:lnTo>
              <a:lnTo>
                <a:pt x="191" y="0"/>
              </a:lnTo>
            </a:path>
          </a:pathLst>
        </a:custGeom>
        <a:solidFill>
          <a:srgbClr val="75923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9</xdr:col>
      <xdr:colOff>402034</xdr:colOff>
      <xdr:row>10</xdr:row>
      <xdr:rowOff>129557</xdr:rowOff>
    </xdr:from>
    <xdr:to>
      <xdr:col>10</xdr:col>
      <xdr:colOff>201757</xdr:colOff>
      <xdr:row>13</xdr:row>
      <xdr:rowOff>129789</xdr:rowOff>
    </xdr:to>
    <xdr:sp macro="[0]!Département_clic" textlink="">
      <xdr:nvSpPr>
        <xdr:cNvPr id="118" name="Département 77"/>
        <xdr:cNvSpPr>
          <a:spLocks/>
        </xdr:cNvSpPr>
      </xdr:nvSpPr>
      <xdr:spPr bwMode="auto">
        <a:xfrm>
          <a:off x="8661570" y="2279486"/>
          <a:ext cx="561723" cy="762232"/>
        </a:xfrm>
        <a:custGeom>
          <a:avLst/>
          <a:gdLst>
            <a:gd name="T0" fmla="*/ 790677 w 157"/>
            <a:gd name="T1" fmla="*/ 37195 h 206"/>
            <a:gd name="T2" fmla="*/ 805595 w 157"/>
            <a:gd name="T3" fmla="*/ 119025 h 206"/>
            <a:gd name="T4" fmla="*/ 962239 w 157"/>
            <a:gd name="T5" fmla="*/ 305002 h 206"/>
            <a:gd name="T6" fmla="*/ 1014454 w 157"/>
            <a:gd name="T7" fmla="*/ 327319 h 206"/>
            <a:gd name="T8" fmla="*/ 1096505 w 157"/>
            <a:gd name="T9" fmla="*/ 386832 h 206"/>
            <a:gd name="T10" fmla="*/ 1051750 w 157"/>
            <a:gd name="T11" fmla="*/ 528175 h 206"/>
            <a:gd name="T12" fmla="*/ 1126342 w 157"/>
            <a:gd name="T13" fmla="*/ 699273 h 206"/>
            <a:gd name="T14" fmla="*/ 1171097 w 157"/>
            <a:gd name="T15" fmla="*/ 736469 h 206"/>
            <a:gd name="T16" fmla="*/ 1126342 w 157"/>
            <a:gd name="T17" fmla="*/ 803420 h 206"/>
            <a:gd name="T18" fmla="*/ 1029372 w 157"/>
            <a:gd name="T19" fmla="*/ 944763 h 206"/>
            <a:gd name="T20" fmla="*/ 1006994 w 157"/>
            <a:gd name="T21" fmla="*/ 1123301 h 206"/>
            <a:gd name="T22" fmla="*/ 783218 w 157"/>
            <a:gd name="T23" fmla="*/ 1145618 h 206"/>
            <a:gd name="T24" fmla="*/ 619115 w 157"/>
            <a:gd name="T25" fmla="*/ 1286961 h 206"/>
            <a:gd name="T26" fmla="*/ 566900 w 157"/>
            <a:gd name="T27" fmla="*/ 1413425 h 206"/>
            <a:gd name="T28" fmla="*/ 566900 w 157"/>
            <a:gd name="T29" fmla="*/ 1435742 h 206"/>
            <a:gd name="T30" fmla="*/ 417716 w 157"/>
            <a:gd name="T31" fmla="*/ 1472937 h 206"/>
            <a:gd name="T32" fmla="*/ 320746 w 157"/>
            <a:gd name="T33" fmla="*/ 1472937 h 206"/>
            <a:gd name="T34" fmla="*/ 216317 w 157"/>
            <a:gd name="T35" fmla="*/ 1532450 h 206"/>
            <a:gd name="T36" fmla="*/ 74592 w 157"/>
            <a:gd name="T37" fmla="*/ 1510133 h 206"/>
            <a:gd name="T38" fmla="*/ 37296 w 157"/>
            <a:gd name="T39" fmla="*/ 1346473 h 206"/>
            <a:gd name="T40" fmla="*/ 0 w 157"/>
            <a:gd name="T41" fmla="*/ 1264643 h 206"/>
            <a:gd name="T42" fmla="*/ 44755 w 157"/>
            <a:gd name="T43" fmla="*/ 1205131 h 206"/>
            <a:gd name="T44" fmla="*/ 82051 w 157"/>
            <a:gd name="T45" fmla="*/ 862933 h 206"/>
            <a:gd name="T46" fmla="*/ 89511 w 157"/>
            <a:gd name="T47" fmla="*/ 840616 h 206"/>
            <a:gd name="T48" fmla="*/ 186480 w 157"/>
            <a:gd name="T49" fmla="*/ 654639 h 206"/>
            <a:gd name="T50" fmla="*/ 201399 w 157"/>
            <a:gd name="T51" fmla="*/ 505857 h 206"/>
            <a:gd name="T52" fmla="*/ 208858 w 157"/>
            <a:gd name="T53" fmla="*/ 468662 h 206"/>
            <a:gd name="T54" fmla="*/ 208858 w 157"/>
            <a:gd name="T55" fmla="*/ 185977 h 206"/>
            <a:gd name="T56" fmla="*/ 171562 w 157"/>
            <a:gd name="T57" fmla="*/ 156221 h 206"/>
            <a:gd name="T58" fmla="*/ 141725 w 157"/>
            <a:gd name="T59" fmla="*/ 37195 h 206"/>
            <a:gd name="T60" fmla="*/ 283450 w 157"/>
            <a:gd name="T61" fmla="*/ 59513 h 206"/>
            <a:gd name="T62" fmla="*/ 305828 w 157"/>
            <a:gd name="T63" fmla="*/ 74391 h 206"/>
            <a:gd name="T64" fmla="*/ 551982 w 157"/>
            <a:gd name="T65" fmla="*/ 44634 h 206"/>
            <a:gd name="T66" fmla="*/ 581819 w 157"/>
            <a:gd name="T67" fmla="*/ 44634 h 206"/>
            <a:gd name="T68" fmla="*/ 716085 w 157"/>
            <a:gd name="T69" fmla="*/ 0 h 206"/>
            <a:gd name="T70" fmla="*/ 790677 w 157"/>
            <a:gd name="T71" fmla="*/ 37195 h 20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157"/>
            <a:gd name="T109" fmla="*/ 0 h 206"/>
            <a:gd name="T110" fmla="*/ 157 w 157"/>
            <a:gd name="T111" fmla="*/ 206 h 206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157" h="206">
              <a:moveTo>
                <a:pt x="106" y="5"/>
              </a:moveTo>
              <a:lnTo>
                <a:pt x="108" y="16"/>
              </a:lnTo>
              <a:lnTo>
                <a:pt x="129" y="41"/>
              </a:lnTo>
              <a:lnTo>
                <a:pt x="136" y="44"/>
              </a:lnTo>
              <a:lnTo>
                <a:pt x="147" y="52"/>
              </a:lnTo>
              <a:lnTo>
                <a:pt x="141" y="71"/>
              </a:lnTo>
              <a:lnTo>
                <a:pt x="151" y="94"/>
              </a:lnTo>
              <a:lnTo>
                <a:pt x="157" y="99"/>
              </a:lnTo>
              <a:lnTo>
                <a:pt x="151" y="108"/>
              </a:lnTo>
              <a:lnTo>
                <a:pt x="138" y="127"/>
              </a:lnTo>
              <a:lnTo>
                <a:pt x="135" y="151"/>
              </a:lnTo>
              <a:lnTo>
                <a:pt x="105" y="154"/>
              </a:lnTo>
              <a:lnTo>
                <a:pt x="83" y="173"/>
              </a:lnTo>
              <a:lnTo>
                <a:pt x="76" y="190"/>
              </a:lnTo>
              <a:lnTo>
                <a:pt x="76" y="193"/>
              </a:lnTo>
              <a:lnTo>
                <a:pt x="56" y="198"/>
              </a:lnTo>
              <a:lnTo>
                <a:pt x="43" y="198"/>
              </a:lnTo>
              <a:lnTo>
                <a:pt x="29" y="206"/>
              </a:lnTo>
              <a:lnTo>
                <a:pt x="10" y="203"/>
              </a:lnTo>
              <a:lnTo>
                <a:pt x="5" y="181"/>
              </a:lnTo>
              <a:lnTo>
                <a:pt x="0" y="170"/>
              </a:lnTo>
              <a:lnTo>
                <a:pt x="6" y="162"/>
              </a:lnTo>
              <a:lnTo>
                <a:pt x="11" y="116"/>
              </a:lnTo>
              <a:lnTo>
                <a:pt x="12" y="113"/>
              </a:lnTo>
              <a:lnTo>
                <a:pt x="25" y="88"/>
              </a:lnTo>
              <a:lnTo>
                <a:pt x="27" y="68"/>
              </a:lnTo>
              <a:lnTo>
                <a:pt x="28" y="63"/>
              </a:lnTo>
              <a:lnTo>
                <a:pt x="28" y="25"/>
              </a:lnTo>
              <a:lnTo>
                <a:pt x="23" y="21"/>
              </a:lnTo>
              <a:lnTo>
                <a:pt x="19" y="5"/>
              </a:lnTo>
              <a:lnTo>
                <a:pt x="38" y="8"/>
              </a:lnTo>
              <a:lnTo>
                <a:pt x="41" y="10"/>
              </a:lnTo>
              <a:lnTo>
                <a:pt x="74" y="6"/>
              </a:lnTo>
              <a:lnTo>
                <a:pt x="78" y="6"/>
              </a:lnTo>
              <a:lnTo>
                <a:pt x="96" y="0"/>
              </a:lnTo>
              <a:lnTo>
                <a:pt x="106" y="5"/>
              </a:lnTo>
            </a:path>
          </a:pathLst>
        </a:custGeom>
        <a:solidFill>
          <a:srgbClr val="C2D69A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11</xdr:col>
      <xdr:colOff>504780</xdr:colOff>
      <xdr:row>22</xdr:row>
      <xdr:rowOff>116016</xdr:rowOff>
    </xdr:from>
    <xdr:to>
      <xdr:col>12</xdr:col>
      <xdr:colOff>501246</xdr:colOff>
      <xdr:row>26</xdr:row>
      <xdr:rowOff>30495</xdr:rowOff>
    </xdr:to>
    <xdr:sp macro="[0]!Département_clic" textlink="">
      <xdr:nvSpPr>
        <xdr:cNvPr id="119" name="Département 73"/>
        <xdr:cNvSpPr>
          <a:spLocks/>
        </xdr:cNvSpPr>
      </xdr:nvSpPr>
      <xdr:spPr bwMode="auto">
        <a:xfrm>
          <a:off x="10288316" y="4742445"/>
          <a:ext cx="758466" cy="676479"/>
        </a:xfrm>
        <a:custGeom>
          <a:avLst/>
          <a:gdLst>
            <a:gd name="T0" fmla="*/ 432635 w 212"/>
            <a:gd name="T1" fmla="*/ 342198 h 181"/>
            <a:gd name="T2" fmla="*/ 544523 w 212"/>
            <a:gd name="T3" fmla="*/ 327319 h 181"/>
            <a:gd name="T4" fmla="*/ 648952 w 212"/>
            <a:gd name="T5" fmla="*/ 431466 h 181"/>
            <a:gd name="T6" fmla="*/ 768300 w 212"/>
            <a:gd name="T7" fmla="*/ 371954 h 181"/>
            <a:gd name="T8" fmla="*/ 835433 w 212"/>
            <a:gd name="T9" fmla="*/ 260368 h 181"/>
            <a:gd name="T10" fmla="*/ 947321 w 212"/>
            <a:gd name="T11" fmla="*/ 66952 h 181"/>
            <a:gd name="T12" fmla="*/ 1006995 w 212"/>
            <a:gd name="T13" fmla="*/ 148782 h 181"/>
            <a:gd name="T14" fmla="*/ 1126343 w 212"/>
            <a:gd name="T15" fmla="*/ 305002 h 181"/>
            <a:gd name="T16" fmla="*/ 1253149 w 212"/>
            <a:gd name="T17" fmla="*/ 267807 h 181"/>
            <a:gd name="T18" fmla="*/ 1462007 w 212"/>
            <a:gd name="T19" fmla="*/ 468662 h 181"/>
            <a:gd name="T20" fmla="*/ 1544059 w 212"/>
            <a:gd name="T21" fmla="*/ 736469 h 181"/>
            <a:gd name="T22" fmla="*/ 1581355 w 212"/>
            <a:gd name="T23" fmla="*/ 1004276 h 181"/>
            <a:gd name="T24" fmla="*/ 1402334 w 212"/>
            <a:gd name="T25" fmla="*/ 1190252 h 181"/>
            <a:gd name="T26" fmla="*/ 1163639 w 212"/>
            <a:gd name="T27" fmla="*/ 1264643 h 181"/>
            <a:gd name="T28" fmla="*/ 1066669 w 212"/>
            <a:gd name="T29" fmla="*/ 1309278 h 181"/>
            <a:gd name="T30" fmla="*/ 969699 w 212"/>
            <a:gd name="T31" fmla="*/ 1331595 h 181"/>
            <a:gd name="T32" fmla="*/ 924943 w 212"/>
            <a:gd name="T33" fmla="*/ 1346473 h 181"/>
            <a:gd name="T34" fmla="*/ 760841 w 212"/>
            <a:gd name="T35" fmla="*/ 1316717 h 181"/>
            <a:gd name="T36" fmla="*/ 686248 w 212"/>
            <a:gd name="T37" fmla="*/ 1316717 h 181"/>
            <a:gd name="T38" fmla="*/ 671330 w 212"/>
            <a:gd name="T39" fmla="*/ 1294399 h 181"/>
            <a:gd name="T40" fmla="*/ 551982 w 212"/>
            <a:gd name="T41" fmla="*/ 1182813 h 181"/>
            <a:gd name="T42" fmla="*/ 544523 w 212"/>
            <a:gd name="T43" fmla="*/ 1063788 h 181"/>
            <a:gd name="T44" fmla="*/ 626575 w 212"/>
            <a:gd name="T45" fmla="*/ 862933 h 181"/>
            <a:gd name="T46" fmla="*/ 566901 w 212"/>
            <a:gd name="T47" fmla="*/ 840616 h 181"/>
            <a:gd name="T48" fmla="*/ 365502 w 212"/>
            <a:gd name="T49" fmla="*/ 751347 h 181"/>
            <a:gd name="T50" fmla="*/ 305828 w 212"/>
            <a:gd name="T51" fmla="*/ 840616 h 181"/>
            <a:gd name="T52" fmla="*/ 156644 w 212"/>
            <a:gd name="T53" fmla="*/ 803420 h 181"/>
            <a:gd name="T54" fmla="*/ 67133 w 212"/>
            <a:gd name="T55" fmla="*/ 691834 h 181"/>
            <a:gd name="T56" fmla="*/ 0 w 212"/>
            <a:gd name="T57" fmla="*/ 528175 h 181"/>
            <a:gd name="T58" fmla="*/ 37296 w 212"/>
            <a:gd name="T59" fmla="*/ 490979 h 181"/>
            <a:gd name="T60" fmla="*/ 89511 w 212"/>
            <a:gd name="T61" fmla="*/ 386832 h 181"/>
            <a:gd name="T62" fmla="*/ 164103 w 212"/>
            <a:gd name="T63" fmla="*/ 178538 h 181"/>
            <a:gd name="T64" fmla="*/ 201399 w 212"/>
            <a:gd name="T65" fmla="*/ 0 h 181"/>
            <a:gd name="T66" fmla="*/ 328206 w 212"/>
            <a:gd name="T67" fmla="*/ 208294 h 181"/>
            <a:gd name="T68" fmla="*/ 380420 w 212"/>
            <a:gd name="T69" fmla="*/ 260368 h 181"/>
            <a:gd name="T70" fmla="*/ 432635 w 212"/>
            <a:gd name="T71" fmla="*/ 342198 h 181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212"/>
            <a:gd name="T109" fmla="*/ 0 h 181"/>
            <a:gd name="T110" fmla="*/ 212 w 212"/>
            <a:gd name="T111" fmla="*/ 181 h 181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212" h="181">
              <a:moveTo>
                <a:pt x="58" y="46"/>
              </a:moveTo>
              <a:lnTo>
                <a:pt x="73" y="44"/>
              </a:lnTo>
              <a:lnTo>
                <a:pt x="87" y="58"/>
              </a:lnTo>
              <a:lnTo>
                <a:pt x="103" y="50"/>
              </a:lnTo>
              <a:lnTo>
                <a:pt x="112" y="35"/>
              </a:lnTo>
              <a:lnTo>
                <a:pt x="127" y="9"/>
              </a:lnTo>
              <a:lnTo>
                <a:pt x="135" y="20"/>
              </a:lnTo>
              <a:lnTo>
                <a:pt x="151" y="41"/>
              </a:lnTo>
              <a:lnTo>
                <a:pt x="168" y="36"/>
              </a:lnTo>
              <a:lnTo>
                <a:pt x="196" y="63"/>
              </a:lnTo>
              <a:lnTo>
                <a:pt x="207" y="99"/>
              </a:lnTo>
              <a:lnTo>
                <a:pt x="212" y="135"/>
              </a:lnTo>
              <a:lnTo>
                <a:pt x="188" y="160"/>
              </a:lnTo>
              <a:lnTo>
                <a:pt x="156" y="170"/>
              </a:lnTo>
              <a:lnTo>
                <a:pt x="143" y="176"/>
              </a:lnTo>
              <a:lnTo>
                <a:pt x="130" y="179"/>
              </a:lnTo>
              <a:lnTo>
                <a:pt x="124" y="181"/>
              </a:lnTo>
              <a:lnTo>
                <a:pt x="102" y="177"/>
              </a:lnTo>
              <a:lnTo>
                <a:pt x="92" y="177"/>
              </a:lnTo>
              <a:lnTo>
                <a:pt x="90" y="174"/>
              </a:lnTo>
              <a:lnTo>
                <a:pt x="74" y="159"/>
              </a:lnTo>
              <a:lnTo>
                <a:pt x="73" y="143"/>
              </a:lnTo>
              <a:lnTo>
                <a:pt x="84" y="116"/>
              </a:lnTo>
              <a:lnTo>
                <a:pt x="76" y="113"/>
              </a:lnTo>
              <a:lnTo>
                <a:pt x="49" y="101"/>
              </a:lnTo>
              <a:lnTo>
                <a:pt x="41" y="113"/>
              </a:lnTo>
              <a:lnTo>
                <a:pt x="21" y="108"/>
              </a:lnTo>
              <a:lnTo>
                <a:pt x="9" y="93"/>
              </a:lnTo>
              <a:lnTo>
                <a:pt x="0" y="71"/>
              </a:lnTo>
              <a:lnTo>
                <a:pt x="5" y="66"/>
              </a:lnTo>
              <a:lnTo>
                <a:pt x="12" y="52"/>
              </a:lnTo>
              <a:lnTo>
                <a:pt x="22" y="24"/>
              </a:lnTo>
              <a:lnTo>
                <a:pt x="27" y="0"/>
              </a:lnTo>
              <a:lnTo>
                <a:pt x="44" y="28"/>
              </a:lnTo>
              <a:lnTo>
                <a:pt x="51" y="35"/>
              </a:lnTo>
              <a:lnTo>
                <a:pt x="58" y="46"/>
              </a:lnTo>
            </a:path>
          </a:pathLst>
        </a:custGeom>
        <a:solidFill>
          <a:srgbClr val="EAF1DD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7</xdr:col>
      <xdr:colOff>473156</xdr:colOff>
      <xdr:row>12</xdr:row>
      <xdr:rowOff>39215</xdr:rowOff>
    </xdr:from>
    <xdr:to>
      <xdr:col>8</xdr:col>
      <xdr:colOff>359813</xdr:colOff>
      <xdr:row>15</xdr:row>
      <xdr:rowOff>158487</xdr:rowOff>
    </xdr:to>
    <xdr:sp macro="[0]!Département_clic" textlink="">
      <xdr:nvSpPr>
        <xdr:cNvPr id="120" name="Département 72"/>
        <xdr:cNvSpPr>
          <a:spLocks/>
        </xdr:cNvSpPr>
      </xdr:nvSpPr>
      <xdr:spPr bwMode="auto">
        <a:xfrm>
          <a:off x="7208692" y="2760644"/>
          <a:ext cx="648657" cy="690772"/>
        </a:xfrm>
        <a:custGeom>
          <a:avLst/>
          <a:gdLst>
            <a:gd name="T0" fmla="*/ 656411 w 181"/>
            <a:gd name="T1" fmla="*/ 0 h 186"/>
            <a:gd name="T2" fmla="*/ 820514 w 181"/>
            <a:gd name="T3" fmla="*/ 29756 h 186"/>
            <a:gd name="T4" fmla="*/ 865270 w 181"/>
            <a:gd name="T5" fmla="*/ 133903 h 186"/>
            <a:gd name="T6" fmla="*/ 947321 w 181"/>
            <a:gd name="T7" fmla="*/ 282685 h 186"/>
            <a:gd name="T8" fmla="*/ 1059209 w 181"/>
            <a:gd name="T9" fmla="*/ 364515 h 186"/>
            <a:gd name="T10" fmla="*/ 1171098 w 181"/>
            <a:gd name="T11" fmla="*/ 424027 h 186"/>
            <a:gd name="T12" fmla="*/ 1290445 w 181"/>
            <a:gd name="T13" fmla="*/ 438905 h 186"/>
            <a:gd name="T14" fmla="*/ 1350119 w 181"/>
            <a:gd name="T15" fmla="*/ 602565 h 186"/>
            <a:gd name="T16" fmla="*/ 1312823 w 181"/>
            <a:gd name="T17" fmla="*/ 691834 h 186"/>
            <a:gd name="T18" fmla="*/ 1342660 w 181"/>
            <a:gd name="T19" fmla="*/ 855494 h 186"/>
            <a:gd name="T20" fmla="*/ 1268068 w 181"/>
            <a:gd name="T21" fmla="*/ 1011714 h 186"/>
            <a:gd name="T22" fmla="*/ 1178557 w 181"/>
            <a:gd name="T23" fmla="*/ 1123300 h 186"/>
            <a:gd name="T24" fmla="*/ 1096506 w 181"/>
            <a:gd name="T25" fmla="*/ 1227447 h 186"/>
            <a:gd name="T26" fmla="*/ 947321 w 181"/>
            <a:gd name="T27" fmla="*/ 1309277 h 186"/>
            <a:gd name="T28" fmla="*/ 820514 w 181"/>
            <a:gd name="T29" fmla="*/ 1346473 h 186"/>
            <a:gd name="T30" fmla="*/ 753381 w 181"/>
            <a:gd name="T31" fmla="*/ 1383668 h 186"/>
            <a:gd name="T32" fmla="*/ 678789 w 181"/>
            <a:gd name="T33" fmla="*/ 1346473 h 186"/>
            <a:gd name="T34" fmla="*/ 619115 w 181"/>
            <a:gd name="T35" fmla="*/ 1361351 h 186"/>
            <a:gd name="T36" fmla="*/ 402798 w 181"/>
            <a:gd name="T37" fmla="*/ 1279521 h 186"/>
            <a:gd name="T38" fmla="*/ 350583 w 181"/>
            <a:gd name="T39" fmla="*/ 1264643 h 186"/>
            <a:gd name="T40" fmla="*/ 231236 w 181"/>
            <a:gd name="T41" fmla="*/ 1197691 h 186"/>
            <a:gd name="T42" fmla="*/ 193940 w 181"/>
            <a:gd name="T43" fmla="*/ 1182813 h 186"/>
            <a:gd name="T44" fmla="*/ 37296 w 181"/>
            <a:gd name="T45" fmla="*/ 1138179 h 186"/>
            <a:gd name="T46" fmla="*/ 22378 w 181"/>
            <a:gd name="T47" fmla="*/ 1056349 h 186"/>
            <a:gd name="T48" fmla="*/ 0 w 181"/>
            <a:gd name="T49" fmla="*/ 1019153 h 186"/>
            <a:gd name="T50" fmla="*/ 126807 w 181"/>
            <a:gd name="T51" fmla="*/ 773664 h 186"/>
            <a:gd name="T52" fmla="*/ 134266 w 181"/>
            <a:gd name="T53" fmla="*/ 729029 h 186"/>
            <a:gd name="T54" fmla="*/ 223777 w 181"/>
            <a:gd name="T55" fmla="*/ 438905 h 186"/>
            <a:gd name="T56" fmla="*/ 387879 w 181"/>
            <a:gd name="T57" fmla="*/ 111586 h 186"/>
            <a:gd name="T58" fmla="*/ 432635 w 181"/>
            <a:gd name="T59" fmla="*/ 74391 h 186"/>
            <a:gd name="T60" fmla="*/ 522146 w 181"/>
            <a:gd name="T61" fmla="*/ 111586 h 186"/>
            <a:gd name="T62" fmla="*/ 604197 w 181"/>
            <a:gd name="T63" fmla="*/ 52074 h 186"/>
            <a:gd name="T64" fmla="*/ 656411 w 181"/>
            <a:gd name="T65" fmla="*/ 0 h 18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181"/>
            <a:gd name="T100" fmla="*/ 0 h 186"/>
            <a:gd name="T101" fmla="*/ 181 w 181"/>
            <a:gd name="T102" fmla="*/ 186 h 186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181" h="186">
              <a:moveTo>
                <a:pt x="88" y="0"/>
              </a:moveTo>
              <a:lnTo>
                <a:pt x="110" y="4"/>
              </a:lnTo>
              <a:lnTo>
                <a:pt x="116" y="18"/>
              </a:lnTo>
              <a:lnTo>
                <a:pt x="127" y="38"/>
              </a:lnTo>
              <a:lnTo>
                <a:pt x="142" y="49"/>
              </a:lnTo>
              <a:lnTo>
                <a:pt x="157" y="57"/>
              </a:lnTo>
              <a:lnTo>
                <a:pt x="173" y="59"/>
              </a:lnTo>
              <a:lnTo>
                <a:pt x="181" y="81"/>
              </a:lnTo>
              <a:lnTo>
                <a:pt x="176" y="93"/>
              </a:lnTo>
              <a:lnTo>
                <a:pt x="180" y="115"/>
              </a:lnTo>
              <a:lnTo>
                <a:pt x="170" y="136"/>
              </a:lnTo>
              <a:lnTo>
                <a:pt x="158" y="151"/>
              </a:lnTo>
              <a:lnTo>
                <a:pt x="147" y="165"/>
              </a:lnTo>
              <a:lnTo>
                <a:pt x="127" y="176"/>
              </a:lnTo>
              <a:lnTo>
                <a:pt x="110" y="181"/>
              </a:lnTo>
              <a:lnTo>
                <a:pt x="101" y="186"/>
              </a:lnTo>
              <a:lnTo>
                <a:pt x="91" y="181"/>
              </a:lnTo>
              <a:lnTo>
                <a:pt x="83" y="183"/>
              </a:lnTo>
              <a:lnTo>
                <a:pt x="54" y="172"/>
              </a:lnTo>
              <a:lnTo>
                <a:pt x="47" y="170"/>
              </a:lnTo>
              <a:lnTo>
                <a:pt x="31" y="161"/>
              </a:lnTo>
              <a:lnTo>
                <a:pt x="26" y="159"/>
              </a:lnTo>
              <a:lnTo>
                <a:pt x="5" y="153"/>
              </a:lnTo>
              <a:lnTo>
                <a:pt x="3" y="142"/>
              </a:lnTo>
              <a:lnTo>
                <a:pt x="0" y="137"/>
              </a:lnTo>
              <a:lnTo>
                <a:pt x="17" y="104"/>
              </a:lnTo>
              <a:lnTo>
                <a:pt x="18" y="98"/>
              </a:lnTo>
              <a:lnTo>
                <a:pt x="30" y="59"/>
              </a:lnTo>
              <a:lnTo>
                <a:pt x="52" y="15"/>
              </a:lnTo>
              <a:lnTo>
                <a:pt x="58" y="10"/>
              </a:lnTo>
              <a:lnTo>
                <a:pt x="70" y="15"/>
              </a:lnTo>
              <a:lnTo>
                <a:pt x="81" y="7"/>
              </a:lnTo>
              <a:lnTo>
                <a:pt x="88" y="0"/>
              </a:lnTo>
            </a:path>
          </a:pathLst>
        </a:custGeom>
        <a:solidFill>
          <a:srgbClr val="C2D69A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10</xdr:col>
      <xdr:colOff>242936</xdr:colOff>
      <xdr:row>17</xdr:row>
      <xdr:rowOff>139547</xdr:rowOff>
    </xdr:from>
    <xdr:to>
      <xdr:col>11</xdr:col>
      <xdr:colOff>394969</xdr:colOff>
      <xdr:row>21</xdr:row>
      <xdr:rowOff>144541</xdr:rowOff>
    </xdr:to>
    <xdr:sp macro="[0]!Département_clic" textlink="">
      <xdr:nvSpPr>
        <xdr:cNvPr id="121" name="Département 71"/>
        <xdr:cNvSpPr>
          <a:spLocks/>
        </xdr:cNvSpPr>
      </xdr:nvSpPr>
      <xdr:spPr bwMode="auto">
        <a:xfrm>
          <a:off x="9264472" y="3813476"/>
          <a:ext cx="914033" cy="766994"/>
        </a:xfrm>
        <a:custGeom>
          <a:avLst/>
          <a:gdLst>
            <a:gd name="T0" fmla="*/ 656411 w 255"/>
            <a:gd name="T1" fmla="*/ 0 h 206"/>
            <a:gd name="T2" fmla="*/ 820514 w 255"/>
            <a:gd name="T3" fmla="*/ 156221 h 206"/>
            <a:gd name="T4" fmla="*/ 1066669 w 255"/>
            <a:gd name="T5" fmla="*/ 327319 h 206"/>
            <a:gd name="T6" fmla="*/ 1096505 w 255"/>
            <a:gd name="T7" fmla="*/ 371954 h 206"/>
            <a:gd name="T8" fmla="*/ 1290445 w 255"/>
            <a:gd name="T9" fmla="*/ 327319 h 206"/>
            <a:gd name="T10" fmla="*/ 1365037 w 255"/>
            <a:gd name="T11" fmla="*/ 305002 h 206"/>
            <a:gd name="T12" fmla="*/ 1566436 w 255"/>
            <a:gd name="T13" fmla="*/ 282685 h 206"/>
            <a:gd name="T14" fmla="*/ 1603732 w 255"/>
            <a:gd name="T15" fmla="*/ 267807 h 206"/>
            <a:gd name="T16" fmla="*/ 1715621 w 255"/>
            <a:gd name="T17" fmla="*/ 238051 h 206"/>
            <a:gd name="T18" fmla="*/ 1820050 w 255"/>
            <a:gd name="T19" fmla="*/ 386832 h 206"/>
            <a:gd name="T20" fmla="*/ 1849886 w 255"/>
            <a:gd name="T21" fmla="*/ 535614 h 206"/>
            <a:gd name="T22" fmla="*/ 1864805 w 255"/>
            <a:gd name="T23" fmla="*/ 617443 h 206"/>
            <a:gd name="T24" fmla="*/ 1879723 w 255"/>
            <a:gd name="T25" fmla="*/ 915007 h 206"/>
            <a:gd name="T26" fmla="*/ 1902101 w 255"/>
            <a:gd name="T27" fmla="*/ 981958 h 206"/>
            <a:gd name="T28" fmla="*/ 1805131 w 255"/>
            <a:gd name="T29" fmla="*/ 1078666 h 206"/>
            <a:gd name="T30" fmla="*/ 1670865 w 255"/>
            <a:gd name="T31" fmla="*/ 1078666 h 206"/>
            <a:gd name="T32" fmla="*/ 1432170 w 255"/>
            <a:gd name="T33" fmla="*/ 996837 h 206"/>
            <a:gd name="T34" fmla="*/ 1305364 w 255"/>
            <a:gd name="T35" fmla="*/ 1220009 h 206"/>
            <a:gd name="T36" fmla="*/ 1230771 w 255"/>
            <a:gd name="T37" fmla="*/ 1487816 h 206"/>
            <a:gd name="T38" fmla="*/ 1126342 w 255"/>
            <a:gd name="T39" fmla="*/ 1391108 h 206"/>
            <a:gd name="T40" fmla="*/ 1133802 w 255"/>
            <a:gd name="T41" fmla="*/ 1353912 h 206"/>
            <a:gd name="T42" fmla="*/ 1051750 w 255"/>
            <a:gd name="T43" fmla="*/ 1346473 h 206"/>
            <a:gd name="T44" fmla="*/ 910025 w 255"/>
            <a:gd name="T45" fmla="*/ 1346473 h 206"/>
            <a:gd name="T46" fmla="*/ 813055 w 255"/>
            <a:gd name="T47" fmla="*/ 1413425 h 206"/>
            <a:gd name="T48" fmla="*/ 790677 w 255"/>
            <a:gd name="T49" fmla="*/ 1472937 h 206"/>
            <a:gd name="T50" fmla="*/ 716085 w 255"/>
            <a:gd name="T51" fmla="*/ 1532450 h 206"/>
            <a:gd name="T52" fmla="*/ 492309 w 255"/>
            <a:gd name="T53" fmla="*/ 1487816 h 206"/>
            <a:gd name="T54" fmla="*/ 455012 w 255"/>
            <a:gd name="T55" fmla="*/ 1495255 h 206"/>
            <a:gd name="T56" fmla="*/ 313287 w 255"/>
            <a:gd name="T57" fmla="*/ 1383668 h 206"/>
            <a:gd name="T58" fmla="*/ 365502 w 255"/>
            <a:gd name="T59" fmla="*/ 1086105 h 206"/>
            <a:gd name="T60" fmla="*/ 313287 w 255"/>
            <a:gd name="T61" fmla="*/ 1041471 h 206"/>
            <a:gd name="T62" fmla="*/ 96970 w 255"/>
            <a:gd name="T63" fmla="*/ 892689 h 206"/>
            <a:gd name="T64" fmla="*/ 0 w 255"/>
            <a:gd name="T65" fmla="*/ 647200 h 206"/>
            <a:gd name="T66" fmla="*/ 141725 w 255"/>
            <a:gd name="T67" fmla="*/ 654639 h 206"/>
            <a:gd name="T68" fmla="*/ 372961 w 255"/>
            <a:gd name="T69" fmla="*/ 617443 h 206"/>
            <a:gd name="T70" fmla="*/ 477390 w 255"/>
            <a:gd name="T71" fmla="*/ 364515 h 206"/>
            <a:gd name="T72" fmla="*/ 462472 w 255"/>
            <a:gd name="T73" fmla="*/ 319880 h 206"/>
            <a:gd name="T74" fmla="*/ 529605 w 255"/>
            <a:gd name="T75" fmla="*/ 14878 h 206"/>
            <a:gd name="T76" fmla="*/ 581819 w 255"/>
            <a:gd name="T77" fmla="*/ 14878 h 206"/>
            <a:gd name="T78" fmla="*/ 656411 w 255"/>
            <a:gd name="T79" fmla="*/ 0 h 20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255"/>
            <a:gd name="T121" fmla="*/ 0 h 206"/>
            <a:gd name="T122" fmla="*/ 255 w 255"/>
            <a:gd name="T123" fmla="*/ 206 h 206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255" h="206">
              <a:moveTo>
                <a:pt x="88" y="0"/>
              </a:moveTo>
              <a:lnTo>
                <a:pt x="110" y="21"/>
              </a:lnTo>
              <a:lnTo>
                <a:pt x="143" y="44"/>
              </a:lnTo>
              <a:lnTo>
                <a:pt x="147" y="50"/>
              </a:lnTo>
              <a:lnTo>
                <a:pt x="173" y="44"/>
              </a:lnTo>
              <a:lnTo>
                <a:pt x="183" y="41"/>
              </a:lnTo>
              <a:lnTo>
                <a:pt x="210" y="38"/>
              </a:lnTo>
              <a:lnTo>
                <a:pt x="215" y="36"/>
              </a:lnTo>
              <a:lnTo>
                <a:pt x="230" y="32"/>
              </a:lnTo>
              <a:lnTo>
                <a:pt x="244" y="52"/>
              </a:lnTo>
              <a:lnTo>
                <a:pt x="248" y="72"/>
              </a:lnTo>
              <a:lnTo>
                <a:pt x="250" y="83"/>
              </a:lnTo>
              <a:lnTo>
                <a:pt x="252" y="123"/>
              </a:lnTo>
              <a:lnTo>
                <a:pt x="255" y="132"/>
              </a:lnTo>
              <a:lnTo>
                <a:pt x="242" y="145"/>
              </a:lnTo>
              <a:lnTo>
                <a:pt x="224" y="145"/>
              </a:lnTo>
              <a:lnTo>
                <a:pt x="192" y="134"/>
              </a:lnTo>
              <a:lnTo>
                <a:pt x="175" y="164"/>
              </a:lnTo>
              <a:lnTo>
                <a:pt x="165" y="200"/>
              </a:lnTo>
              <a:lnTo>
                <a:pt x="151" y="187"/>
              </a:lnTo>
              <a:lnTo>
                <a:pt x="152" y="182"/>
              </a:lnTo>
              <a:lnTo>
                <a:pt x="141" y="181"/>
              </a:lnTo>
              <a:lnTo>
                <a:pt x="122" y="181"/>
              </a:lnTo>
              <a:lnTo>
                <a:pt x="109" y="190"/>
              </a:lnTo>
              <a:lnTo>
                <a:pt x="106" y="198"/>
              </a:lnTo>
              <a:lnTo>
                <a:pt x="96" y="206"/>
              </a:lnTo>
              <a:lnTo>
                <a:pt x="66" y="200"/>
              </a:lnTo>
              <a:lnTo>
                <a:pt x="61" y="201"/>
              </a:lnTo>
              <a:lnTo>
                <a:pt x="42" y="186"/>
              </a:lnTo>
              <a:lnTo>
                <a:pt x="49" y="146"/>
              </a:lnTo>
              <a:lnTo>
                <a:pt x="42" y="140"/>
              </a:lnTo>
              <a:lnTo>
                <a:pt x="13" y="120"/>
              </a:lnTo>
              <a:lnTo>
                <a:pt x="0" y="87"/>
              </a:lnTo>
              <a:lnTo>
                <a:pt x="19" y="88"/>
              </a:lnTo>
              <a:lnTo>
                <a:pt x="50" y="83"/>
              </a:lnTo>
              <a:lnTo>
                <a:pt x="64" y="49"/>
              </a:lnTo>
              <a:lnTo>
                <a:pt x="62" y="43"/>
              </a:lnTo>
              <a:lnTo>
                <a:pt x="71" y="2"/>
              </a:lnTo>
              <a:lnTo>
                <a:pt x="78" y="2"/>
              </a:lnTo>
              <a:lnTo>
                <a:pt x="88" y="0"/>
              </a:lnTo>
            </a:path>
          </a:pathLst>
        </a:custGeom>
        <a:solidFill>
          <a:srgbClr val="4F6228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10</xdr:col>
      <xdr:colOff>585037</xdr:colOff>
      <xdr:row>21</xdr:row>
      <xdr:rowOff>49262</xdr:rowOff>
    </xdr:from>
    <xdr:to>
      <xdr:col>11</xdr:col>
      <xdr:colOff>216526</xdr:colOff>
      <xdr:row>24</xdr:row>
      <xdr:rowOff>125658</xdr:rowOff>
    </xdr:to>
    <xdr:sp macro="[0]!Département_clic" textlink="">
      <xdr:nvSpPr>
        <xdr:cNvPr id="122" name="Département 69"/>
        <xdr:cNvSpPr>
          <a:spLocks/>
        </xdr:cNvSpPr>
      </xdr:nvSpPr>
      <xdr:spPr bwMode="auto">
        <a:xfrm>
          <a:off x="9606573" y="4485191"/>
          <a:ext cx="393489" cy="647896"/>
        </a:xfrm>
        <a:custGeom>
          <a:avLst/>
          <a:gdLst>
            <a:gd name="T0" fmla="*/ 417717 w 110"/>
            <a:gd name="T1" fmla="*/ 7439 h 174"/>
            <a:gd name="T2" fmla="*/ 410258 w 110"/>
            <a:gd name="T3" fmla="*/ 44634 h 174"/>
            <a:gd name="T4" fmla="*/ 514687 w 110"/>
            <a:gd name="T5" fmla="*/ 141342 h 174"/>
            <a:gd name="T6" fmla="*/ 499768 w 110"/>
            <a:gd name="T7" fmla="*/ 290124 h 174"/>
            <a:gd name="T8" fmla="*/ 537064 w 110"/>
            <a:gd name="T9" fmla="*/ 572809 h 174"/>
            <a:gd name="T10" fmla="*/ 566901 w 110"/>
            <a:gd name="T11" fmla="*/ 580248 h 174"/>
            <a:gd name="T12" fmla="*/ 820515 w 110"/>
            <a:gd name="T13" fmla="*/ 721590 h 174"/>
            <a:gd name="T14" fmla="*/ 768300 w 110"/>
            <a:gd name="T15" fmla="*/ 1048910 h 174"/>
            <a:gd name="T16" fmla="*/ 745923 w 110"/>
            <a:gd name="T17" fmla="*/ 1041471 h 174"/>
            <a:gd name="T18" fmla="*/ 522146 w 110"/>
            <a:gd name="T19" fmla="*/ 1100983 h 174"/>
            <a:gd name="T20" fmla="*/ 529605 w 110"/>
            <a:gd name="T21" fmla="*/ 1123300 h 174"/>
            <a:gd name="T22" fmla="*/ 477391 w 110"/>
            <a:gd name="T23" fmla="*/ 1294399 h 174"/>
            <a:gd name="T24" fmla="*/ 455013 w 110"/>
            <a:gd name="T25" fmla="*/ 1264643 h 174"/>
            <a:gd name="T26" fmla="*/ 410258 w 110"/>
            <a:gd name="T27" fmla="*/ 1234886 h 174"/>
            <a:gd name="T28" fmla="*/ 298369 w 110"/>
            <a:gd name="T29" fmla="*/ 1071227 h 174"/>
            <a:gd name="T30" fmla="*/ 223777 w 110"/>
            <a:gd name="T31" fmla="*/ 1041471 h 174"/>
            <a:gd name="T32" fmla="*/ 104429 w 110"/>
            <a:gd name="T33" fmla="*/ 877811 h 174"/>
            <a:gd name="T34" fmla="*/ 111888 w 110"/>
            <a:gd name="T35" fmla="*/ 803420 h 174"/>
            <a:gd name="T36" fmla="*/ 52215 w 110"/>
            <a:gd name="T37" fmla="*/ 550492 h 174"/>
            <a:gd name="T38" fmla="*/ 14918 w 110"/>
            <a:gd name="T39" fmla="*/ 513296 h 174"/>
            <a:gd name="T40" fmla="*/ 0 w 110"/>
            <a:gd name="T41" fmla="*/ 312441 h 174"/>
            <a:gd name="T42" fmla="*/ 74592 w 110"/>
            <a:gd name="T43" fmla="*/ 267807 h 174"/>
            <a:gd name="T44" fmla="*/ 74592 w 110"/>
            <a:gd name="T45" fmla="*/ 126464 h 174"/>
            <a:gd name="T46" fmla="*/ 96970 w 110"/>
            <a:gd name="T47" fmla="*/ 66952 h 174"/>
            <a:gd name="T48" fmla="*/ 193940 w 110"/>
            <a:gd name="T49" fmla="*/ 0 h 174"/>
            <a:gd name="T50" fmla="*/ 335665 w 110"/>
            <a:gd name="T51" fmla="*/ 0 h 174"/>
            <a:gd name="T52" fmla="*/ 417717 w 110"/>
            <a:gd name="T53" fmla="*/ 7439 h 174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110"/>
            <a:gd name="T82" fmla="*/ 0 h 174"/>
            <a:gd name="T83" fmla="*/ 110 w 110"/>
            <a:gd name="T84" fmla="*/ 174 h 174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110" h="174">
              <a:moveTo>
                <a:pt x="56" y="1"/>
              </a:moveTo>
              <a:lnTo>
                <a:pt x="55" y="6"/>
              </a:lnTo>
              <a:lnTo>
                <a:pt x="69" y="19"/>
              </a:lnTo>
              <a:lnTo>
                <a:pt x="67" y="39"/>
              </a:lnTo>
              <a:lnTo>
                <a:pt x="72" y="77"/>
              </a:lnTo>
              <a:lnTo>
                <a:pt x="76" y="78"/>
              </a:lnTo>
              <a:lnTo>
                <a:pt x="110" y="97"/>
              </a:lnTo>
              <a:lnTo>
                <a:pt x="103" y="141"/>
              </a:lnTo>
              <a:lnTo>
                <a:pt x="100" y="140"/>
              </a:lnTo>
              <a:lnTo>
                <a:pt x="70" y="148"/>
              </a:lnTo>
              <a:lnTo>
                <a:pt x="71" y="151"/>
              </a:lnTo>
              <a:lnTo>
                <a:pt x="64" y="174"/>
              </a:lnTo>
              <a:lnTo>
                <a:pt x="61" y="170"/>
              </a:lnTo>
              <a:lnTo>
                <a:pt x="55" y="166"/>
              </a:lnTo>
              <a:lnTo>
                <a:pt x="40" y="144"/>
              </a:lnTo>
              <a:lnTo>
                <a:pt x="30" y="140"/>
              </a:lnTo>
              <a:lnTo>
                <a:pt x="14" y="118"/>
              </a:lnTo>
              <a:lnTo>
                <a:pt x="15" y="108"/>
              </a:lnTo>
              <a:lnTo>
                <a:pt x="7" y="74"/>
              </a:lnTo>
              <a:lnTo>
                <a:pt x="2" y="69"/>
              </a:lnTo>
              <a:lnTo>
                <a:pt x="0" y="42"/>
              </a:lnTo>
              <a:lnTo>
                <a:pt x="10" y="36"/>
              </a:lnTo>
              <a:lnTo>
                <a:pt x="10" y="17"/>
              </a:lnTo>
              <a:lnTo>
                <a:pt x="13" y="9"/>
              </a:lnTo>
              <a:lnTo>
                <a:pt x="26" y="0"/>
              </a:lnTo>
              <a:lnTo>
                <a:pt x="45" y="0"/>
              </a:lnTo>
              <a:lnTo>
                <a:pt x="56" y="1"/>
              </a:lnTo>
            </a:path>
          </a:pathLst>
        </a:custGeom>
        <a:solidFill>
          <a:srgbClr val="EAF1DD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9</xdr:col>
      <xdr:colOff>40573</xdr:colOff>
      <xdr:row>35</xdr:row>
      <xdr:rowOff>16723</xdr:rowOff>
    </xdr:from>
    <xdr:to>
      <xdr:col>9</xdr:col>
      <xdr:colOff>753287</xdr:colOff>
      <xdr:row>37</xdr:row>
      <xdr:rowOff>74003</xdr:rowOff>
    </xdr:to>
    <xdr:sp macro="[0]!Département_clic" textlink="">
      <xdr:nvSpPr>
        <xdr:cNvPr id="123" name="Département 66"/>
        <xdr:cNvSpPr>
          <a:spLocks/>
        </xdr:cNvSpPr>
      </xdr:nvSpPr>
      <xdr:spPr bwMode="auto">
        <a:xfrm>
          <a:off x="8300109" y="7119652"/>
          <a:ext cx="712714" cy="438280"/>
        </a:xfrm>
        <a:custGeom>
          <a:avLst/>
          <a:gdLst>
            <a:gd name="T0" fmla="*/ 2147483647 w 199"/>
            <a:gd name="T1" fmla="*/ 2147483647 h 118"/>
            <a:gd name="T2" fmla="*/ 2147483647 w 199"/>
            <a:gd name="T3" fmla="*/ 2147483647 h 118"/>
            <a:gd name="T4" fmla="*/ 2147483647 w 199"/>
            <a:gd name="T5" fmla="*/ 2147483647 h 118"/>
            <a:gd name="T6" fmla="*/ 2147483647 w 199"/>
            <a:gd name="T7" fmla="*/ 2147483647 h 118"/>
            <a:gd name="T8" fmla="*/ 2147483647 w 199"/>
            <a:gd name="T9" fmla="*/ 2147483647 h 118"/>
            <a:gd name="T10" fmla="*/ 2147483647 w 199"/>
            <a:gd name="T11" fmla="*/ 2147483647 h 118"/>
            <a:gd name="T12" fmla="*/ 2147483647 w 199"/>
            <a:gd name="T13" fmla="*/ 2147483647 h 118"/>
            <a:gd name="T14" fmla="*/ 2147483647 w 199"/>
            <a:gd name="T15" fmla="*/ 2147483647 h 118"/>
            <a:gd name="T16" fmla="*/ 2147483647 w 199"/>
            <a:gd name="T17" fmla="*/ 2147483647 h 118"/>
            <a:gd name="T18" fmla="*/ 2147483647 w 199"/>
            <a:gd name="T19" fmla="*/ 2147483647 h 118"/>
            <a:gd name="T20" fmla="*/ 2147483647 w 199"/>
            <a:gd name="T21" fmla="*/ 2147483647 h 118"/>
            <a:gd name="T22" fmla="*/ 2147483647 w 199"/>
            <a:gd name="T23" fmla="*/ 2147483647 h 118"/>
            <a:gd name="T24" fmla="*/ 0 w 199"/>
            <a:gd name="T25" fmla="*/ 2147483647 h 118"/>
            <a:gd name="T26" fmla="*/ 2147483647 w 199"/>
            <a:gd name="T27" fmla="*/ 2147483647 h 118"/>
            <a:gd name="T28" fmla="*/ 2147483647 w 199"/>
            <a:gd name="T29" fmla="*/ 2147483647 h 118"/>
            <a:gd name="T30" fmla="*/ 2147483647 w 199"/>
            <a:gd name="T31" fmla="*/ 2147483647 h 118"/>
            <a:gd name="T32" fmla="*/ 2147483647 w 199"/>
            <a:gd name="T33" fmla="*/ 2147483647 h 118"/>
            <a:gd name="T34" fmla="*/ 2147483647 w 199"/>
            <a:gd name="T35" fmla="*/ 2147483647 h 118"/>
            <a:gd name="T36" fmla="*/ 2147483647 w 199"/>
            <a:gd name="T37" fmla="*/ 2147483647 h 118"/>
            <a:gd name="T38" fmla="*/ 2147483647 w 199"/>
            <a:gd name="T39" fmla="*/ 2147483647 h 118"/>
            <a:gd name="T40" fmla="*/ 2147483647 w 199"/>
            <a:gd name="T41" fmla="*/ 2147483647 h 118"/>
            <a:gd name="T42" fmla="*/ 2147483647 w 199"/>
            <a:gd name="T43" fmla="*/ 2147483647 h 118"/>
            <a:gd name="T44" fmla="*/ 2147483647 w 199"/>
            <a:gd name="T45" fmla="*/ 2147483647 h 118"/>
            <a:gd name="T46" fmla="*/ 2147483647 w 199"/>
            <a:gd name="T47" fmla="*/ 0 h 118"/>
            <a:gd name="T48" fmla="*/ 2147483647 w 199"/>
            <a:gd name="T49" fmla="*/ 2147483647 h 118"/>
            <a:gd name="T50" fmla="*/ 2147483647 w 199"/>
            <a:gd name="T51" fmla="*/ 2147483647 h 118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199"/>
            <a:gd name="T79" fmla="*/ 0 h 118"/>
            <a:gd name="T80" fmla="*/ 199 w 199"/>
            <a:gd name="T81" fmla="*/ 118 h 118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199" h="118">
              <a:moveTo>
                <a:pt x="174" y="9"/>
              </a:moveTo>
              <a:lnTo>
                <a:pt x="175" y="12"/>
              </a:lnTo>
              <a:lnTo>
                <a:pt x="187" y="8"/>
              </a:lnTo>
              <a:lnTo>
                <a:pt x="186" y="53"/>
              </a:lnTo>
              <a:lnTo>
                <a:pt x="199" y="80"/>
              </a:lnTo>
              <a:lnTo>
                <a:pt x="199" y="97"/>
              </a:lnTo>
              <a:lnTo>
                <a:pt x="170" y="92"/>
              </a:lnTo>
              <a:lnTo>
                <a:pt x="139" y="103"/>
              </a:lnTo>
              <a:lnTo>
                <a:pt x="116" y="118"/>
              </a:lnTo>
              <a:lnTo>
                <a:pt x="85" y="102"/>
              </a:lnTo>
              <a:lnTo>
                <a:pt x="55" y="108"/>
              </a:lnTo>
              <a:lnTo>
                <a:pt x="29" y="94"/>
              </a:lnTo>
              <a:lnTo>
                <a:pt x="0" y="78"/>
              </a:lnTo>
              <a:lnTo>
                <a:pt x="9" y="67"/>
              </a:lnTo>
              <a:lnTo>
                <a:pt x="23" y="61"/>
              </a:lnTo>
              <a:lnTo>
                <a:pt x="35" y="56"/>
              </a:lnTo>
              <a:lnTo>
                <a:pt x="58" y="53"/>
              </a:lnTo>
              <a:lnTo>
                <a:pt x="63" y="52"/>
              </a:lnTo>
              <a:lnTo>
                <a:pt x="77" y="41"/>
              </a:lnTo>
              <a:lnTo>
                <a:pt x="84" y="17"/>
              </a:lnTo>
              <a:lnTo>
                <a:pt x="94" y="12"/>
              </a:lnTo>
              <a:lnTo>
                <a:pt x="115" y="14"/>
              </a:lnTo>
              <a:lnTo>
                <a:pt x="127" y="14"/>
              </a:lnTo>
              <a:lnTo>
                <a:pt x="151" y="0"/>
              </a:lnTo>
              <a:lnTo>
                <a:pt x="164" y="1"/>
              </a:lnTo>
              <a:lnTo>
                <a:pt x="174" y="9"/>
              </a:lnTo>
            </a:path>
          </a:pathLst>
        </a:custGeom>
        <a:solidFill>
          <a:srgbClr val="FFFFFF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6</xdr:col>
      <xdr:colOff>576290</xdr:colOff>
      <xdr:row>32</xdr:row>
      <xdr:rowOff>45132</xdr:rowOff>
    </xdr:from>
    <xdr:to>
      <xdr:col>7</xdr:col>
      <xdr:colOff>664267</xdr:colOff>
      <xdr:row>35</xdr:row>
      <xdr:rowOff>97707</xdr:rowOff>
    </xdr:to>
    <xdr:sp macro="[0]!Département_clic" textlink="">
      <xdr:nvSpPr>
        <xdr:cNvPr id="124" name="Département 64"/>
        <xdr:cNvSpPr>
          <a:spLocks/>
        </xdr:cNvSpPr>
      </xdr:nvSpPr>
      <xdr:spPr bwMode="auto">
        <a:xfrm>
          <a:off x="6549826" y="6576561"/>
          <a:ext cx="849977" cy="624075"/>
        </a:xfrm>
        <a:custGeom>
          <a:avLst/>
          <a:gdLst>
            <a:gd name="T0" fmla="*/ 1558977 w 238"/>
            <a:gd name="T1" fmla="*/ 14878 h 167"/>
            <a:gd name="T2" fmla="*/ 1655947 w 238"/>
            <a:gd name="T3" fmla="*/ 14878 h 167"/>
            <a:gd name="T4" fmla="*/ 1723079 w 238"/>
            <a:gd name="T5" fmla="*/ 200855 h 167"/>
            <a:gd name="T6" fmla="*/ 1775294 w 238"/>
            <a:gd name="T7" fmla="*/ 245490 h 167"/>
            <a:gd name="T8" fmla="*/ 1767835 w 238"/>
            <a:gd name="T9" fmla="*/ 446345 h 167"/>
            <a:gd name="T10" fmla="*/ 1723079 w 238"/>
            <a:gd name="T11" fmla="*/ 587687 h 167"/>
            <a:gd name="T12" fmla="*/ 1618650 w 238"/>
            <a:gd name="T13" fmla="*/ 751347 h 167"/>
            <a:gd name="T14" fmla="*/ 1544058 w 238"/>
            <a:gd name="T15" fmla="*/ 840616 h 167"/>
            <a:gd name="T16" fmla="*/ 1491844 w 238"/>
            <a:gd name="T17" fmla="*/ 996837 h 167"/>
            <a:gd name="T18" fmla="*/ 1417252 w 238"/>
            <a:gd name="T19" fmla="*/ 1123301 h 167"/>
            <a:gd name="T20" fmla="*/ 1432170 w 238"/>
            <a:gd name="T21" fmla="*/ 1220009 h 167"/>
            <a:gd name="T22" fmla="*/ 1342659 w 238"/>
            <a:gd name="T23" fmla="*/ 1242326 h 167"/>
            <a:gd name="T24" fmla="*/ 1156179 w 238"/>
            <a:gd name="T25" fmla="*/ 1160496 h 167"/>
            <a:gd name="T26" fmla="*/ 977158 w 238"/>
            <a:gd name="T27" fmla="*/ 996837 h 167"/>
            <a:gd name="T28" fmla="*/ 731003 w 238"/>
            <a:gd name="T29" fmla="*/ 937324 h 167"/>
            <a:gd name="T30" fmla="*/ 499768 w 238"/>
            <a:gd name="T31" fmla="*/ 855494 h 167"/>
            <a:gd name="T32" fmla="*/ 387879 w 238"/>
            <a:gd name="T33" fmla="*/ 877811 h 167"/>
            <a:gd name="T34" fmla="*/ 335665 w 238"/>
            <a:gd name="T35" fmla="*/ 669517 h 167"/>
            <a:gd name="T36" fmla="*/ 201399 w 238"/>
            <a:gd name="T37" fmla="*/ 468662 h 167"/>
            <a:gd name="T38" fmla="*/ 22378 w 238"/>
            <a:gd name="T39" fmla="*/ 446345 h 167"/>
            <a:gd name="T40" fmla="*/ 0 w 238"/>
            <a:gd name="T41" fmla="*/ 327319 h 167"/>
            <a:gd name="T42" fmla="*/ 171562 w 238"/>
            <a:gd name="T43" fmla="*/ 163660 h 167"/>
            <a:gd name="T44" fmla="*/ 216317 w 238"/>
            <a:gd name="T45" fmla="*/ 81830 h 167"/>
            <a:gd name="T46" fmla="*/ 335665 w 238"/>
            <a:gd name="T47" fmla="*/ 119025 h 167"/>
            <a:gd name="T48" fmla="*/ 566901 w 238"/>
            <a:gd name="T49" fmla="*/ 104147 h 167"/>
            <a:gd name="T50" fmla="*/ 589278 w 238"/>
            <a:gd name="T51" fmla="*/ 126464 h 167"/>
            <a:gd name="T52" fmla="*/ 827973 w 238"/>
            <a:gd name="T53" fmla="*/ 44634 h 167"/>
            <a:gd name="T54" fmla="*/ 1081587 w 238"/>
            <a:gd name="T55" fmla="*/ 59513 h 167"/>
            <a:gd name="T56" fmla="*/ 1111424 w 238"/>
            <a:gd name="T57" fmla="*/ 59513 h 167"/>
            <a:gd name="T58" fmla="*/ 1350119 w 238"/>
            <a:gd name="T59" fmla="*/ 14878 h 167"/>
            <a:gd name="T60" fmla="*/ 1357578 w 238"/>
            <a:gd name="T61" fmla="*/ 44634 h 167"/>
            <a:gd name="T62" fmla="*/ 1544058 w 238"/>
            <a:gd name="T63" fmla="*/ 0 h 167"/>
            <a:gd name="T64" fmla="*/ 1558977 w 238"/>
            <a:gd name="T65" fmla="*/ 14878 h 167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238"/>
            <a:gd name="T100" fmla="*/ 0 h 167"/>
            <a:gd name="T101" fmla="*/ 238 w 238"/>
            <a:gd name="T102" fmla="*/ 167 h 167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238" h="167">
              <a:moveTo>
                <a:pt x="209" y="2"/>
              </a:moveTo>
              <a:lnTo>
                <a:pt x="222" y="2"/>
              </a:lnTo>
              <a:lnTo>
                <a:pt x="231" y="27"/>
              </a:lnTo>
              <a:lnTo>
                <a:pt x="238" y="33"/>
              </a:lnTo>
              <a:lnTo>
                <a:pt x="237" y="60"/>
              </a:lnTo>
              <a:lnTo>
                <a:pt x="231" y="79"/>
              </a:lnTo>
              <a:lnTo>
                <a:pt x="217" y="101"/>
              </a:lnTo>
              <a:lnTo>
                <a:pt x="207" y="113"/>
              </a:lnTo>
              <a:lnTo>
                <a:pt x="200" y="134"/>
              </a:lnTo>
              <a:lnTo>
                <a:pt x="190" y="151"/>
              </a:lnTo>
              <a:lnTo>
                <a:pt x="192" y="164"/>
              </a:lnTo>
              <a:lnTo>
                <a:pt x="180" y="167"/>
              </a:lnTo>
              <a:lnTo>
                <a:pt x="155" y="156"/>
              </a:lnTo>
              <a:lnTo>
                <a:pt x="131" y="134"/>
              </a:lnTo>
              <a:lnTo>
                <a:pt x="98" y="126"/>
              </a:lnTo>
              <a:lnTo>
                <a:pt x="67" y="115"/>
              </a:lnTo>
              <a:lnTo>
                <a:pt x="52" y="118"/>
              </a:lnTo>
              <a:lnTo>
                <a:pt x="45" y="90"/>
              </a:lnTo>
              <a:lnTo>
                <a:pt x="27" y="63"/>
              </a:lnTo>
              <a:lnTo>
                <a:pt x="3" y="60"/>
              </a:lnTo>
              <a:lnTo>
                <a:pt x="0" y="44"/>
              </a:lnTo>
              <a:lnTo>
                <a:pt x="23" y="22"/>
              </a:lnTo>
              <a:lnTo>
                <a:pt x="29" y="11"/>
              </a:lnTo>
              <a:lnTo>
                <a:pt x="45" y="16"/>
              </a:lnTo>
              <a:lnTo>
                <a:pt x="76" y="14"/>
              </a:lnTo>
              <a:lnTo>
                <a:pt x="79" y="17"/>
              </a:lnTo>
              <a:lnTo>
                <a:pt x="111" y="6"/>
              </a:lnTo>
              <a:lnTo>
                <a:pt x="145" y="8"/>
              </a:lnTo>
              <a:lnTo>
                <a:pt x="149" y="8"/>
              </a:lnTo>
              <a:lnTo>
                <a:pt x="181" y="2"/>
              </a:lnTo>
              <a:lnTo>
                <a:pt x="182" y="6"/>
              </a:lnTo>
              <a:lnTo>
                <a:pt x="207" y="0"/>
              </a:lnTo>
              <a:lnTo>
                <a:pt x="209" y="2"/>
              </a:lnTo>
            </a:path>
          </a:pathLst>
        </a:custGeom>
        <a:solidFill>
          <a:srgbClr val="C2D69A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9</xdr:col>
      <xdr:colOff>392884</xdr:colOff>
      <xdr:row>21</xdr:row>
      <xdr:rowOff>73081</xdr:rowOff>
    </xdr:from>
    <xdr:to>
      <xdr:col>10</xdr:col>
      <xdr:colOff>416804</xdr:colOff>
      <xdr:row>25</xdr:row>
      <xdr:rowOff>30437</xdr:rowOff>
    </xdr:to>
    <xdr:sp macro="[0]!Département_clic" textlink="">
      <xdr:nvSpPr>
        <xdr:cNvPr id="125" name="Département 63"/>
        <xdr:cNvSpPr>
          <a:spLocks/>
        </xdr:cNvSpPr>
      </xdr:nvSpPr>
      <xdr:spPr bwMode="auto">
        <a:xfrm>
          <a:off x="8652420" y="4509010"/>
          <a:ext cx="785920" cy="719356"/>
        </a:xfrm>
        <a:custGeom>
          <a:avLst/>
          <a:gdLst>
            <a:gd name="T0" fmla="*/ 551982 w 220"/>
            <a:gd name="T1" fmla="*/ 14878 h 193"/>
            <a:gd name="T2" fmla="*/ 537064 w 220"/>
            <a:gd name="T3" fmla="*/ 126464 h 193"/>
            <a:gd name="T4" fmla="*/ 686248 w 220"/>
            <a:gd name="T5" fmla="*/ 238051 h 193"/>
            <a:gd name="T6" fmla="*/ 790677 w 220"/>
            <a:gd name="T7" fmla="*/ 305002 h 193"/>
            <a:gd name="T8" fmla="*/ 917484 w 220"/>
            <a:gd name="T9" fmla="*/ 290124 h 193"/>
            <a:gd name="T10" fmla="*/ 1051750 w 220"/>
            <a:gd name="T11" fmla="*/ 305002 h 193"/>
            <a:gd name="T12" fmla="*/ 1163638 w 220"/>
            <a:gd name="T13" fmla="*/ 349637 h 193"/>
            <a:gd name="T14" fmla="*/ 1282986 w 220"/>
            <a:gd name="T15" fmla="*/ 409149 h 193"/>
            <a:gd name="T16" fmla="*/ 1342659 w 220"/>
            <a:gd name="T17" fmla="*/ 453784 h 193"/>
            <a:gd name="T18" fmla="*/ 1379955 w 220"/>
            <a:gd name="T19" fmla="*/ 565370 h 193"/>
            <a:gd name="T20" fmla="*/ 1372496 w 220"/>
            <a:gd name="T21" fmla="*/ 617443 h 193"/>
            <a:gd name="T22" fmla="*/ 1454548 w 220"/>
            <a:gd name="T23" fmla="*/ 892689 h 193"/>
            <a:gd name="T24" fmla="*/ 1499303 w 220"/>
            <a:gd name="T25" fmla="*/ 937324 h 193"/>
            <a:gd name="T26" fmla="*/ 1641028 w 220"/>
            <a:gd name="T27" fmla="*/ 1167935 h 193"/>
            <a:gd name="T28" fmla="*/ 1626110 w 220"/>
            <a:gd name="T29" fmla="*/ 1249765 h 193"/>
            <a:gd name="T30" fmla="*/ 1536599 w 220"/>
            <a:gd name="T31" fmla="*/ 1376229 h 193"/>
            <a:gd name="T32" fmla="*/ 1432170 w 220"/>
            <a:gd name="T33" fmla="*/ 1405986 h 193"/>
            <a:gd name="T34" fmla="*/ 1327741 w 220"/>
            <a:gd name="T35" fmla="*/ 1368790 h 193"/>
            <a:gd name="T36" fmla="*/ 1200934 w 220"/>
            <a:gd name="T37" fmla="*/ 1353912 h 193"/>
            <a:gd name="T38" fmla="*/ 1103964 w 220"/>
            <a:gd name="T39" fmla="*/ 1272082 h 193"/>
            <a:gd name="T40" fmla="*/ 969699 w 220"/>
            <a:gd name="T41" fmla="*/ 1309278 h 193"/>
            <a:gd name="T42" fmla="*/ 835432 w 220"/>
            <a:gd name="T43" fmla="*/ 1309278 h 193"/>
            <a:gd name="T44" fmla="*/ 708626 w 220"/>
            <a:gd name="T45" fmla="*/ 1353912 h 193"/>
            <a:gd name="T46" fmla="*/ 678789 w 220"/>
            <a:gd name="T47" fmla="*/ 1405986 h 193"/>
            <a:gd name="T48" fmla="*/ 656411 w 220"/>
            <a:gd name="T49" fmla="*/ 1435742 h 193"/>
            <a:gd name="T50" fmla="*/ 484849 w 220"/>
            <a:gd name="T51" fmla="*/ 1376229 h 193"/>
            <a:gd name="T52" fmla="*/ 432635 w 220"/>
            <a:gd name="T53" fmla="*/ 1331595 h 193"/>
            <a:gd name="T54" fmla="*/ 208858 w 220"/>
            <a:gd name="T55" fmla="*/ 1249765 h 193"/>
            <a:gd name="T56" fmla="*/ 149184 w 220"/>
            <a:gd name="T57" fmla="*/ 1227448 h 193"/>
            <a:gd name="T58" fmla="*/ 111888 w 220"/>
            <a:gd name="T59" fmla="*/ 1205131 h 193"/>
            <a:gd name="T60" fmla="*/ 74592 w 220"/>
            <a:gd name="T61" fmla="*/ 1019154 h 193"/>
            <a:gd name="T62" fmla="*/ 59674 w 220"/>
            <a:gd name="T63" fmla="*/ 981958 h 193"/>
            <a:gd name="T64" fmla="*/ 52215 w 220"/>
            <a:gd name="T65" fmla="*/ 758786 h 193"/>
            <a:gd name="T66" fmla="*/ 7459 w 220"/>
            <a:gd name="T67" fmla="*/ 654639 h 193"/>
            <a:gd name="T68" fmla="*/ 0 w 220"/>
            <a:gd name="T69" fmla="*/ 595126 h 193"/>
            <a:gd name="T70" fmla="*/ 186480 w 220"/>
            <a:gd name="T71" fmla="*/ 401710 h 193"/>
            <a:gd name="T72" fmla="*/ 141725 w 220"/>
            <a:gd name="T73" fmla="*/ 185977 h 193"/>
            <a:gd name="T74" fmla="*/ 313287 w 220"/>
            <a:gd name="T75" fmla="*/ 104147 h 193"/>
            <a:gd name="T76" fmla="*/ 380420 w 220"/>
            <a:gd name="T77" fmla="*/ 74391 h 193"/>
            <a:gd name="T78" fmla="*/ 514686 w 220"/>
            <a:gd name="T79" fmla="*/ 0 h 193"/>
            <a:gd name="T80" fmla="*/ 551982 w 220"/>
            <a:gd name="T81" fmla="*/ 14878 h 193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220"/>
            <a:gd name="T124" fmla="*/ 0 h 193"/>
            <a:gd name="T125" fmla="*/ 220 w 220"/>
            <a:gd name="T126" fmla="*/ 193 h 193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220" h="193">
              <a:moveTo>
                <a:pt x="74" y="2"/>
              </a:moveTo>
              <a:lnTo>
                <a:pt x="72" y="17"/>
              </a:lnTo>
              <a:lnTo>
                <a:pt x="92" y="32"/>
              </a:lnTo>
              <a:lnTo>
                <a:pt x="106" y="41"/>
              </a:lnTo>
              <a:lnTo>
                <a:pt x="123" y="39"/>
              </a:lnTo>
              <a:lnTo>
                <a:pt x="141" y="41"/>
              </a:lnTo>
              <a:lnTo>
                <a:pt x="156" y="47"/>
              </a:lnTo>
              <a:lnTo>
                <a:pt x="172" y="55"/>
              </a:lnTo>
              <a:lnTo>
                <a:pt x="180" y="61"/>
              </a:lnTo>
              <a:lnTo>
                <a:pt x="185" y="76"/>
              </a:lnTo>
              <a:lnTo>
                <a:pt x="184" y="83"/>
              </a:lnTo>
              <a:lnTo>
                <a:pt x="195" y="120"/>
              </a:lnTo>
              <a:lnTo>
                <a:pt x="201" y="126"/>
              </a:lnTo>
              <a:lnTo>
                <a:pt x="220" y="157"/>
              </a:lnTo>
              <a:lnTo>
                <a:pt x="218" y="168"/>
              </a:lnTo>
              <a:lnTo>
                <a:pt x="206" y="185"/>
              </a:lnTo>
              <a:lnTo>
                <a:pt x="192" y="189"/>
              </a:lnTo>
              <a:lnTo>
                <a:pt x="178" y="184"/>
              </a:lnTo>
              <a:lnTo>
                <a:pt x="161" y="182"/>
              </a:lnTo>
              <a:lnTo>
                <a:pt x="148" y="171"/>
              </a:lnTo>
              <a:lnTo>
                <a:pt x="130" y="176"/>
              </a:lnTo>
              <a:lnTo>
                <a:pt x="112" y="176"/>
              </a:lnTo>
              <a:lnTo>
                <a:pt x="95" y="182"/>
              </a:lnTo>
              <a:lnTo>
                <a:pt x="91" y="189"/>
              </a:lnTo>
              <a:lnTo>
                <a:pt x="88" y="193"/>
              </a:lnTo>
              <a:lnTo>
                <a:pt x="65" y="185"/>
              </a:lnTo>
              <a:lnTo>
                <a:pt x="58" y="179"/>
              </a:lnTo>
              <a:lnTo>
                <a:pt x="28" y="168"/>
              </a:lnTo>
              <a:lnTo>
                <a:pt x="20" y="165"/>
              </a:lnTo>
              <a:lnTo>
                <a:pt x="15" y="162"/>
              </a:lnTo>
              <a:lnTo>
                <a:pt x="10" y="137"/>
              </a:lnTo>
              <a:lnTo>
                <a:pt x="8" y="132"/>
              </a:lnTo>
              <a:lnTo>
                <a:pt x="7" y="102"/>
              </a:lnTo>
              <a:lnTo>
                <a:pt x="1" y="88"/>
              </a:lnTo>
              <a:lnTo>
                <a:pt x="0" y="80"/>
              </a:lnTo>
              <a:lnTo>
                <a:pt x="25" y="54"/>
              </a:lnTo>
              <a:lnTo>
                <a:pt x="19" y="25"/>
              </a:lnTo>
              <a:lnTo>
                <a:pt x="42" y="14"/>
              </a:lnTo>
              <a:lnTo>
                <a:pt x="51" y="10"/>
              </a:lnTo>
              <a:lnTo>
                <a:pt x="69" y="0"/>
              </a:lnTo>
              <a:lnTo>
                <a:pt x="74" y="2"/>
              </a:lnTo>
            </a:path>
          </a:pathLst>
        </a:custGeom>
        <a:solidFill>
          <a:srgbClr val="75923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8</xdr:col>
      <xdr:colOff>729366</xdr:colOff>
      <xdr:row>3</xdr:row>
      <xdr:rowOff>152419</xdr:rowOff>
    </xdr:from>
    <xdr:to>
      <xdr:col>10</xdr:col>
      <xdr:colOff>32466</xdr:colOff>
      <xdr:row>7</xdr:row>
      <xdr:rowOff>162676</xdr:rowOff>
    </xdr:to>
    <xdr:sp macro="[0]!Département_clic" textlink="">
      <xdr:nvSpPr>
        <xdr:cNvPr id="126" name="Département 62"/>
        <xdr:cNvSpPr>
          <a:spLocks/>
        </xdr:cNvSpPr>
      </xdr:nvSpPr>
      <xdr:spPr bwMode="auto">
        <a:xfrm>
          <a:off x="8226902" y="778348"/>
          <a:ext cx="827100" cy="772257"/>
        </a:xfrm>
        <a:custGeom>
          <a:avLst/>
          <a:gdLst>
            <a:gd name="T0" fmla="*/ 663871 w 231"/>
            <a:gd name="T1" fmla="*/ 238828 h 204"/>
            <a:gd name="T2" fmla="*/ 731004 w 231"/>
            <a:gd name="T3" fmla="*/ 328389 h 204"/>
            <a:gd name="T4" fmla="*/ 835433 w 231"/>
            <a:gd name="T5" fmla="*/ 485120 h 204"/>
            <a:gd name="T6" fmla="*/ 850351 w 231"/>
            <a:gd name="T7" fmla="*/ 529900 h 204"/>
            <a:gd name="T8" fmla="*/ 1059210 w 231"/>
            <a:gd name="T9" fmla="*/ 619460 h 204"/>
            <a:gd name="T10" fmla="*/ 1297905 w 231"/>
            <a:gd name="T11" fmla="*/ 589607 h 204"/>
            <a:gd name="T12" fmla="*/ 1335201 w 231"/>
            <a:gd name="T13" fmla="*/ 552290 h 204"/>
            <a:gd name="T14" fmla="*/ 1379956 w 231"/>
            <a:gd name="T15" fmla="*/ 776191 h 204"/>
            <a:gd name="T16" fmla="*/ 1581355 w 231"/>
            <a:gd name="T17" fmla="*/ 903069 h 204"/>
            <a:gd name="T18" fmla="*/ 1588814 w 231"/>
            <a:gd name="T19" fmla="*/ 940386 h 204"/>
            <a:gd name="T20" fmla="*/ 1685784 w 231"/>
            <a:gd name="T21" fmla="*/ 1186677 h 204"/>
            <a:gd name="T22" fmla="*/ 1723080 w 231"/>
            <a:gd name="T23" fmla="*/ 1216531 h 204"/>
            <a:gd name="T24" fmla="*/ 1633569 w 231"/>
            <a:gd name="T25" fmla="*/ 1492675 h 204"/>
            <a:gd name="T26" fmla="*/ 1581355 w 231"/>
            <a:gd name="T27" fmla="*/ 1477749 h 204"/>
            <a:gd name="T28" fmla="*/ 1447089 w 231"/>
            <a:gd name="T29" fmla="*/ 1522529 h 204"/>
            <a:gd name="T30" fmla="*/ 1335201 w 231"/>
            <a:gd name="T31" fmla="*/ 1492675 h 204"/>
            <a:gd name="T32" fmla="*/ 1268068 w 231"/>
            <a:gd name="T33" fmla="*/ 1410578 h 204"/>
            <a:gd name="T34" fmla="*/ 1148720 w 231"/>
            <a:gd name="T35" fmla="*/ 1455359 h 204"/>
            <a:gd name="T36" fmla="*/ 1074128 w 231"/>
            <a:gd name="T37" fmla="*/ 1350871 h 204"/>
            <a:gd name="T38" fmla="*/ 939862 w 231"/>
            <a:gd name="T39" fmla="*/ 1410578 h 204"/>
            <a:gd name="T40" fmla="*/ 872729 w 231"/>
            <a:gd name="T41" fmla="*/ 1358335 h 204"/>
            <a:gd name="T42" fmla="*/ 895106 w 231"/>
            <a:gd name="T43" fmla="*/ 1216531 h 204"/>
            <a:gd name="T44" fmla="*/ 783218 w 231"/>
            <a:gd name="T45" fmla="*/ 1231457 h 204"/>
            <a:gd name="T46" fmla="*/ 678789 w 231"/>
            <a:gd name="T47" fmla="*/ 1253847 h 204"/>
            <a:gd name="T48" fmla="*/ 529605 w 231"/>
            <a:gd name="T49" fmla="*/ 1209067 h 204"/>
            <a:gd name="T50" fmla="*/ 410257 w 231"/>
            <a:gd name="T51" fmla="*/ 1112043 h 204"/>
            <a:gd name="T52" fmla="*/ 283450 w 231"/>
            <a:gd name="T53" fmla="*/ 1044873 h 204"/>
            <a:gd name="T54" fmla="*/ 149184 w 231"/>
            <a:gd name="T55" fmla="*/ 1044873 h 204"/>
            <a:gd name="T56" fmla="*/ 44755 w 231"/>
            <a:gd name="T57" fmla="*/ 1007556 h 204"/>
            <a:gd name="T58" fmla="*/ 29837 w 231"/>
            <a:gd name="T59" fmla="*/ 1007556 h 204"/>
            <a:gd name="T60" fmla="*/ 0 w 231"/>
            <a:gd name="T61" fmla="*/ 865752 h 204"/>
            <a:gd name="T62" fmla="*/ 0 w 231"/>
            <a:gd name="T63" fmla="*/ 634387 h 204"/>
            <a:gd name="T64" fmla="*/ 29837 w 231"/>
            <a:gd name="T65" fmla="*/ 388096 h 204"/>
            <a:gd name="T66" fmla="*/ 126807 w 231"/>
            <a:gd name="T67" fmla="*/ 164194 h 204"/>
            <a:gd name="T68" fmla="*/ 290910 w 231"/>
            <a:gd name="T69" fmla="*/ 74634 h 204"/>
            <a:gd name="T70" fmla="*/ 544523 w 231"/>
            <a:gd name="T71" fmla="*/ 0 h 204"/>
            <a:gd name="T72" fmla="*/ 663871 w 231"/>
            <a:gd name="T73" fmla="*/ 238828 h 204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231"/>
            <a:gd name="T112" fmla="*/ 0 h 204"/>
            <a:gd name="T113" fmla="*/ 231 w 231"/>
            <a:gd name="T114" fmla="*/ 204 h 204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231" h="204">
              <a:moveTo>
                <a:pt x="89" y="32"/>
              </a:moveTo>
              <a:lnTo>
                <a:pt x="98" y="44"/>
              </a:lnTo>
              <a:lnTo>
                <a:pt x="112" y="65"/>
              </a:lnTo>
              <a:lnTo>
                <a:pt x="114" y="71"/>
              </a:lnTo>
              <a:lnTo>
                <a:pt x="142" y="83"/>
              </a:lnTo>
              <a:lnTo>
                <a:pt x="174" y="79"/>
              </a:lnTo>
              <a:lnTo>
                <a:pt x="179" y="74"/>
              </a:lnTo>
              <a:lnTo>
                <a:pt x="185" y="104"/>
              </a:lnTo>
              <a:lnTo>
                <a:pt x="212" y="121"/>
              </a:lnTo>
              <a:lnTo>
                <a:pt x="213" y="126"/>
              </a:lnTo>
              <a:lnTo>
                <a:pt x="226" y="159"/>
              </a:lnTo>
              <a:lnTo>
                <a:pt x="231" y="163"/>
              </a:lnTo>
              <a:lnTo>
                <a:pt x="219" y="200"/>
              </a:lnTo>
              <a:lnTo>
                <a:pt x="212" y="198"/>
              </a:lnTo>
              <a:lnTo>
                <a:pt x="194" y="204"/>
              </a:lnTo>
              <a:lnTo>
                <a:pt x="179" y="200"/>
              </a:lnTo>
              <a:lnTo>
                <a:pt x="170" y="189"/>
              </a:lnTo>
              <a:lnTo>
                <a:pt x="154" y="195"/>
              </a:lnTo>
              <a:lnTo>
                <a:pt x="144" y="181"/>
              </a:lnTo>
              <a:lnTo>
                <a:pt x="126" y="189"/>
              </a:lnTo>
              <a:lnTo>
                <a:pt x="117" y="182"/>
              </a:lnTo>
              <a:lnTo>
                <a:pt x="120" y="163"/>
              </a:lnTo>
              <a:lnTo>
                <a:pt x="105" y="165"/>
              </a:lnTo>
              <a:lnTo>
                <a:pt x="91" y="168"/>
              </a:lnTo>
              <a:lnTo>
                <a:pt x="71" y="162"/>
              </a:lnTo>
              <a:lnTo>
                <a:pt x="55" y="149"/>
              </a:lnTo>
              <a:lnTo>
                <a:pt x="38" y="140"/>
              </a:lnTo>
              <a:lnTo>
                <a:pt x="20" y="140"/>
              </a:lnTo>
              <a:lnTo>
                <a:pt x="6" y="135"/>
              </a:lnTo>
              <a:lnTo>
                <a:pt x="4" y="135"/>
              </a:lnTo>
              <a:lnTo>
                <a:pt x="0" y="116"/>
              </a:lnTo>
              <a:lnTo>
                <a:pt x="0" y="85"/>
              </a:lnTo>
              <a:lnTo>
                <a:pt x="4" y="52"/>
              </a:lnTo>
              <a:lnTo>
                <a:pt x="17" y="22"/>
              </a:lnTo>
              <a:lnTo>
                <a:pt x="39" y="10"/>
              </a:lnTo>
              <a:lnTo>
                <a:pt x="73" y="0"/>
              </a:lnTo>
              <a:lnTo>
                <a:pt x="89" y="32"/>
              </a:lnTo>
            </a:path>
          </a:pathLst>
        </a:custGeom>
        <a:solidFill>
          <a:srgbClr val="75923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7</xdr:col>
      <xdr:colOff>271836</xdr:colOff>
      <xdr:row>10</xdr:row>
      <xdr:rowOff>215309</xdr:rowOff>
    </xdr:from>
    <xdr:to>
      <xdr:col>8</xdr:col>
      <xdr:colOff>405568</xdr:colOff>
      <xdr:row>13</xdr:row>
      <xdr:rowOff>67858</xdr:rowOff>
    </xdr:to>
    <xdr:sp macro="[0]!Département_clic" textlink="">
      <xdr:nvSpPr>
        <xdr:cNvPr id="127" name="Département 61"/>
        <xdr:cNvSpPr>
          <a:spLocks/>
        </xdr:cNvSpPr>
      </xdr:nvSpPr>
      <xdr:spPr bwMode="auto">
        <a:xfrm>
          <a:off x="7007372" y="2365238"/>
          <a:ext cx="895732" cy="614549"/>
        </a:xfrm>
        <a:custGeom>
          <a:avLst/>
          <a:gdLst>
            <a:gd name="T0" fmla="*/ 1342660 w 251"/>
            <a:gd name="T1" fmla="*/ 22317 h 165"/>
            <a:gd name="T2" fmla="*/ 1372497 w 251"/>
            <a:gd name="T3" fmla="*/ 126464 h 165"/>
            <a:gd name="T4" fmla="*/ 1529141 w 251"/>
            <a:gd name="T5" fmla="*/ 163660 h 165"/>
            <a:gd name="T6" fmla="*/ 1596274 w 251"/>
            <a:gd name="T7" fmla="*/ 245490 h 165"/>
            <a:gd name="T8" fmla="*/ 1700703 w 251"/>
            <a:gd name="T9" fmla="*/ 438906 h 165"/>
            <a:gd name="T10" fmla="*/ 1760377 w 251"/>
            <a:gd name="T11" fmla="*/ 490979 h 165"/>
            <a:gd name="T12" fmla="*/ 1797673 w 251"/>
            <a:gd name="T13" fmla="*/ 617444 h 165"/>
            <a:gd name="T14" fmla="*/ 1872265 w 251"/>
            <a:gd name="T15" fmla="*/ 721591 h 165"/>
            <a:gd name="T16" fmla="*/ 1827510 w 251"/>
            <a:gd name="T17" fmla="*/ 952202 h 165"/>
            <a:gd name="T18" fmla="*/ 1737999 w 251"/>
            <a:gd name="T19" fmla="*/ 1011715 h 165"/>
            <a:gd name="T20" fmla="*/ 1715621 w 251"/>
            <a:gd name="T21" fmla="*/ 1227448 h 165"/>
            <a:gd name="T22" fmla="*/ 1596274 w 251"/>
            <a:gd name="T23" fmla="*/ 1212570 h 165"/>
            <a:gd name="T24" fmla="*/ 1484385 w 251"/>
            <a:gd name="T25" fmla="*/ 1153057 h 165"/>
            <a:gd name="T26" fmla="*/ 1372497 w 251"/>
            <a:gd name="T27" fmla="*/ 1071227 h 165"/>
            <a:gd name="T28" fmla="*/ 1290446 w 251"/>
            <a:gd name="T29" fmla="*/ 922446 h 165"/>
            <a:gd name="T30" fmla="*/ 1245690 w 251"/>
            <a:gd name="T31" fmla="*/ 818299 h 165"/>
            <a:gd name="T32" fmla="*/ 1081588 w 251"/>
            <a:gd name="T33" fmla="*/ 788542 h 165"/>
            <a:gd name="T34" fmla="*/ 1029373 w 251"/>
            <a:gd name="T35" fmla="*/ 840616 h 165"/>
            <a:gd name="T36" fmla="*/ 947321 w 251"/>
            <a:gd name="T37" fmla="*/ 900128 h 165"/>
            <a:gd name="T38" fmla="*/ 857811 w 251"/>
            <a:gd name="T39" fmla="*/ 862933 h 165"/>
            <a:gd name="T40" fmla="*/ 716085 w 251"/>
            <a:gd name="T41" fmla="*/ 743908 h 165"/>
            <a:gd name="T42" fmla="*/ 716085 w 251"/>
            <a:gd name="T43" fmla="*/ 706712 h 165"/>
            <a:gd name="T44" fmla="*/ 604197 w 251"/>
            <a:gd name="T45" fmla="*/ 676956 h 165"/>
            <a:gd name="T46" fmla="*/ 529605 w 251"/>
            <a:gd name="T47" fmla="*/ 721591 h 165"/>
            <a:gd name="T48" fmla="*/ 320747 w 251"/>
            <a:gd name="T49" fmla="*/ 743908 h 165"/>
            <a:gd name="T50" fmla="*/ 283451 w 251"/>
            <a:gd name="T51" fmla="*/ 743908 h 165"/>
            <a:gd name="T52" fmla="*/ 111888 w 251"/>
            <a:gd name="T53" fmla="*/ 781103 h 165"/>
            <a:gd name="T54" fmla="*/ 29837 w 251"/>
            <a:gd name="T55" fmla="*/ 781103 h 165"/>
            <a:gd name="T56" fmla="*/ 0 w 251"/>
            <a:gd name="T57" fmla="*/ 736469 h 165"/>
            <a:gd name="T58" fmla="*/ 111888 w 251"/>
            <a:gd name="T59" fmla="*/ 520736 h 165"/>
            <a:gd name="T60" fmla="*/ 82051 w 251"/>
            <a:gd name="T61" fmla="*/ 431467 h 165"/>
            <a:gd name="T62" fmla="*/ 0 w 251"/>
            <a:gd name="T63" fmla="*/ 334759 h 165"/>
            <a:gd name="T64" fmla="*/ 164103 w 251"/>
            <a:gd name="T65" fmla="*/ 245490 h 165"/>
            <a:gd name="T66" fmla="*/ 417717 w 251"/>
            <a:gd name="T67" fmla="*/ 193416 h 165"/>
            <a:gd name="T68" fmla="*/ 469931 w 251"/>
            <a:gd name="T69" fmla="*/ 193416 h 165"/>
            <a:gd name="T70" fmla="*/ 686249 w 251"/>
            <a:gd name="T71" fmla="*/ 230611 h 165"/>
            <a:gd name="T72" fmla="*/ 932403 w 251"/>
            <a:gd name="T73" fmla="*/ 141343 h 165"/>
            <a:gd name="T74" fmla="*/ 939862 w 251"/>
            <a:gd name="T75" fmla="*/ 111586 h 165"/>
            <a:gd name="T76" fmla="*/ 1156180 w 251"/>
            <a:gd name="T77" fmla="*/ 29756 h 165"/>
            <a:gd name="T78" fmla="*/ 1223313 w 251"/>
            <a:gd name="T79" fmla="*/ 22317 h 165"/>
            <a:gd name="T80" fmla="*/ 1372497 w 251"/>
            <a:gd name="T81" fmla="*/ 0 h 165"/>
            <a:gd name="T82" fmla="*/ 1342660 w 251"/>
            <a:gd name="T83" fmla="*/ 22317 h 165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251"/>
            <a:gd name="T127" fmla="*/ 0 h 165"/>
            <a:gd name="T128" fmla="*/ 251 w 251"/>
            <a:gd name="T129" fmla="*/ 165 h 165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251" h="165">
              <a:moveTo>
                <a:pt x="180" y="3"/>
              </a:moveTo>
              <a:lnTo>
                <a:pt x="184" y="17"/>
              </a:lnTo>
              <a:lnTo>
                <a:pt x="205" y="22"/>
              </a:lnTo>
              <a:lnTo>
                <a:pt x="214" y="33"/>
              </a:lnTo>
              <a:lnTo>
                <a:pt x="228" y="59"/>
              </a:lnTo>
              <a:lnTo>
                <a:pt x="236" y="66"/>
              </a:lnTo>
              <a:lnTo>
                <a:pt x="241" y="83"/>
              </a:lnTo>
              <a:lnTo>
                <a:pt x="251" y="97"/>
              </a:lnTo>
              <a:lnTo>
                <a:pt x="245" y="128"/>
              </a:lnTo>
              <a:lnTo>
                <a:pt x="233" y="136"/>
              </a:lnTo>
              <a:lnTo>
                <a:pt x="230" y="165"/>
              </a:lnTo>
              <a:lnTo>
                <a:pt x="214" y="163"/>
              </a:lnTo>
              <a:lnTo>
                <a:pt x="199" y="155"/>
              </a:lnTo>
              <a:lnTo>
                <a:pt x="184" y="144"/>
              </a:lnTo>
              <a:lnTo>
                <a:pt x="173" y="124"/>
              </a:lnTo>
              <a:lnTo>
                <a:pt x="167" y="110"/>
              </a:lnTo>
              <a:lnTo>
                <a:pt x="145" y="106"/>
              </a:lnTo>
              <a:lnTo>
                <a:pt x="138" y="113"/>
              </a:lnTo>
              <a:lnTo>
                <a:pt x="127" y="121"/>
              </a:lnTo>
              <a:lnTo>
                <a:pt x="115" y="116"/>
              </a:lnTo>
              <a:lnTo>
                <a:pt x="96" y="100"/>
              </a:lnTo>
              <a:lnTo>
                <a:pt x="96" y="95"/>
              </a:lnTo>
              <a:lnTo>
                <a:pt x="81" y="91"/>
              </a:lnTo>
              <a:lnTo>
                <a:pt x="71" y="97"/>
              </a:lnTo>
              <a:lnTo>
                <a:pt x="43" y="100"/>
              </a:lnTo>
              <a:lnTo>
                <a:pt x="38" y="100"/>
              </a:lnTo>
              <a:lnTo>
                <a:pt x="15" y="105"/>
              </a:lnTo>
              <a:lnTo>
                <a:pt x="4" y="105"/>
              </a:lnTo>
              <a:lnTo>
                <a:pt x="0" y="99"/>
              </a:lnTo>
              <a:lnTo>
                <a:pt x="15" y="70"/>
              </a:lnTo>
              <a:lnTo>
                <a:pt x="11" y="58"/>
              </a:lnTo>
              <a:lnTo>
                <a:pt x="0" y="45"/>
              </a:lnTo>
              <a:lnTo>
                <a:pt x="22" y="33"/>
              </a:lnTo>
              <a:lnTo>
                <a:pt x="56" y="26"/>
              </a:lnTo>
              <a:lnTo>
                <a:pt x="63" y="26"/>
              </a:lnTo>
              <a:lnTo>
                <a:pt x="92" y="31"/>
              </a:lnTo>
              <a:lnTo>
                <a:pt x="125" y="19"/>
              </a:lnTo>
              <a:lnTo>
                <a:pt x="126" y="15"/>
              </a:lnTo>
              <a:lnTo>
                <a:pt x="155" y="4"/>
              </a:lnTo>
              <a:lnTo>
                <a:pt x="164" y="3"/>
              </a:lnTo>
              <a:lnTo>
                <a:pt x="184" y="0"/>
              </a:lnTo>
              <a:lnTo>
                <a:pt x="180" y="3"/>
              </a:lnTo>
            </a:path>
          </a:pathLst>
        </a:custGeom>
        <a:solidFill>
          <a:srgbClr val="75923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9</xdr:col>
      <xdr:colOff>31422</xdr:colOff>
      <xdr:row>8</xdr:row>
      <xdr:rowOff>167496</xdr:rowOff>
    </xdr:from>
    <xdr:to>
      <xdr:col>10</xdr:col>
      <xdr:colOff>5013</xdr:colOff>
      <xdr:row>10</xdr:row>
      <xdr:rowOff>162905</xdr:rowOff>
    </xdr:to>
    <xdr:sp macro="[0]!Département_clic" textlink="">
      <xdr:nvSpPr>
        <xdr:cNvPr id="128" name="Département 60"/>
        <xdr:cNvSpPr>
          <a:spLocks/>
        </xdr:cNvSpPr>
      </xdr:nvSpPr>
      <xdr:spPr bwMode="auto">
        <a:xfrm>
          <a:off x="8290958" y="1745925"/>
          <a:ext cx="735591" cy="566909"/>
        </a:xfrm>
        <a:custGeom>
          <a:avLst/>
          <a:gdLst>
            <a:gd name="T0" fmla="*/ 89511 w 206"/>
            <a:gd name="T1" fmla="*/ 37195 h 153"/>
            <a:gd name="T2" fmla="*/ 134266 w 206"/>
            <a:gd name="T3" fmla="*/ 96708 h 153"/>
            <a:gd name="T4" fmla="*/ 335665 w 206"/>
            <a:gd name="T5" fmla="*/ 81830 h 153"/>
            <a:gd name="T6" fmla="*/ 402798 w 206"/>
            <a:gd name="T7" fmla="*/ 104147 h 153"/>
            <a:gd name="T8" fmla="*/ 529605 w 206"/>
            <a:gd name="T9" fmla="*/ 126464 h 153"/>
            <a:gd name="T10" fmla="*/ 716085 w 206"/>
            <a:gd name="T11" fmla="*/ 185977 h 153"/>
            <a:gd name="T12" fmla="*/ 850351 w 206"/>
            <a:gd name="T13" fmla="*/ 238051 h 153"/>
            <a:gd name="T14" fmla="*/ 887648 w 206"/>
            <a:gd name="T15" fmla="*/ 267807 h 153"/>
            <a:gd name="T16" fmla="*/ 1074128 w 206"/>
            <a:gd name="T17" fmla="*/ 267807 h 153"/>
            <a:gd name="T18" fmla="*/ 1163639 w 206"/>
            <a:gd name="T19" fmla="*/ 260368 h 153"/>
            <a:gd name="T20" fmla="*/ 1297905 w 206"/>
            <a:gd name="T21" fmla="*/ 119025 h 153"/>
            <a:gd name="T22" fmla="*/ 1327742 w 206"/>
            <a:gd name="T23" fmla="*/ 119025 h 153"/>
            <a:gd name="T24" fmla="*/ 1484385 w 206"/>
            <a:gd name="T25" fmla="*/ 126464 h 153"/>
            <a:gd name="T26" fmla="*/ 1484385 w 206"/>
            <a:gd name="T27" fmla="*/ 267807 h 153"/>
            <a:gd name="T28" fmla="*/ 1521682 w 206"/>
            <a:gd name="T29" fmla="*/ 490980 h 153"/>
            <a:gd name="T30" fmla="*/ 1454549 w 206"/>
            <a:gd name="T31" fmla="*/ 572810 h 153"/>
            <a:gd name="T32" fmla="*/ 1379956 w 206"/>
            <a:gd name="T33" fmla="*/ 751348 h 153"/>
            <a:gd name="T34" fmla="*/ 1402334 w 206"/>
            <a:gd name="T35" fmla="*/ 892690 h 153"/>
            <a:gd name="T36" fmla="*/ 1424712 w 206"/>
            <a:gd name="T37" fmla="*/ 922446 h 153"/>
            <a:gd name="T38" fmla="*/ 1536600 w 206"/>
            <a:gd name="T39" fmla="*/ 996837 h 153"/>
            <a:gd name="T40" fmla="*/ 1484385 w 206"/>
            <a:gd name="T41" fmla="*/ 1063789 h 153"/>
            <a:gd name="T42" fmla="*/ 1350119 w 206"/>
            <a:gd name="T43" fmla="*/ 1108424 h 153"/>
            <a:gd name="T44" fmla="*/ 1320283 w 206"/>
            <a:gd name="T45" fmla="*/ 1108424 h 153"/>
            <a:gd name="T46" fmla="*/ 1074128 w 206"/>
            <a:gd name="T47" fmla="*/ 1138180 h 153"/>
            <a:gd name="T48" fmla="*/ 1051751 w 206"/>
            <a:gd name="T49" fmla="*/ 1123302 h 153"/>
            <a:gd name="T50" fmla="*/ 910025 w 206"/>
            <a:gd name="T51" fmla="*/ 1100985 h 153"/>
            <a:gd name="T52" fmla="*/ 820515 w 206"/>
            <a:gd name="T53" fmla="*/ 1019155 h 153"/>
            <a:gd name="T54" fmla="*/ 745922 w 206"/>
            <a:gd name="T55" fmla="*/ 974520 h 153"/>
            <a:gd name="T56" fmla="*/ 551983 w 206"/>
            <a:gd name="T57" fmla="*/ 959642 h 153"/>
            <a:gd name="T58" fmla="*/ 499768 w 206"/>
            <a:gd name="T59" fmla="*/ 944764 h 153"/>
            <a:gd name="T60" fmla="*/ 298369 w 206"/>
            <a:gd name="T61" fmla="*/ 937325 h 153"/>
            <a:gd name="T62" fmla="*/ 231236 w 206"/>
            <a:gd name="T63" fmla="*/ 959642 h 153"/>
            <a:gd name="T64" fmla="*/ 44755 w 206"/>
            <a:gd name="T65" fmla="*/ 915007 h 153"/>
            <a:gd name="T66" fmla="*/ 0 w 206"/>
            <a:gd name="T67" fmla="*/ 862934 h 153"/>
            <a:gd name="T68" fmla="*/ 74592 w 206"/>
            <a:gd name="T69" fmla="*/ 833177 h 153"/>
            <a:gd name="T70" fmla="*/ 52215 w 206"/>
            <a:gd name="T71" fmla="*/ 632322 h 153"/>
            <a:gd name="T72" fmla="*/ 29837 w 206"/>
            <a:gd name="T73" fmla="*/ 565370 h 153"/>
            <a:gd name="T74" fmla="*/ 22378 w 206"/>
            <a:gd name="T75" fmla="*/ 371954 h 153"/>
            <a:gd name="T76" fmla="*/ 14918 w 206"/>
            <a:gd name="T77" fmla="*/ 305002 h 153"/>
            <a:gd name="T78" fmla="*/ 22378 w 206"/>
            <a:gd name="T79" fmla="*/ 74391 h 153"/>
            <a:gd name="T80" fmla="*/ 37296 w 206"/>
            <a:gd name="T81" fmla="*/ 37195 h 153"/>
            <a:gd name="T82" fmla="*/ 37296 w 206"/>
            <a:gd name="T83" fmla="*/ 0 h 153"/>
            <a:gd name="T84" fmla="*/ 89511 w 206"/>
            <a:gd name="T85" fmla="*/ 37195 h 153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206"/>
            <a:gd name="T130" fmla="*/ 0 h 153"/>
            <a:gd name="T131" fmla="*/ 206 w 206"/>
            <a:gd name="T132" fmla="*/ 153 h 153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206" h="153">
              <a:moveTo>
                <a:pt x="12" y="5"/>
              </a:moveTo>
              <a:lnTo>
                <a:pt x="18" y="13"/>
              </a:lnTo>
              <a:lnTo>
                <a:pt x="45" y="11"/>
              </a:lnTo>
              <a:lnTo>
                <a:pt x="54" y="14"/>
              </a:lnTo>
              <a:lnTo>
                <a:pt x="71" y="17"/>
              </a:lnTo>
              <a:lnTo>
                <a:pt x="96" y="25"/>
              </a:lnTo>
              <a:lnTo>
                <a:pt x="114" y="32"/>
              </a:lnTo>
              <a:lnTo>
                <a:pt x="119" y="36"/>
              </a:lnTo>
              <a:lnTo>
                <a:pt x="144" y="36"/>
              </a:lnTo>
              <a:lnTo>
                <a:pt x="156" y="35"/>
              </a:lnTo>
              <a:lnTo>
                <a:pt x="174" y="16"/>
              </a:lnTo>
              <a:lnTo>
                <a:pt x="178" y="16"/>
              </a:lnTo>
              <a:lnTo>
                <a:pt x="199" y="17"/>
              </a:lnTo>
              <a:lnTo>
                <a:pt x="199" y="36"/>
              </a:lnTo>
              <a:lnTo>
                <a:pt x="204" y="66"/>
              </a:lnTo>
              <a:lnTo>
                <a:pt x="195" y="77"/>
              </a:lnTo>
              <a:lnTo>
                <a:pt x="185" y="101"/>
              </a:lnTo>
              <a:lnTo>
                <a:pt x="188" y="120"/>
              </a:lnTo>
              <a:lnTo>
                <a:pt x="191" y="124"/>
              </a:lnTo>
              <a:lnTo>
                <a:pt x="206" y="134"/>
              </a:lnTo>
              <a:lnTo>
                <a:pt x="199" y="143"/>
              </a:lnTo>
              <a:lnTo>
                <a:pt x="181" y="149"/>
              </a:lnTo>
              <a:lnTo>
                <a:pt x="177" y="149"/>
              </a:lnTo>
              <a:lnTo>
                <a:pt x="144" y="153"/>
              </a:lnTo>
              <a:lnTo>
                <a:pt x="141" y="151"/>
              </a:lnTo>
              <a:lnTo>
                <a:pt x="122" y="148"/>
              </a:lnTo>
              <a:lnTo>
                <a:pt x="110" y="137"/>
              </a:lnTo>
              <a:lnTo>
                <a:pt x="100" y="131"/>
              </a:lnTo>
              <a:lnTo>
                <a:pt x="74" y="129"/>
              </a:lnTo>
              <a:lnTo>
                <a:pt x="67" y="127"/>
              </a:lnTo>
              <a:lnTo>
                <a:pt x="40" y="126"/>
              </a:lnTo>
              <a:lnTo>
                <a:pt x="31" y="129"/>
              </a:lnTo>
              <a:lnTo>
                <a:pt x="6" y="123"/>
              </a:lnTo>
              <a:lnTo>
                <a:pt x="0" y="116"/>
              </a:lnTo>
              <a:lnTo>
                <a:pt x="10" y="112"/>
              </a:lnTo>
              <a:lnTo>
                <a:pt x="7" y="85"/>
              </a:lnTo>
              <a:lnTo>
                <a:pt x="4" y="76"/>
              </a:lnTo>
              <a:lnTo>
                <a:pt x="3" y="50"/>
              </a:lnTo>
              <a:lnTo>
                <a:pt x="2" y="41"/>
              </a:lnTo>
              <a:lnTo>
                <a:pt x="3" y="10"/>
              </a:lnTo>
              <a:lnTo>
                <a:pt x="5" y="5"/>
              </a:lnTo>
              <a:lnTo>
                <a:pt x="5" y="0"/>
              </a:lnTo>
              <a:lnTo>
                <a:pt x="12" y="5"/>
              </a:lnTo>
            </a:path>
          </a:pathLst>
        </a:custGeom>
        <a:solidFill>
          <a:srgbClr val="C2D69A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9</xdr:col>
      <xdr:colOff>232742</xdr:colOff>
      <xdr:row>3</xdr:row>
      <xdr:rowOff>95251</xdr:rowOff>
    </xdr:from>
    <xdr:to>
      <xdr:col>10</xdr:col>
      <xdr:colOff>522038</xdr:colOff>
      <xdr:row>8</xdr:row>
      <xdr:rowOff>24580</xdr:rowOff>
    </xdr:to>
    <xdr:sp macro="[0]!Département_clic" textlink="">
      <xdr:nvSpPr>
        <xdr:cNvPr id="129" name="Département 59"/>
        <xdr:cNvSpPr>
          <a:spLocks/>
        </xdr:cNvSpPr>
      </xdr:nvSpPr>
      <xdr:spPr bwMode="auto">
        <a:xfrm>
          <a:off x="8492278" y="721180"/>
          <a:ext cx="1051296" cy="881829"/>
        </a:xfrm>
        <a:custGeom>
          <a:avLst/>
          <a:gdLst>
            <a:gd name="T0" fmla="*/ 484849 w 294"/>
            <a:gd name="T1" fmla="*/ 0 h 234"/>
            <a:gd name="T2" fmla="*/ 544523 w 294"/>
            <a:gd name="T3" fmla="*/ 343172 h 234"/>
            <a:gd name="T4" fmla="*/ 745922 w 294"/>
            <a:gd name="T5" fmla="*/ 566980 h 234"/>
            <a:gd name="T6" fmla="*/ 984617 w 294"/>
            <a:gd name="T7" fmla="*/ 507298 h 234"/>
            <a:gd name="T8" fmla="*/ 1193475 w 294"/>
            <a:gd name="T9" fmla="*/ 611741 h 234"/>
            <a:gd name="T10" fmla="*/ 1320282 w 294"/>
            <a:gd name="T11" fmla="*/ 917612 h 234"/>
            <a:gd name="T12" fmla="*/ 1536599 w 294"/>
            <a:gd name="T13" fmla="*/ 954914 h 234"/>
            <a:gd name="T14" fmla="*/ 1700702 w 294"/>
            <a:gd name="T15" fmla="*/ 1230943 h 234"/>
            <a:gd name="T16" fmla="*/ 1939398 w 294"/>
            <a:gd name="T17" fmla="*/ 1201102 h 234"/>
            <a:gd name="T18" fmla="*/ 2185552 w 294"/>
            <a:gd name="T19" fmla="*/ 1290625 h 234"/>
            <a:gd name="T20" fmla="*/ 2193011 w 294"/>
            <a:gd name="T21" fmla="*/ 1499512 h 234"/>
            <a:gd name="T22" fmla="*/ 2178093 w 294"/>
            <a:gd name="T23" fmla="*/ 1715860 h 234"/>
            <a:gd name="T24" fmla="*/ 2103500 w 294"/>
            <a:gd name="T25" fmla="*/ 1745701 h 234"/>
            <a:gd name="T26" fmla="*/ 1864805 w 294"/>
            <a:gd name="T27" fmla="*/ 1678559 h 234"/>
            <a:gd name="T28" fmla="*/ 1849887 w 294"/>
            <a:gd name="T29" fmla="*/ 1641257 h 234"/>
            <a:gd name="T30" fmla="*/ 1618651 w 294"/>
            <a:gd name="T31" fmla="*/ 1693479 h 234"/>
            <a:gd name="T32" fmla="*/ 1558977 w 294"/>
            <a:gd name="T33" fmla="*/ 1693479 h 234"/>
            <a:gd name="T34" fmla="*/ 1387415 w 294"/>
            <a:gd name="T35" fmla="*/ 1693479 h 234"/>
            <a:gd name="T36" fmla="*/ 1312823 w 294"/>
            <a:gd name="T37" fmla="*/ 1693479 h 234"/>
            <a:gd name="T38" fmla="*/ 1126342 w 294"/>
            <a:gd name="T39" fmla="*/ 1715860 h 234"/>
            <a:gd name="T40" fmla="*/ 1103965 w 294"/>
            <a:gd name="T41" fmla="*/ 1663638 h 234"/>
            <a:gd name="T42" fmla="*/ 1081587 w 294"/>
            <a:gd name="T43" fmla="*/ 1611416 h 234"/>
            <a:gd name="T44" fmla="*/ 1171098 w 294"/>
            <a:gd name="T45" fmla="*/ 1335387 h 234"/>
            <a:gd name="T46" fmla="*/ 1133802 w 294"/>
            <a:gd name="T47" fmla="*/ 1305546 h 234"/>
            <a:gd name="T48" fmla="*/ 1036832 w 294"/>
            <a:gd name="T49" fmla="*/ 1059357 h 234"/>
            <a:gd name="T50" fmla="*/ 1029373 w 294"/>
            <a:gd name="T51" fmla="*/ 1022056 h 234"/>
            <a:gd name="T52" fmla="*/ 827973 w 294"/>
            <a:gd name="T53" fmla="*/ 895231 h 234"/>
            <a:gd name="T54" fmla="*/ 783218 w 294"/>
            <a:gd name="T55" fmla="*/ 671424 h 234"/>
            <a:gd name="T56" fmla="*/ 745922 w 294"/>
            <a:gd name="T57" fmla="*/ 708725 h 234"/>
            <a:gd name="T58" fmla="*/ 507227 w 294"/>
            <a:gd name="T59" fmla="*/ 738566 h 234"/>
            <a:gd name="T60" fmla="*/ 298369 w 294"/>
            <a:gd name="T61" fmla="*/ 649043 h 234"/>
            <a:gd name="T62" fmla="*/ 283450 w 294"/>
            <a:gd name="T63" fmla="*/ 604281 h 234"/>
            <a:gd name="T64" fmla="*/ 179021 w 294"/>
            <a:gd name="T65" fmla="*/ 447616 h 234"/>
            <a:gd name="T66" fmla="*/ 111888 w 294"/>
            <a:gd name="T67" fmla="*/ 358093 h 234"/>
            <a:gd name="T68" fmla="*/ 0 w 294"/>
            <a:gd name="T69" fmla="*/ 134285 h 234"/>
            <a:gd name="T70" fmla="*/ 52215 w 294"/>
            <a:gd name="T71" fmla="*/ 96983 h 234"/>
            <a:gd name="T72" fmla="*/ 89511 w 294"/>
            <a:gd name="T73" fmla="*/ 82063 h 234"/>
            <a:gd name="T74" fmla="*/ 283450 w 294"/>
            <a:gd name="T75" fmla="*/ 82063 h 234"/>
            <a:gd name="T76" fmla="*/ 477390 w 294"/>
            <a:gd name="T77" fmla="*/ 0 h 234"/>
            <a:gd name="T78" fmla="*/ 484849 w 294"/>
            <a:gd name="T79" fmla="*/ 0 h 234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294"/>
            <a:gd name="T121" fmla="*/ 0 h 234"/>
            <a:gd name="T122" fmla="*/ 294 w 294"/>
            <a:gd name="T123" fmla="*/ 234 h 234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294" h="234">
              <a:moveTo>
                <a:pt x="65" y="0"/>
              </a:moveTo>
              <a:lnTo>
                <a:pt x="73" y="46"/>
              </a:lnTo>
              <a:lnTo>
                <a:pt x="100" y="76"/>
              </a:lnTo>
              <a:lnTo>
                <a:pt x="132" y="68"/>
              </a:lnTo>
              <a:lnTo>
                <a:pt x="160" y="82"/>
              </a:lnTo>
              <a:lnTo>
                <a:pt x="177" y="123"/>
              </a:lnTo>
              <a:lnTo>
                <a:pt x="206" y="128"/>
              </a:lnTo>
              <a:lnTo>
                <a:pt x="228" y="165"/>
              </a:lnTo>
              <a:lnTo>
                <a:pt x="260" y="161"/>
              </a:lnTo>
              <a:lnTo>
                <a:pt x="293" y="173"/>
              </a:lnTo>
              <a:lnTo>
                <a:pt x="294" y="201"/>
              </a:lnTo>
              <a:lnTo>
                <a:pt x="292" y="230"/>
              </a:lnTo>
              <a:lnTo>
                <a:pt x="282" y="234"/>
              </a:lnTo>
              <a:lnTo>
                <a:pt x="250" y="225"/>
              </a:lnTo>
              <a:lnTo>
                <a:pt x="248" y="220"/>
              </a:lnTo>
              <a:lnTo>
                <a:pt x="217" y="227"/>
              </a:lnTo>
              <a:lnTo>
                <a:pt x="209" y="227"/>
              </a:lnTo>
              <a:lnTo>
                <a:pt x="186" y="227"/>
              </a:lnTo>
              <a:lnTo>
                <a:pt x="176" y="227"/>
              </a:lnTo>
              <a:lnTo>
                <a:pt x="151" y="230"/>
              </a:lnTo>
              <a:lnTo>
                <a:pt x="148" y="223"/>
              </a:lnTo>
              <a:lnTo>
                <a:pt x="145" y="216"/>
              </a:lnTo>
              <a:lnTo>
                <a:pt x="157" y="179"/>
              </a:lnTo>
              <a:lnTo>
                <a:pt x="152" y="175"/>
              </a:lnTo>
              <a:lnTo>
                <a:pt x="139" y="142"/>
              </a:lnTo>
              <a:lnTo>
                <a:pt x="138" y="137"/>
              </a:lnTo>
              <a:lnTo>
                <a:pt x="111" y="120"/>
              </a:lnTo>
              <a:lnTo>
                <a:pt x="105" y="90"/>
              </a:lnTo>
              <a:lnTo>
                <a:pt x="100" y="95"/>
              </a:lnTo>
              <a:lnTo>
                <a:pt x="68" y="99"/>
              </a:lnTo>
              <a:lnTo>
                <a:pt x="40" y="87"/>
              </a:lnTo>
              <a:lnTo>
                <a:pt x="38" y="81"/>
              </a:lnTo>
              <a:lnTo>
                <a:pt x="24" y="60"/>
              </a:lnTo>
              <a:lnTo>
                <a:pt x="15" y="48"/>
              </a:lnTo>
              <a:lnTo>
                <a:pt x="0" y="18"/>
              </a:lnTo>
              <a:lnTo>
                <a:pt x="7" y="13"/>
              </a:lnTo>
              <a:lnTo>
                <a:pt x="12" y="11"/>
              </a:lnTo>
              <a:lnTo>
                <a:pt x="38" y="11"/>
              </a:lnTo>
              <a:lnTo>
                <a:pt x="64" y="0"/>
              </a:lnTo>
              <a:lnTo>
                <a:pt x="65" y="0"/>
              </a:lnTo>
            </a:path>
          </a:pathLst>
        </a:custGeom>
        <a:solidFill>
          <a:srgbClr val="C2D69A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9</xdr:col>
      <xdr:colOff>616022</xdr:colOff>
      <xdr:row>15</xdr:row>
      <xdr:rowOff>172780</xdr:rowOff>
    </xdr:from>
    <xdr:to>
      <xdr:col>10</xdr:col>
      <xdr:colOff>499161</xdr:colOff>
      <xdr:row>19</xdr:row>
      <xdr:rowOff>125371</xdr:rowOff>
    </xdr:to>
    <xdr:sp macro="[0]!Département_clic" textlink="">
      <xdr:nvSpPr>
        <xdr:cNvPr id="130" name="Département 58"/>
        <xdr:cNvSpPr>
          <a:spLocks/>
        </xdr:cNvSpPr>
      </xdr:nvSpPr>
      <xdr:spPr bwMode="auto">
        <a:xfrm>
          <a:off x="8875558" y="3465709"/>
          <a:ext cx="645139" cy="714591"/>
        </a:xfrm>
        <a:custGeom>
          <a:avLst/>
          <a:gdLst>
            <a:gd name="T0" fmla="*/ 275991 w 180"/>
            <a:gd name="T1" fmla="*/ 0 h 192"/>
            <a:gd name="T2" fmla="*/ 335665 w 180"/>
            <a:gd name="T3" fmla="*/ 59513 h 192"/>
            <a:gd name="T4" fmla="*/ 499768 w 180"/>
            <a:gd name="T5" fmla="*/ 163660 h 192"/>
            <a:gd name="T6" fmla="*/ 596738 w 180"/>
            <a:gd name="T7" fmla="*/ 126464 h 192"/>
            <a:gd name="T8" fmla="*/ 731004 w 180"/>
            <a:gd name="T9" fmla="*/ 96708 h 192"/>
            <a:gd name="T10" fmla="*/ 783218 w 180"/>
            <a:gd name="T11" fmla="*/ 148782 h 192"/>
            <a:gd name="T12" fmla="*/ 932403 w 180"/>
            <a:gd name="T13" fmla="*/ 290124 h 192"/>
            <a:gd name="T14" fmla="*/ 999536 w 180"/>
            <a:gd name="T15" fmla="*/ 260368 h 192"/>
            <a:gd name="T16" fmla="*/ 1089047 w 180"/>
            <a:gd name="T17" fmla="*/ 364515 h 192"/>
            <a:gd name="T18" fmla="*/ 1178557 w 180"/>
            <a:gd name="T19" fmla="*/ 371954 h 192"/>
            <a:gd name="T20" fmla="*/ 1320282 w 180"/>
            <a:gd name="T21" fmla="*/ 364515 h 192"/>
            <a:gd name="T22" fmla="*/ 1342660 w 180"/>
            <a:gd name="T23" fmla="*/ 424027 h 192"/>
            <a:gd name="T24" fmla="*/ 1335201 w 180"/>
            <a:gd name="T25" fmla="*/ 714152 h 192"/>
            <a:gd name="T26" fmla="*/ 1268068 w 180"/>
            <a:gd name="T27" fmla="*/ 1019154 h 192"/>
            <a:gd name="T28" fmla="*/ 1282986 w 180"/>
            <a:gd name="T29" fmla="*/ 1063788 h 192"/>
            <a:gd name="T30" fmla="*/ 1178557 w 180"/>
            <a:gd name="T31" fmla="*/ 1316717 h 192"/>
            <a:gd name="T32" fmla="*/ 947321 w 180"/>
            <a:gd name="T33" fmla="*/ 1353912 h 192"/>
            <a:gd name="T34" fmla="*/ 805596 w 180"/>
            <a:gd name="T35" fmla="*/ 1346473 h 192"/>
            <a:gd name="T36" fmla="*/ 775759 w 180"/>
            <a:gd name="T37" fmla="*/ 1353912 h 192"/>
            <a:gd name="T38" fmla="*/ 693708 w 180"/>
            <a:gd name="T39" fmla="*/ 1428303 h 192"/>
            <a:gd name="T40" fmla="*/ 507227 w 180"/>
            <a:gd name="T41" fmla="*/ 1376229 h 192"/>
            <a:gd name="T42" fmla="*/ 462472 w 180"/>
            <a:gd name="T43" fmla="*/ 1391108 h 192"/>
            <a:gd name="T44" fmla="*/ 275991 w 180"/>
            <a:gd name="T45" fmla="*/ 1376229 h 192"/>
            <a:gd name="T46" fmla="*/ 201399 w 180"/>
            <a:gd name="T47" fmla="*/ 1294400 h 192"/>
            <a:gd name="T48" fmla="*/ 193940 w 180"/>
            <a:gd name="T49" fmla="*/ 1227448 h 192"/>
            <a:gd name="T50" fmla="*/ 208858 w 180"/>
            <a:gd name="T51" fmla="*/ 1071227 h 192"/>
            <a:gd name="T52" fmla="*/ 208858 w 180"/>
            <a:gd name="T53" fmla="*/ 967080 h 192"/>
            <a:gd name="T54" fmla="*/ 141725 w 180"/>
            <a:gd name="T55" fmla="*/ 676956 h 192"/>
            <a:gd name="T56" fmla="*/ 126807 w 180"/>
            <a:gd name="T57" fmla="*/ 595126 h 192"/>
            <a:gd name="T58" fmla="*/ 22378 w 180"/>
            <a:gd name="T59" fmla="*/ 327319 h 192"/>
            <a:gd name="T60" fmla="*/ 22378 w 180"/>
            <a:gd name="T61" fmla="*/ 230611 h 192"/>
            <a:gd name="T62" fmla="*/ 0 w 180"/>
            <a:gd name="T63" fmla="*/ 104147 h 192"/>
            <a:gd name="T64" fmla="*/ 156644 w 180"/>
            <a:gd name="T65" fmla="*/ 14878 h 192"/>
            <a:gd name="T66" fmla="*/ 275991 w 180"/>
            <a:gd name="T67" fmla="*/ 0 h 192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180"/>
            <a:gd name="T103" fmla="*/ 0 h 192"/>
            <a:gd name="T104" fmla="*/ 180 w 180"/>
            <a:gd name="T105" fmla="*/ 192 h 192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180" h="192">
              <a:moveTo>
                <a:pt x="37" y="0"/>
              </a:moveTo>
              <a:lnTo>
                <a:pt x="45" y="8"/>
              </a:lnTo>
              <a:lnTo>
                <a:pt x="67" y="22"/>
              </a:lnTo>
              <a:lnTo>
                <a:pt x="80" y="17"/>
              </a:lnTo>
              <a:lnTo>
                <a:pt x="98" y="13"/>
              </a:lnTo>
              <a:lnTo>
                <a:pt x="105" y="20"/>
              </a:lnTo>
              <a:lnTo>
                <a:pt x="125" y="39"/>
              </a:lnTo>
              <a:lnTo>
                <a:pt x="134" y="35"/>
              </a:lnTo>
              <a:lnTo>
                <a:pt x="146" y="49"/>
              </a:lnTo>
              <a:lnTo>
                <a:pt x="158" y="50"/>
              </a:lnTo>
              <a:lnTo>
                <a:pt x="177" y="49"/>
              </a:lnTo>
              <a:lnTo>
                <a:pt x="180" y="57"/>
              </a:lnTo>
              <a:lnTo>
                <a:pt x="179" y="96"/>
              </a:lnTo>
              <a:lnTo>
                <a:pt x="170" y="137"/>
              </a:lnTo>
              <a:lnTo>
                <a:pt x="172" y="143"/>
              </a:lnTo>
              <a:lnTo>
                <a:pt x="158" y="177"/>
              </a:lnTo>
              <a:lnTo>
                <a:pt x="127" y="182"/>
              </a:lnTo>
              <a:lnTo>
                <a:pt x="108" y="181"/>
              </a:lnTo>
              <a:lnTo>
                <a:pt x="104" y="182"/>
              </a:lnTo>
              <a:lnTo>
                <a:pt x="93" y="192"/>
              </a:lnTo>
              <a:lnTo>
                <a:pt x="68" y="185"/>
              </a:lnTo>
              <a:lnTo>
                <a:pt x="62" y="187"/>
              </a:lnTo>
              <a:lnTo>
                <a:pt x="37" y="185"/>
              </a:lnTo>
              <a:lnTo>
                <a:pt x="27" y="174"/>
              </a:lnTo>
              <a:lnTo>
                <a:pt x="26" y="165"/>
              </a:lnTo>
              <a:lnTo>
                <a:pt x="28" y="144"/>
              </a:lnTo>
              <a:lnTo>
                <a:pt x="28" y="130"/>
              </a:lnTo>
              <a:lnTo>
                <a:pt x="19" y="91"/>
              </a:lnTo>
              <a:lnTo>
                <a:pt x="17" y="80"/>
              </a:lnTo>
              <a:lnTo>
                <a:pt x="3" y="44"/>
              </a:lnTo>
              <a:lnTo>
                <a:pt x="3" y="31"/>
              </a:lnTo>
              <a:lnTo>
                <a:pt x="0" y="14"/>
              </a:lnTo>
              <a:lnTo>
                <a:pt x="21" y="2"/>
              </a:lnTo>
              <a:lnTo>
                <a:pt x="37" y="0"/>
              </a:lnTo>
            </a:path>
          </a:pathLst>
        </a:custGeom>
        <a:solidFill>
          <a:srgbClr val="C2D69A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11</xdr:col>
      <xdr:colOff>654712</xdr:colOff>
      <xdr:row>9</xdr:row>
      <xdr:rowOff>10403</xdr:rowOff>
    </xdr:from>
    <xdr:to>
      <xdr:col>13</xdr:col>
      <xdr:colOff>8141</xdr:colOff>
      <xdr:row>12</xdr:row>
      <xdr:rowOff>5869</xdr:rowOff>
    </xdr:to>
    <xdr:sp macro="[0]!Département_clic" textlink="">
      <xdr:nvSpPr>
        <xdr:cNvPr id="131" name="Département 57"/>
        <xdr:cNvSpPr>
          <a:spLocks/>
        </xdr:cNvSpPr>
      </xdr:nvSpPr>
      <xdr:spPr bwMode="auto">
        <a:xfrm>
          <a:off x="10438248" y="1969832"/>
          <a:ext cx="877429" cy="757466"/>
        </a:xfrm>
        <a:custGeom>
          <a:avLst/>
          <a:gdLst>
            <a:gd name="T0" fmla="*/ 358043 w 245"/>
            <a:gd name="T1" fmla="*/ 0 h 203"/>
            <a:gd name="T2" fmla="*/ 589278 w 245"/>
            <a:gd name="T3" fmla="*/ 74391 h 203"/>
            <a:gd name="T4" fmla="*/ 745922 w 245"/>
            <a:gd name="T5" fmla="*/ 305002 h 203"/>
            <a:gd name="T6" fmla="*/ 917484 w 245"/>
            <a:gd name="T7" fmla="*/ 520735 h 203"/>
            <a:gd name="T8" fmla="*/ 1133802 w 245"/>
            <a:gd name="T9" fmla="*/ 461223 h 203"/>
            <a:gd name="T10" fmla="*/ 1365037 w 245"/>
            <a:gd name="T11" fmla="*/ 587687 h 203"/>
            <a:gd name="T12" fmla="*/ 1566436 w 245"/>
            <a:gd name="T13" fmla="*/ 505857 h 203"/>
            <a:gd name="T14" fmla="*/ 1790213 w 245"/>
            <a:gd name="T15" fmla="*/ 654639 h 203"/>
            <a:gd name="T16" fmla="*/ 1827509 w 245"/>
            <a:gd name="T17" fmla="*/ 691834 h 203"/>
            <a:gd name="T18" fmla="*/ 1648488 w 245"/>
            <a:gd name="T19" fmla="*/ 848054 h 203"/>
            <a:gd name="T20" fmla="*/ 1402334 w 245"/>
            <a:gd name="T21" fmla="*/ 848054 h 203"/>
            <a:gd name="T22" fmla="*/ 1186016 w 245"/>
            <a:gd name="T23" fmla="*/ 751346 h 203"/>
            <a:gd name="T24" fmla="*/ 1200935 w 245"/>
            <a:gd name="T25" fmla="*/ 1011714 h 203"/>
            <a:gd name="T26" fmla="*/ 1439630 w 245"/>
            <a:gd name="T27" fmla="*/ 1115861 h 203"/>
            <a:gd name="T28" fmla="*/ 1402334 w 245"/>
            <a:gd name="T29" fmla="*/ 1443180 h 203"/>
            <a:gd name="T30" fmla="*/ 1260608 w 245"/>
            <a:gd name="T31" fmla="*/ 1510132 h 203"/>
            <a:gd name="T32" fmla="*/ 1193475 w 245"/>
            <a:gd name="T33" fmla="*/ 1472937 h 203"/>
            <a:gd name="T34" fmla="*/ 1148720 w 245"/>
            <a:gd name="T35" fmla="*/ 1443180 h 203"/>
            <a:gd name="T36" fmla="*/ 932403 w 245"/>
            <a:gd name="T37" fmla="*/ 1405985 h 203"/>
            <a:gd name="T38" fmla="*/ 895106 w 245"/>
            <a:gd name="T39" fmla="*/ 1346472 h 203"/>
            <a:gd name="T40" fmla="*/ 663871 w 245"/>
            <a:gd name="T41" fmla="*/ 1197691 h 203"/>
            <a:gd name="T42" fmla="*/ 455012 w 245"/>
            <a:gd name="T43" fmla="*/ 1093544 h 203"/>
            <a:gd name="T44" fmla="*/ 440094 w 245"/>
            <a:gd name="T45" fmla="*/ 1041470 h 203"/>
            <a:gd name="T46" fmla="*/ 313287 w 245"/>
            <a:gd name="T47" fmla="*/ 892689 h 203"/>
            <a:gd name="T48" fmla="*/ 104429 w 245"/>
            <a:gd name="T49" fmla="*/ 766225 h 203"/>
            <a:gd name="T50" fmla="*/ 59674 w 245"/>
            <a:gd name="T51" fmla="*/ 691834 h 203"/>
            <a:gd name="T52" fmla="*/ 119348 w 245"/>
            <a:gd name="T53" fmla="*/ 438905 h 203"/>
            <a:gd name="T54" fmla="*/ 119348 w 245"/>
            <a:gd name="T55" fmla="*/ 386832 h 203"/>
            <a:gd name="T56" fmla="*/ 14918 w 245"/>
            <a:gd name="T57" fmla="*/ 111586 h 203"/>
            <a:gd name="T58" fmla="*/ 0 w 245"/>
            <a:gd name="T59" fmla="*/ 37195 h 203"/>
            <a:gd name="T60" fmla="*/ 0 w 245"/>
            <a:gd name="T61" fmla="*/ 14878 h 203"/>
            <a:gd name="T62" fmla="*/ 216317 w 245"/>
            <a:gd name="T63" fmla="*/ 37195 h 203"/>
            <a:gd name="T64" fmla="*/ 358043 w 245"/>
            <a:gd name="T65" fmla="*/ 0 h 203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245"/>
            <a:gd name="T100" fmla="*/ 0 h 203"/>
            <a:gd name="T101" fmla="*/ 245 w 245"/>
            <a:gd name="T102" fmla="*/ 203 h 203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245" h="203">
              <a:moveTo>
                <a:pt x="48" y="0"/>
              </a:moveTo>
              <a:lnTo>
                <a:pt x="79" y="10"/>
              </a:lnTo>
              <a:lnTo>
                <a:pt x="100" y="41"/>
              </a:lnTo>
              <a:lnTo>
                <a:pt x="123" y="70"/>
              </a:lnTo>
              <a:lnTo>
                <a:pt x="152" y="62"/>
              </a:lnTo>
              <a:lnTo>
                <a:pt x="183" y="79"/>
              </a:lnTo>
              <a:lnTo>
                <a:pt x="210" y="68"/>
              </a:lnTo>
              <a:lnTo>
                <a:pt x="240" y="88"/>
              </a:lnTo>
              <a:lnTo>
                <a:pt x="245" y="93"/>
              </a:lnTo>
              <a:lnTo>
                <a:pt x="221" y="114"/>
              </a:lnTo>
              <a:lnTo>
                <a:pt x="188" y="114"/>
              </a:lnTo>
              <a:lnTo>
                <a:pt x="159" y="101"/>
              </a:lnTo>
              <a:lnTo>
                <a:pt x="161" y="136"/>
              </a:lnTo>
              <a:lnTo>
                <a:pt x="193" y="150"/>
              </a:lnTo>
              <a:lnTo>
                <a:pt x="188" y="194"/>
              </a:lnTo>
              <a:lnTo>
                <a:pt x="169" y="203"/>
              </a:lnTo>
              <a:lnTo>
                <a:pt x="160" y="198"/>
              </a:lnTo>
              <a:lnTo>
                <a:pt x="154" y="194"/>
              </a:lnTo>
              <a:lnTo>
                <a:pt x="125" y="189"/>
              </a:lnTo>
              <a:lnTo>
                <a:pt x="120" y="181"/>
              </a:lnTo>
              <a:lnTo>
                <a:pt x="89" y="161"/>
              </a:lnTo>
              <a:lnTo>
                <a:pt x="61" y="147"/>
              </a:lnTo>
              <a:lnTo>
                <a:pt x="59" y="140"/>
              </a:lnTo>
              <a:lnTo>
                <a:pt x="42" y="120"/>
              </a:lnTo>
              <a:lnTo>
                <a:pt x="14" y="103"/>
              </a:lnTo>
              <a:lnTo>
                <a:pt x="8" y="93"/>
              </a:lnTo>
              <a:lnTo>
                <a:pt x="16" y="59"/>
              </a:lnTo>
              <a:lnTo>
                <a:pt x="16" y="52"/>
              </a:lnTo>
              <a:lnTo>
                <a:pt x="2" y="15"/>
              </a:lnTo>
              <a:lnTo>
                <a:pt x="0" y="5"/>
              </a:lnTo>
              <a:lnTo>
                <a:pt x="0" y="2"/>
              </a:lnTo>
              <a:lnTo>
                <a:pt x="29" y="5"/>
              </a:lnTo>
              <a:lnTo>
                <a:pt x="48" y="0"/>
              </a:lnTo>
            </a:path>
          </a:pathLst>
        </a:custGeom>
        <a:solidFill>
          <a:srgbClr val="C2D69A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5</xdr:col>
      <xdr:colOff>315505</xdr:colOff>
      <xdr:row>13</xdr:row>
      <xdr:rowOff>48802</xdr:rowOff>
    </xdr:from>
    <xdr:to>
      <xdr:col>6</xdr:col>
      <xdr:colOff>412631</xdr:colOff>
      <xdr:row>16</xdr:row>
      <xdr:rowOff>91849</xdr:rowOff>
    </xdr:to>
    <xdr:sp macro="[0]!Département_clic" textlink="">
      <xdr:nvSpPr>
        <xdr:cNvPr id="132" name="Département 56"/>
        <xdr:cNvSpPr>
          <a:spLocks/>
        </xdr:cNvSpPr>
      </xdr:nvSpPr>
      <xdr:spPr bwMode="auto">
        <a:xfrm>
          <a:off x="5527041" y="2960731"/>
          <a:ext cx="859126" cy="614547"/>
        </a:xfrm>
        <a:custGeom>
          <a:avLst/>
          <a:gdLst>
            <a:gd name="T0" fmla="*/ 892620 w 236"/>
            <a:gd name="T1" fmla="*/ 89269 h 165"/>
            <a:gd name="T2" fmla="*/ 975831 w 236"/>
            <a:gd name="T3" fmla="*/ 89269 h 165"/>
            <a:gd name="T4" fmla="*/ 1134687 w 236"/>
            <a:gd name="T5" fmla="*/ 141343 h 165"/>
            <a:gd name="T6" fmla="*/ 1134687 w 236"/>
            <a:gd name="T7" fmla="*/ 223172 h 165"/>
            <a:gd name="T8" fmla="*/ 1285978 w 236"/>
            <a:gd name="T9" fmla="*/ 126464 h 165"/>
            <a:gd name="T10" fmla="*/ 1346495 w 236"/>
            <a:gd name="T11" fmla="*/ 66952 h 165"/>
            <a:gd name="T12" fmla="*/ 1550738 w 236"/>
            <a:gd name="T13" fmla="*/ 104147 h 165"/>
            <a:gd name="T14" fmla="*/ 1580996 w 236"/>
            <a:gd name="T15" fmla="*/ 185977 h 165"/>
            <a:gd name="T16" fmla="*/ 1580996 w 236"/>
            <a:gd name="T17" fmla="*/ 327319 h 165"/>
            <a:gd name="T18" fmla="*/ 1626384 w 236"/>
            <a:gd name="T19" fmla="*/ 334759 h 165"/>
            <a:gd name="T20" fmla="*/ 1739853 w 236"/>
            <a:gd name="T21" fmla="*/ 528175 h 165"/>
            <a:gd name="T22" fmla="*/ 1785240 w 236"/>
            <a:gd name="T23" fmla="*/ 528175 h 165"/>
            <a:gd name="T24" fmla="*/ 1739853 w 236"/>
            <a:gd name="T25" fmla="*/ 714152 h 165"/>
            <a:gd name="T26" fmla="*/ 1709594 w 236"/>
            <a:gd name="T27" fmla="*/ 758786 h 165"/>
            <a:gd name="T28" fmla="*/ 1747417 w 236"/>
            <a:gd name="T29" fmla="*/ 855494 h 165"/>
            <a:gd name="T30" fmla="*/ 1732288 w 236"/>
            <a:gd name="T31" fmla="*/ 1019154 h 165"/>
            <a:gd name="T32" fmla="*/ 1679336 w 236"/>
            <a:gd name="T33" fmla="*/ 1123301 h 165"/>
            <a:gd name="T34" fmla="*/ 1490222 w 236"/>
            <a:gd name="T35" fmla="*/ 1153057 h 165"/>
            <a:gd name="T36" fmla="*/ 1407011 w 236"/>
            <a:gd name="T37" fmla="*/ 1167935 h 165"/>
            <a:gd name="T38" fmla="*/ 1331366 w 236"/>
            <a:gd name="T39" fmla="*/ 1227448 h 165"/>
            <a:gd name="T40" fmla="*/ 1301107 w 236"/>
            <a:gd name="T41" fmla="*/ 1182814 h 165"/>
            <a:gd name="T42" fmla="*/ 1233026 w 236"/>
            <a:gd name="T43" fmla="*/ 1130740 h 165"/>
            <a:gd name="T44" fmla="*/ 1180074 w 236"/>
            <a:gd name="T45" fmla="*/ 1100984 h 165"/>
            <a:gd name="T46" fmla="*/ 1096864 w 236"/>
            <a:gd name="T47" fmla="*/ 1145618 h 165"/>
            <a:gd name="T48" fmla="*/ 892620 w 236"/>
            <a:gd name="T49" fmla="*/ 1100984 h 165"/>
            <a:gd name="T50" fmla="*/ 907749 w 236"/>
            <a:gd name="T51" fmla="*/ 1086106 h 165"/>
            <a:gd name="T52" fmla="*/ 1036347 w 236"/>
            <a:gd name="T53" fmla="*/ 1071227 h 165"/>
            <a:gd name="T54" fmla="*/ 1089299 w 236"/>
            <a:gd name="T55" fmla="*/ 959641 h 165"/>
            <a:gd name="T56" fmla="*/ 1028783 w 236"/>
            <a:gd name="T57" fmla="*/ 944763 h 165"/>
            <a:gd name="T58" fmla="*/ 900185 w 236"/>
            <a:gd name="T59" fmla="*/ 959641 h 165"/>
            <a:gd name="T60" fmla="*/ 801845 w 236"/>
            <a:gd name="T61" fmla="*/ 981958 h 165"/>
            <a:gd name="T62" fmla="*/ 786716 w 236"/>
            <a:gd name="T63" fmla="*/ 922446 h 165"/>
            <a:gd name="T64" fmla="*/ 786716 w 236"/>
            <a:gd name="T65" fmla="*/ 1048910 h 165"/>
            <a:gd name="T66" fmla="*/ 733764 w 236"/>
            <a:gd name="T67" fmla="*/ 1026593 h 165"/>
            <a:gd name="T68" fmla="*/ 620295 w 236"/>
            <a:gd name="T69" fmla="*/ 1019154 h 165"/>
            <a:gd name="T70" fmla="*/ 627860 w 236"/>
            <a:gd name="T71" fmla="*/ 1182814 h 165"/>
            <a:gd name="T72" fmla="*/ 582472 w 236"/>
            <a:gd name="T73" fmla="*/ 1130740 h 165"/>
            <a:gd name="T74" fmla="*/ 559779 w 236"/>
            <a:gd name="T75" fmla="*/ 967080 h 165"/>
            <a:gd name="T76" fmla="*/ 627860 w 236"/>
            <a:gd name="T77" fmla="*/ 840616 h 165"/>
            <a:gd name="T78" fmla="*/ 612731 w 236"/>
            <a:gd name="T79" fmla="*/ 795981 h 165"/>
            <a:gd name="T80" fmla="*/ 544650 w 236"/>
            <a:gd name="T81" fmla="*/ 773664 h 165"/>
            <a:gd name="T82" fmla="*/ 537085 w 236"/>
            <a:gd name="T83" fmla="*/ 877811 h 165"/>
            <a:gd name="T84" fmla="*/ 370664 w 236"/>
            <a:gd name="T85" fmla="*/ 862933 h 165"/>
            <a:gd name="T86" fmla="*/ 378229 w 236"/>
            <a:gd name="T87" fmla="*/ 825738 h 165"/>
            <a:gd name="T88" fmla="*/ 370664 w 236"/>
            <a:gd name="T89" fmla="*/ 795981 h 165"/>
            <a:gd name="T90" fmla="*/ 249631 w 236"/>
            <a:gd name="T91" fmla="*/ 818299 h 165"/>
            <a:gd name="T92" fmla="*/ 196679 w 236"/>
            <a:gd name="T93" fmla="*/ 676956 h 165"/>
            <a:gd name="T94" fmla="*/ 257196 w 236"/>
            <a:gd name="T95" fmla="*/ 580248 h 165"/>
            <a:gd name="T96" fmla="*/ 310148 w 236"/>
            <a:gd name="T97" fmla="*/ 535614 h 165"/>
            <a:gd name="T98" fmla="*/ 302583 w 236"/>
            <a:gd name="T99" fmla="*/ 349637 h 165"/>
            <a:gd name="T100" fmla="*/ 226937 w 236"/>
            <a:gd name="T101" fmla="*/ 334759 h 165"/>
            <a:gd name="T102" fmla="*/ 60517 w 236"/>
            <a:gd name="T103" fmla="*/ 282685 h 165"/>
            <a:gd name="T104" fmla="*/ 0 w 236"/>
            <a:gd name="T105" fmla="*/ 171099 h 165"/>
            <a:gd name="T106" fmla="*/ 143727 w 236"/>
            <a:gd name="T107" fmla="*/ 59513 h 165"/>
            <a:gd name="T108" fmla="*/ 211808 w 236"/>
            <a:gd name="T109" fmla="*/ 37195 h 165"/>
            <a:gd name="T110" fmla="*/ 385793 w 236"/>
            <a:gd name="T111" fmla="*/ 81830 h 165"/>
            <a:gd name="T112" fmla="*/ 453875 w 236"/>
            <a:gd name="T113" fmla="*/ 81830 h 165"/>
            <a:gd name="T114" fmla="*/ 650554 w 236"/>
            <a:gd name="T115" fmla="*/ 44634 h 165"/>
            <a:gd name="T116" fmla="*/ 695941 w 236"/>
            <a:gd name="T117" fmla="*/ 0 h 165"/>
            <a:gd name="T118" fmla="*/ 892620 w 236"/>
            <a:gd name="T119" fmla="*/ 89269 h 165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236"/>
            <a:gd name="T181" fmla="*/ 0 h 165"/>
            <a:gd name="T182" fmla="*/ 236 w 236"/>
            <a:gd name="T183" fmla="*/ 165 h 165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236" h="165">
              <a:moveTo>
                <a:pt x="118" y="12"/>
              </a:moveTo>
              <a:lnTo>
                <a:pt x="129" y="12"/>
              </a:lnTo>
              <a:lnTo>
                <a:pt x="150" y="19"/>
              </a:lnTo>
              <a:lnTo>
                <a:pt x="150" y="30"/>
              </a:lnTo>
              <a:lnTo>
                <a:pt x="170" y="17"/>
              </a:lnTo>
              <a:lnTo>
                <a:pt x="178" y="9"/>
              </a:lnTo>
              <a:lnTo>
                <a:pt x="205" y="14"/>
              </a:lnTo>
              <a:lnTo>
                <a:pt x="209" y="25"/>
              </a:lnTo>
              <a:lnTo>
                <a:pt x="209" y="44"/>
              </a:lnTo>
              <a:lnTo>
                <a:pt x="215" y="45"/>
              </a:lnTo>
              <a:lnTo>
                <a:pt x="230" y="71"/>
              </a:lnTo>
              <a:lnTo>
                <a:pt x="236" y="71"/>
              </a:lnTo>
              <a:lnTo>
                <a:pt x="230" y="96"/>
              </a:lnTo>
              <a:lnTo>
                <a:pt x="226" y="102"/>
              </a:lnTo>
              <a:lnTo>
                <a:pt x="231" y="115"/>
              </a:lnTo>
              <a:lnTo>
                <a:pt x="229" y="137"/>
              </a:lnTo>
              <a:lnTo>
                <a:pt x="222" y="151"/>
              </a:lnTo>
              <a:lnTo>
                <a:pt x="197" y="155"/>
              </a:lnTo>
              <a:lnTo>
                <a:pt x="186" y="157"/>
              </a:lnTo>
              <a:lnTo>
                <a:pt x="176" y="165"/>
              </a:lnTo>
              <a:lnTo>
                <a:pt x="172" y="159"/>
              </a:lnTo>
              <a:lnTo>
                <a:pt x="163" y="152"/>
              </a:lnTo>
              <a:lnTo>
                <a:pt x="156" y="148"/>
              </a:lnTo>
              <a:lnTo>
                <a:pt x="145" y="154"/>
              </a:lnTo>
              <a:lnTo>
                <a:pt x="118" y="148"/>
              </a:lnTo>
              <a:lnTo>
                <a:pt x="120" y="146"/>
              </a:lnTo>
              <a:lnTo>
                <a:pt x="137" y="144"/>
              </a:lnTo>
              <a:lnTo>
                <a:pt x="144" y="129"/>
              </a:lnTo>
              <a:lnTo>
                <a:pt x="136" y="127"/>
              </a:lnTo>
              <a:lnTo>
                <a:pt x="119" y="129"/>
              </a:lnTo>
              <a:lnTo>
                <a:pt x="106" y="132"/>
              </a:lnTo>
              <a:lnTo>
                <a:pt x="104" y="124"/>
              </a:lnTo>
              <a:lnTo>
                <a:pt x="104" y="141"/>
              </a:lnTo>
              <a:lnTo>
                <a:pt x="97" y="138"/>
              </a:lnTo>
              <a:lnTo>
                <a:pt x="82" y="137"/>
              </a:lnTo>
              <a:lnTo>
                <a:pt x="83" y="159"/>
              </a:lnTo>
              <a:lnTo>
                <a:pt x="77" y="152"/>
              </a:lnTo>
              <a:lnTo>
                <a:pt x="74" y="130"/>
              </a:lnTo>
              <a:lnTo>
                <a:pt x="83" y="113"/>
              </a:lnTo>
              <a:lnTo>
                <a:pt x="81" y="107"/>
              </a:lnTo>
              <a:lnTo>
                <a:pt x="72" y="104"/>
              </a:lnTo>
              <a:lnTo>
                <a:pt x="71" y="118"/>
              </a:lnTo>
              <a:lnTo>
                <a:pt x="49" y="116"/>
              </a:lnTo>
              <a:lnTo>
                <a:pt x="50" y="111"/>
              </a:lnTo>
              <a:lnTo>
                <a:pt x="49" y="107"/>
              </a:lnTo>
              <a:lnTo>
                <a:pt x="33" y="110"/>
              </a:lnTo>
              <a:lnTo>
                <a:pt x="26" y="91"/>
              </a:lnTo>
              <a:lnTo>
                <a:pt x="34" y="78"/>
              </a:lnTo>
              <a:lnTo>
                <a:pt x="41" y="72"/>
              </a:lnTo>
              <a:lnTo>
                <a:pt x="40" y="47"/>
              </a:lnTo>
              <a:lnTo>
                <a:pt x="30" y="45"/>
              </a:lnTo>
              <a:lnTo>
                <a:pt x="8" y="38"/>
              </a:lnTo>
              <a:lnTo>
                <a:pt x="0" y="23"/>
              </a:lnTo>
              <a:lnTo>
                <a:pt x="19" y="8"/>
              </a:lnTo>
              <a:lnTo>
                <a:pt x="28" y="5"/>
              </a:lnTo>
              <a:lnTo>
                <a:pt x="51" y="11"/>
              </a:lnTo>
              <a:lnTo>
                <a:pt x="60" y="11"/>
              </a:lnTo>
              <a:lnTo>
                <a:pt x="86" y="6"/>
              </a:lnTo>
              <a:lnTo>
                <a:pt x="92" y="0"/>
              </a:lnTo>
              <a:lnTo>
                <a:pt x="118" y="12"/>
              </a:lnTo>
            </a:path>
          </a:pathLst>
        </a:custGeom>
        <a:solidFill>
          <a:srgbClr val="C2D69A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11</xdr:col>
      <xdr:colOff>129593</xdr:colOff>
      <xdr:row>8</xdr:row>
      <xdr:rowOff>300887</xdr:rowOff>
    </xdr:from>
    <xdr:to>
      <xdr:col>11</xdr:col>
      <xdr:colOff>595230</xdr:colOff>
      <xdr:row>12</xdr:row>
      <xdr:rowOff>86855</xdr:rowOff>
    </xdr:to>
    <xdr:sp macro="[0]!Département_clic" textlink="">
      <xdr:nvSpPr>
        <xdr:cNvPr id="133" name="Département 55"/>
        <xdr:cNvSpPr>
          <a:spLocks/>
        </xdr:cNvSpPr>
      </xdr:nvSpPr>
      <xdr:spPr bwMode="auto">
        <a:xfrm>
          <a:off x="9913129" y="1879316"/>
          <a:ext cx="465637" cy="928968"/>
        </a:xfrm>
        <a:custGeom>
          <a:avLst/>
          <a:gdLst>
            <a:gd name="T0" fmla="*/ 589278 w 130"/>
            <a:gd name="T1" fmla="*/ 119025 h 250"/>
            <a:gd name="T2" fmla="*/ 641492 w 130"/>
            <a:gd name="T3" fmla="*/ 178538 h 250"/>
            <a:gd name="T4" fmla="*/ 656411 w 130"/>
            <a:gd name="T5" fmla="*/ 327320 h 250"/>
            <a:gd name="T6" fmla="*/ 708625 w 130"/>
            <a:gd name="T7" fmla="*/ 305002 h 250"/>
            <a:gd name="T8" fmla="*/ 857810 w 130"/>
            <a:gd name="T9" fmla="*/ 401710 h 250"/>
            <a:gd name="T10" fmla="*/ 902565 w 130"/>
            <a:gd name="T11" fmla="*/ 505858 h 250"/>
            <a:gd name="T12" fmla="*/ 924943 w 130"/>
            <a:gd name="T13" fmla="*/ 758786 h 250"/>
            <a:gd name="T14" fmla="*/ 969698 w 130"/>
            <a:gd name="T15" fmla="*/ 877811 h 250"/>
            <a:gd name="T16" fmla="*/ 932402 w 130"/>
            <a:gd name="T17" fmla="*/ 1160497 h 250"/>
            <a:gd name="T18" fmla="*/ 917483 w 130"/>
            <a:gd name="T19" fmla="*/ 1495255 h 250"/>
            <a:gd name="T20" fmla="*/ 902565 w 130"/>
            <a:gd name="T21" fmla="*/ 1599402 h 250"/>
            <a:gd name="T22" fmla="*/ 910024 w 130"/>
            <a:gd name="T23" fmla="*/ 1792818 h 250"/>
            <a:gd name="T24" fmla="*/ 887646 w 130"/>
            <a:gd name="T25" fmla="*/ 1822575 h 250"/>
            <a:gd name="T26" fmla="*/ 805595 w 130"/>
            <a:gd name="T27" fmla="*/ 1822575 h 250"/>
            <a:gd name="T28" fmla="*/ 566900 w 130"/>
            <a:gd name="T29" fmla="*/ 1859770 h 250"/>
            <a:gd name="T30" fmla="*/ 566900 w 130"/>
            <a:gd name="T31" fmla="*/ 1822575 h 250"/>
            <a:gd name="T32" fmla="*/ 551982 w 130"/>
            <a:gd name="T33" fmla="*/ 1800257 h 250"/>
            <a:gd name="T34" fmla="*/ 320746 w 130"/>
            <a:gd name="T35" fmla="*/ 1599402 h 250"/>
            <a:gd name="T36" fmla="*/ 119347 w 130"/>
            <a:gd name="T37" fmla="*/ 1517572 h 250"/>
            <a:gd name="T38" fmla="*/ 119347 w 130"/>
            <a:gd name="T39" fmla="*/ 1495255 h 250"/>
            <a:gd name="T40" fmla="*/ 119347 w 130"/>
            <a:gd name="T41" fmla="*/ 1428303 h 250"/>
            <a:gd name="T42" fmla="*/ 0 w 130"/>
            <a:gd name="T43" fmla="*/ 1286961 h 250"/>
            <a:gd name="T44" fmla="*/ 7459 w 130"/>
            <a:gd name="T45" fmla="*/ 1167936 h 250"/>
            <a:gd name="T46" fmla="*/ 134266 w 130"/>
            <a:gd name="T47" fmla="*/ 1004276 h 250"/>
            <a:gd name="T48" fmla="*/ 74592 w 130"/>
            <a:gd name="T49" fmla="*/ 877811 h 250"/>
            <a:gd name="T50" fmla="*/ 59674 w 130"/>
            <a:gd name="T51" fmla="*/ 669517 h 250"/>
            <a:gd name="T52" fmla="*/ 89511 w 130"/>
            <a:gd name="T53" fmla="*/ 595126 h 250"/>
            <a:gd name="T54" fmla="*/ 134266 w 130"/>
            <a:gd name="T55" fmla="*/ 565370 h 250"/>
            <a:gd name="T56" fmla="*/ 186480 w 130"/>
            <a:gd name="T57" fmla="*/ 424028 h 250"/>
            <a:gd name="T58" fmla="*/ 193940 w 130"/>
            <a:gd name="T59" fmla="*/ 200855 h 250"/>
            <a:gd name="T60" fmla="*/ 246154 w 130"/>
            <a:gd name="T61" fmla="*/ 74391 h 250"/>
            <a:gd name="T62" fmla="*/ 417716 w 130"/>
            <a:gd name="T63" fmla="*/ 104147 h 250"/>
            <a:gd name="T64" fmla="*/ 499767 w 130"/>
            <a:gd name="T65" fmla="*/ 0 h 250"/>
            <a:gd name="T66" fmla="*/ 589278 w 130"/>
            <a:gd name="T67" fmla="*/ 119025 h 250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130"/>
            <a:gd name="T103" fmla="*/ 0 h 250"/>
            <a:gd name="T104" fmla="*/ 130 w 130"/>
            <a:gd name="T105" fmla="*/ 250 h 250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130" h="250">
              <a:moveTo>
                <a:pt x="79" y="16"/>
              </a:moveTo>
              <a:lnTo>
                <a:pt x="86" y="24"/>
              </a:lnTo>
              <a:lnTo>
                <a:pt x="88" y="44"/>
              </a:lnTo>
              <a:lnTo>
                <a:pt x="95" y="41"/>
              </a:lnTo>
              <a:lnTo>
                <a:pt x="115" y="54"/>
              </a:lnTo>
              <a:lnTo>
                <a:pt x="121" y="68"/>
              </a:lnTo>
              <a:lnTo>
                <a:pt x="124" y="102"/>
              </a:lnTo>
              <a:lnTo>
                <a:pt x="130" y="118"/>
              </a:lnTo>
              <a:lnTo>
                <a:pt x="125" y="156"/>
              </a:lnTo>
              <a:lnTo>
                <a:pt x="123" y="201"/>
              </a:lnTo>
              <a:lnTo>
                <a:pt x="121" y="215"/>
              </a:lnTo>
              <a:lnTo>
                <a:pt x="122" y="241"/>
              </a:lnTo>
              <a:lnTo>
                <a:pt x="119" y="245"/>
              </a:lnTo>
              <a:lnTo>
                <a:pt x="108" y="245"/>
              </a:lnTo>
              <a:lnTo>
                <a:pt x="76" y="250"/>
              </a:lnTo>
              <a:lnTo>
                <a:pt x="76" y="245"/>
              </a:lnTo>
              <a:lnTo>
                <a:pt x="74" y="242"/>
              </a:lnTo>
              <a:lnTo>
                <a:pt x="43" y="215"/>
              </a:lnTo>
              <a:lnTo>
                <a:pt x="16" y="204"/>
              </a:lnTo>
              <a:lnTo>
                <a:pt x="16" y="201"/>
              </a:lnTo>
              <a:lnTo>
                <a:pt x="16" y="192"/>
              </a:lnTo>
              <a:lnTo>
                <a:pt x="0" y="173"/>
              </a:lnTo>
              <a:lnTo>
                <a:pt x="1" y="157"/>
              </a:lnTo>
              <a:lnTo>
                <a:pt x="18" y="135"/>
              </a:lnTo>
              <a:lnTo>
                <a:pt x="10" y="118"/>
              </a:lnTo>
              <a:lnTo>
                <a:pt x="8" y="90"/>
              </a:lnTo>
              <a:lnTo>
                <a:pt x="12" y="80"/>
              </a:lnTo>
              <a:lnTo>
                <a:pt x="18" y="76"/>
              </a:lnTo>
              <a:lnTo>
                <a:pt x="25" y="57"/>
              </a:lnTo>
              <a:lnTo>
                <a:pt x="26" y="27"/>
              </a:lnTo>
              <a:lnTo>
                <a:pt x="33" y="10"/>
              </a:lnTo>
              <a:lnTo>
                <a:pt x="56" y="14"/>
              </a:lnTo>
              <a:lnTo>
                <a:pt x="67" y="0"/>
              </a:lnTo>
              <a:lnTo>
                <a:pt x="79" y="16"/>
              </a:lnTo>
            </a:path>
          </a:pathLst>
        </a:custGeom>
        <a:solidFill>
          <a:srgbClr val="C2D69A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11</xdr:col>
      <xdr:colOff>440723</xdr:colOff>
      <xdr:row>8</xdr:row>
      <xdr:rowOff>348527</xdr:rowOff>
    </xdr:from>
    <xdr:to>
      <xdr:col>12</xdr:col>
      <xdr:colOff>496671</xdr:colOff>
      <xdr:row>12</xdr:row>
      <xdr:rowOff>167842</xdr:rowOff>
    </xdr:to>
    <xdr:sp macro="[0]!Département_clic" textlink="">
      <xdr:nvSpPr>
        <xdr:cNvPr id="134" name="Département 54"/>
        <xdr:cNvSpPr>
          <a:spLocks/>
        </xdr:cNvSpPr>
      </xdr:nvSpPr>
      <xdr:spPr bwMode="auto">
        <a:xfrm>
          <a:off x="10224259" y="1926956"/>
          <a:ext cx="817948" cy="962315"/>
        </a:xfrm>
        <a:custGeom>
          <a:avLst/>
          <a:gdLst>
            <a:gd name="T0" fmla="*/ 283450 w 229"/>
            <a:gd name="T1" fmla="*/ 0 h 259"/>
            <a:gd name="T2" fmla="*/ 447553 w 229"/>
            <a:gd name="T3" fmla="*/ 104147 h 259"/>
            <a:gd name="T4" fmla="*/ 447553 w 229"/>
            <a:gd name="T5" fmla="*/ 126464 h 259"/>
            <a:gd name="T6" fmla="*/ 462472 w 229"/>
            <a:gd name="T7" fmla="*/ 200855 h 259"/>
            <a:gd name="T8" fmla="*/ 566901 w 229"/>
            <a:gd name="T9" fmla="*/ 476101 h 259"/>
            <a:gd name="T10" fmla="*/ 566901 w 229"/>
            <a:gd name="T11" fmla="*/ 528175 h 259"/>
            <a:gd name="T12" fmla="*/ 507227 w 229"/>
            <a:gd name="T13" fmla="*/ 781103 h 259"/>
            <a:gd name="T14" fmla="*/ 551982 w 229"/>
            <a:gd name="T15" fmla="*/ 855494 h 259"/>
            <a:gd name="T16" fmla="*/ 760840 w 229"/>
            <a:gd name="T17" fmla="*/ 981959 h 259"/>
            <a:gd name="T18" fmla="*/ 887647 w 229"/>
            <a:gd name="T19" fmla="*/ 1130740 h 259"/>
            <a:gd name="T20" fmla="*/ 902565 w 229"/>
            <a:gd name="T21" fmla="*/ 1182814 h 259"/>
            <a:gd name="T22" fmla="*/ 1111424 w 229"/>
            <a:gd name="T23" fmla="*/ 1286961 h 259"/>
            <a:gd name="T24" fmla="*/ 1342659 w 229"/>
            <a:gd name="T25" fmla="*/ 1435742 h 259"/>
            <a:gd name="T26" fmla="*/ 1379955 w 229"/>
            <a:gd name="T27" fmla="*/ 1495255 h 259"/>
            <a:gd name="T28" fmla="*/ 1596273 w 229"/>
            <a:gd name="T29" fmla="*/ 1532450 h 259"/>
            <a:gd name="T30" fmla="*/ 1641028 w 229"/>
            <a:gd name="T31" fmla="*/ 1562207 h 259"/>
            <a:gd name="T32" fmla="*/ 1708161 w 229"/>
            <a:gd name="T33" fmla="*/ 1599402 h 259"/>
            <a:gd name="T34" fmla="*/ 1693243 w 229"/>
            <a:gd name="T35" fmla="*/ 1658915 h 259"/>
            <a:gd name="T36" fmla="*/ 1648487 w 229"/>
            <a:gd name="T37" fmla="*/ 1681232 h 259"/>
            <a:gd name="T38" fmla="*/ 1514221 w 229"/>
            <a:gd name="T39" fmla="*/ 1748184 h 259"/>
            <a:gd name="T40" fmla="*/ 1387415 w 229"/>
            <a:gd name="T41" fmla="*/ 1822574 h 259"/>
            <a:gd name="T42" fmla="*/ 1268067 w 229"/>
            <a:gd name="T43" fmla="*/ 1777940 h 259"/>
            <a:gd name="T44" fmla="*/ 1178557 w 229"/>
            <a:gd name="T45" fmla="*/ 1703549 h 259"/>
            <a:gd name="T46" fmla="*/ 1081587 w 229"/>
            <a:gd name="T47" fmla="*/ 1785379 h 259"/>
            <a:gd name="T48" fmla="*/ 917484 w 229"/>
            <a:gd name="T49" fmla="*/ 1822574 h 259"/>
            <a:gd name="T50" fmla="*/ 790677 w 229"/>
            <a:gd name="T51" fmla="*/ 1807696 h 259"/>
            <a:gd name="T52" fmla="*/ 663870 w 229"/>
            <a:gd name="T53" fmla="*/ 1882087 h 259"/>
            <a:gd name="T54" fmla="*/ 537064 w 229"/>
            <a:gd name="T55" fmla="*/ 1926722 h 259"/>
            <a:gd name="T56" fmla="*/ 440094 w 229"/>
            <a:gd name="T57" fmla="*/ 1844892 h 259"/>
            <a:gd name="T58" fmla="*/ 328206 w 229"/>
            <a:gd name="T59" fmla="*/ 1696110 h 259"/>
            <a:gd name="T60" fmla="*/ 268532 w 229"/>
            <a:gd name="T61" fmla="*/ 1696110 h 259"/>
            <a:gd name="T62" fmla="*/ 261073 w 229"/>
            <a:gd name="T63" fmla="*/ 1502694 h 259"/>
            <a:gd name="T64" fmla="*/ 275991 w 229"/>
            <a:gd name="T65" fmla="*/ 1398547 h 259"/>
            <a:gd name="T66" fmla="*/ 290910 w 229"/>
            <a:gd name="T67" fmla="*/ 1063789 h 259"/>
            <a:gd name="T68" fmla="*/ 328206 w 229"/>
            <a:gd name="T69" fmla="*/ 781103 h 259"/>
            <a:gd name="T70" fmla="*/ 283450 w 229"/>
            <a:gd name="T71" fmla="*/ 662078 h 259"/>
            <a:gd name="T72" fmla="*/ 261073 w 229"/>
            <a:gd name="T73" fmla="*/ 409149 h 259"/>
            <a:gd name="T74" fmla="*/ 216317 w 229"/>
            <a:gd name="T75" fmla="*/ 305002 h 259"/>
            <a:gd name="T76" fmla="*/ 67133 w 229"/>
            <a:gd name="T77" fmla="*/ 208294 h 259"/>
            <a:gd name="T78" fmla="*/ 14918 w 229"/>
            <a:gd name="T79" fmla="*/ 230611 h 259"/>
            <a:gd name="T80" fmla="*/ 0 w 229"/>
            <a:gd name="T81" fmla="*/ 81830 h 259"/>
            <a:gd name="T82" fmla="*/ 156644 w 229"/>
            <a:gd name="T83" fmla="*/ 37195 h 259"/>
            <a:gd name="T84" fmla="*/ 283450 w 229"/>
            <a:gd name="T85" fmla="*/ 0 h 259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229"/>
            <a:gd name="T130" fmla="*/ 0 h 259"/>
            <a:gd name="T131" fmla="*/ 229 w 229"/>
            <a:gd name="T132" fmla="*/ 259 h 259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229" h="259">
              <a:moveTo>
                <a:pt x="38" y="0"/>
              </a:moveTo>
              <a:lnTo>
                <a:pt x="60" y="14"/>
              </a:lnTo>
              <a:lnTo>
                <a:pt x="60" y="17"/>
              </a:lnTo>
              <a:lnTo>
                <a:pt x="62" y="27"/>
              </a:lnTo>
              <a:lnTo>
                <a:pt x="76" y="64"/>
              </a:lnTo>
              <a:lnTo>
                <a:pt x="76" y="71"/>
              </a:lnTo>
              <a:lnTo>
                <a:pt x="68" y="105"/>
              </a:lnTo>
              <a:lnTo>
                <a:pt x="74" y="115"/>
              </a:lnTo>
              <a:lnTo>
                <a:pt x="102" y="132"/>
              </a:lnTo>
              <a:lnTo>
                <a:pt x="119" y="152"/>
              </a:lnTo>
              <a:lnTo>
                <a:pt x="121" y="159"/>
              </a:lnTo>
              <a:lnTo>
                <a:pt x="149" y="173"/>
              </a:lnTo>
              <a:lnTo>
                <a:pt x="180" y="193"/>
              </a:lnTo>
              <a:lnTo>
                <a:pt x="185" y="201"/>
              </a:lnTo>
              <a:lnTo>
                <a:pt x="214" y="206"/>
              </a:lnTo>
              <a:lnTo>
                <a:pt x="220" y="210"/>
              </a:lnTo>
              <a:lnTo>
                <a:pt x="229" y="215"/>
              </a:lnTo>
              <a:lnTo>
                <a:pt x="227" y="223"/>
              </a:lnTo>
              <a:lnTo>
                <a:pt x="221" y="226"/>
              </a:lnTo>
              <a:lnTo>
                <a:pt x="203" y="235"/>
              </a:lnTo>
              <a:lnTo>
                <a:pt x="186" y="245"/>
              </a:lnTo>
              <a:lnTo>
                <a:pt x="170" y="239"/>
              </a:lnTo>
              <a:lnTo>
                <a:pt x="158" y="229"/>
              </a:lnTo>
              <a:lnTo>
                <a:pt x="145" y="240"/>
              </a:lnTo>
              <a:lnTo>
                <a:pt x="123" y="245"/>
              </a:lnTo>
              <a:lnTo>
                <a:pt x="106" y="243"/>
              </a:lnTo>
              <a:lnTo>
                <a:pt x="89" y="253"/>
              </a:lnTo>
              <a:lnTo>
                <a:pt x="72" y="259"/>
              </a:lnTo>
              <a:lnTo>
                <a:pt x="59" y="248"/>
              </a:lnTo>
              <a:lnTo>
                <a:pt x="44" y="228"/>
              </a:lnTo>
              <a:lnTo>
                <a:pt x="36" y="228"/>
              </a:lnTo>
              <a:lnTo>
                <a:pt x="35" y="202"/>
              </a:lnTo>
              <a:lnTo>
                <a:pt x="37" y="188"/>
              </a:lnTo>
              <a:lnTo>
                <a:pt x="39" y="143"/>
              </a:lnTo>
              <a:lnTo>
                <a:pt x="44" y="105"/>
              </a:lnTo>
              <a:lnTo>
                <a:pt x="38" y="89"/>
              </a:lnTo>
              <a:lnTo>
                <a:pt x="35" y="55"/>
              </a:lnTo>
              <a:lnTo>
                <a:pt x="29" y="41"/>
              </a:lnTo>
              <a:lnTo>
                <a:pt x="9" y="28"/>
              </a:lnTo>
              <a:lnTo>
                <a:pt x="2" y="31"/>
              </a:lnTo>
              <a:lnTo>
                <a:pt x="0" y="11"/>
              </a:lnTo>
              <a:lnTo>
                <a:pt x="21" y="5"/>
              </a:lnTo>
              <a:lnTo>
                <a:pt x="38" y="0"/>
              </a:lnTo>
            </a:path>
          </a:pathLst>
        </a:custGeom>
        <a:solidFill>
          <a:srgbClr val="D7E4B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7</xdr:col>
      <xdr:colOff>93393</xdr:colOff>
      <xdr:row>11</xdr:row>
      <xdr:rowOff>172550</xdr:rowOff>
    </xdr:from>
    <xdr:to>
      <xdr:col>7</xdr:col>
      <xdr:colOff>682568</xdr:colOff>
      <xdr:row>15</xdr:row>
      <xdr:rowOff>48917</xdr:rowOff>
    </xdr:to>
    <xdr:sp macro="[0]!Département_clic" textlink="">
      <xdr:nvSpPr>
        <xdr:cNvPr id="135" name="Département 53"/>
        <xdr:cNvSpPr>
          <a:spLocks/>
        </xdr:cNvSpPr>
      </xdr:nvSpPr>
      <xdr:spPr bwMode="auto">
        <a:xfrm>
          <a:off x="6828929" y="2703479"/>
          <a:ext cx="589175" cy="638367"/>
        </a:xfrm>
        <a:custGeom>
          <a:avLst/>
          <a:gdLst>
            <a:gd name="T0" fmla="*/ 1089046 w 165"/>
            <a:gd name="T1" fmla="*/ 29756 h 171"/>
            <a:gd name="T2" fmla="*/ 1089046 w 165"/>
            <a:gd name="T3" fmla="*/ 66952 h 171"/>
            <a:gd name="T4" fmla="*/ 1230771 w 165"/>
            <a:gd name="T5" fmla="*/ 185977 h 171"/>
            <a:gd name="T6" fmla="*/ 1186016 w 165"/>
            <a:gd name="T7" fmla="*/ 223172 h 171"/>
            <a:gd name="T8" fmla="*/ 1021913 w 165"/>
            <a:gd name="T9" fmla="*/ 550492 h 171"/>
            <a:gd name="T10" fmla="*/ 932402 w 165"/>
            <a:gd name="T11" fmla="*/ 840616 h 171"/>
            <a:gd name="T12" fmla="*/ 924943 w 165"/>
            <a:gd name="T13" fmla="*/ 885250 h 171"/>
            <a:gd name="T14" fmla="*/ 798136 w 165"/>
            <a:gd name="T15" fmla="*/ 1130740 h 171"/>
            <a:gd name="T16" fmla="*/ 820514 w 165"/>
            <a:gd name="T17" fmla="*/ 1167935 h 171"/>
            <a:gd name="T18" fmla="*/ 835432 w 165"/>
            <a:gd name="T19" fmla="*/ 1249765 h 171"/>
            <a:gd name="T20" fmla="*/ 790677 w 165"/>
            <a:gd name="T21" fmla="*/ 1234887 h 171"/>
            <a:gd name="T22" fmla="*/ 648952 w 165"/>
            <a:gd name="T23" fmla="*/ 1257204 h 171"/>
            <a:gd name="T24" fmla="*/ 544523 w 165"/>
            <a:gd name="T25" fmla="*/ 1272082 h 171"/>
            <a:gd name="T26" fmla="*/ 372961 w 165"/>
            <a:gd name="T27" fmla="*/ 1227448 h 171"/>
            <a:gd name="T28" fmla="*/ 261073 w 165"/>
            <a:gd name="T29" fmla="*/ 1205130 h 171"/>
            <a:gd name="T30" fmla="*/ 126807 w 165"/>
            <a:gd name="T31" fmla="*/ 1190252 h 171"/>
            <a:gd name="T32" fmla="*/ 29837 w 165"/>
            <a:gd name="T33" fmla="*/ 1175374 h 171"/>
            <a:gd name="T34" fmla="*/ 0 w 165"/>
            <a:gd name="T35" fmla="*/ 1108422 h 171"/>
            <a:gd name="T36" fmla="*/ 44755 w 165"/>
            <a:gd name="T37" fmla="*/ 989397 h 171"/>
            <a:gd name="T38" fmla="*/ 171562 w 165"/>
            <a:gd name="T39" fmla="*/ 848055 h 171"/>
            <a:gd name="T40" fmla="*/ 186480 w 165"/>
            <a:gd name="T41" fmla="*/ 714151 h 171"/>
            <a:gd name="T42" fmla="*/ 119348 w 165"/>
            <a:gd name="T43" fmla="*/ 520735 h 171"/>
            <a:gd name="T44" fmla="*/ 111888 w 165"/>
            <a:gd name="T45" fmla="*/ 371954 h 171"/>
            <a:gd name="T46" fmla="*/ 149184 w 165"/>
            <a:gd name="T47" fmla="*/ 171099 h 171"/>
            <a:gd name="T48" fmla="*/ 126807 w 165"/>
            <a:gd name="T49" fmla="*/ 22317 h 171"/>
            <a:gd name="T50" fmla="*/ 216317 w 165"/>
            <a:gd name="T51" fmla="*/ 44634 h 171"/>
            <a:gd name="T52" fmla="*/ 283450 w 165"/>
            <a:gd name="T53" fmla="*/ 59513 h 171"/>
            <a:gd name="T54" fmla="*/ 372961 w 165"/>
            <a:gd name="T55" fmla="*/ 59513 h 171"/>
            <a:gd name="T56" fmla="*/ 402798 w 165"/>
            <a:gd name="T57" fmla="*/ 104147 h 171"/>
            <a:gd name="T58" fmla="*/ 484849 w 165"/>
            <a:gd name="T59" fmla="*/ 104147 h 171"/>
            <a:gd name="T60" fmla="*/ 656411 w 165"/>
            <a:gd name="T61" fmla="*/ 66952 h 171"/>
            <a:gd name="T62" fmla="*/ 693707 w 165"/>
            <a:gd name="T63" fmla="*/ 66952 h 171"/>
            <a:gd name="T64" fmla="*/ 902565 w 165"/>
            <a:gd name="T65" fmla="*/ 44634 h 171"/>
            <a:gd name="T66" fmla="*/ 977158 w 165"/>
            <a:gd name="T67" fmla="*/ 0 h 171"/>
            <a:gd name="T68" fmla="*/ 1089046 w 165"/>
            <a:gd name="T69" fmla="*/ 29756 h 171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165"/>
            <a:gd name="T106" fmla="*/ 0 h 171"/>
            <a:gd name="T107" fmla="*/ 165 w 165"/>
            <a:gd name="T108" fmla="*/ 171 h 171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165" h="171">
              <a:moveTo>
                <a:pt x="146" y="4"/>
              </a:moveTo>
              <a:lnTo>
                <a:pt x="146" y="9"/>
              </a:lnTo>
              <a:lnTo>
                <a:pt x="165" y="25"/>
              </a:lnTo>
              <a:lnTo>
                <a:pt x="159" y="30"/>
              </a:lnTo>
              <a:lnTo>
                <a:pt x="137" y="74"/>
              </a:lnTo>
              <a:lnTo>
                <a:pt x="125" y="113"/>
              </a:lnTo>
              <a:lnTo>
                <a:pt x="124" y="119"/>
              </a:lnTo>
              <a:lnTo>
                <a:pt x="107" y="152"/>
              </a:lnTo>
              <a:lnTo>
                <a:pt x="110" y="157"/>
              </a:lnTo>
              <a:lnTo>
                <a:pt x="112" y="168"/>
              </a:lnTo>
              <a:lnTo>
                <a:pt x="106" y="166"/>
              </a:lnTo>
              <a:lnTo>
                <a:pt x="87" y="169"/>
              </a:lnTo>
              <a:lnTo>
                <a:pt x="73" y="171"/>
              </a:lnTo>
              <a:lnTo>
                <a:pt x="50" y="165"/>
              </a:lnTo>
              <a:lnTo>
                <a:pt x="35" y="162"/>
              </a:lnTo>
              <a:lnTo>
                <a:pt x="17" y="160"/>
              </a:lnTo>
              <a:lnTo>
                <a:pt x="4" y="158"/>
              </a:lnTo>
              <a:lnTo>
                <a:pt x="0" y="149"/>
              </a:lnTo>
              <a:lnTo>
                <a:pt x="6" y="133"/>
              </a:lnTo>
              <a:lnTo>
                <a:pt x="23" y="114"/>
              </a:lnTo>
              <a:lnTo>
                <a:pt x="25" y="96"/>
              </a:lnTo>
              <a:lnTo>
                <a:pt x="16" y="70"/>
              </a:lnTo>
              <a:lnTo>
                <a:pt x="15" y="50"/>
              </a:lnTo>
              <a:lnTo>
                <a:pt x="20" y="23"/>
              </a:lnTo>
              <a:lnTo>
                <a:pt x="17" y="3"/>
              </a:lnTo>
              <a:lnTo>
                <a:pt x="29" y="6"/>
              </a:lnTo>
              <a:lnTo>
                <a:pt x="38" y="8"/>
              </a:lnTo>
              <a:lnTo>
                <a:pt x="50" y="8"/>
              </a:lnTo>
              <a:lnTo>
                <a:pt x="54" y="14"/>
              </a:lnTo>
              <a:lnTo>
                <a:pt x="65" y="14"/>
              </a:lnTo>
              <a:lnTo>
                <a:pt x="88" y="9"/>
              </a:lnTo>
              <a:lnTo>
                <a:pt x="93" y="9"/>
              </a:lnTo>
              <a:lnTo>
                <a:pt x="121" y="6"/>
              </a:lnTo>
              <a:lnTo>
                <a:pt x="131" y="0"/>
              </a:lnTo>
              <a:lnTo>
                <a:pt x="146" y="4"/>
              </a:lnTo>
            </a:path>
          </a:pathLst>
        </a:custGeom>
        <a:solidFill>
          <a:srgbClr val="75923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10</xdr:col>
      <xdr:colOff>142276</xdr:colOff>
      <xdr:row>9</xdr:row>
      <xdr:rowOff>91390</xdr:rowOff>
    </xdr:from>
    <xdr:to>
      <xdr:col>11</xdr:col>
      <xdr:colOff>198225</xdr:colOff>
      <xdr:row>12</xdr:row>
      <xdr:rowOff>15396</xdr:rowOff>
    </xdr:to>
    <xdr:sp macro="[0]!Département_clic" textlink="">
      <xdr:nvSpPr>
        <xdr:cNvPr id="136" name="Département 51"/>
        <xdr:cNvSpPr>
          <a:spLocks/>
        </xdr:cNvSpPr>
      </xdr:nvSpPr>
      <xdr:spPr bwMode="auto">
        <a:xfrm>
          <a:off x="9163812" y="2050819"/>
          <a:ext cx="817949" cy="686006"/>
        </a:xfrm>
        <a:custGeom>
          <a:avLst/>
          <a:gdLst>
            <a:gd name="T0" fmla="*/ 678789 w 228"/>
            <a:gd name="T1" fmla="*/ 0 h 185"/>
            <a:gd name="T2" fmla="*/ 783218 w 228"/>
            <a:gd name="T3" fmla="*/ 22317 h 185"/>
            <a:gd name="T4" fmla="*/ 895106 w 228"/>
            <a:gd name="T5" fmla="*/ 66952 h 185"/>
            <a:gd name="T6" fmla="*/ 1066669 w 228"/>
            <a:gd name="T7" fmla="*/ 163660 h 185"/>
            <a:gd name="T8" fmla="*/ 1163638 w 228"/>
            <a:gd name="T9" fmla="*/ 208294 h 185"/>
            <a:gd name="T10" fmla="*/ 1327741 w 228"/>
            <a:gd name="T11" fmla="*/ 245490 h 185"/>
            <a:gd name="T12" fmla="*/ 1402333 w 228"/>
            <a:gd name="T13" fmla="*/ 230611 h 185"/>
            <a:gd name="T14" fmla="*/ 1558977 w 228"/>
            <a:gd name="T15" fmla="*/ 252929 h 185"/>
            <a:gd name="T16" fmla="*/ 1655947 w 228"/>
            <a:gd name="T17" fmla="*/ 252929 h 185"/>
            <a:gd name="T18" fmla="*/ 1626110 w 228"/>
            <a:gd name="T19" fmla="*/ 327319 h 185"/>
            <a:gd name="T20" fmla="*/ 1641028 w 228"/>
            <a:gd name="T21" fmla="*/ 535613 h 185"/>
            <a:gd name="T22" fmla="*/ 1700702 w 228"/>
            <a:gd name="T23" fmla="*/ 662078 h 185"/>
            <a:gd name="T24" fmla="*/ 1573895 w 228"/>
            <a:gd name="T25" fmla="*/ 825737 h 185"/>
            <a:gd name="T26" fmla="*/ 1566436 w 228"/>
            <a:gd name="T27" fmla="*/ 944763 h 185"/>
            <a:gd name="T28" fmla="*/ 1685784 w 228"/>
            <a:gd name="T29" fmla="*/ 1086105 h 185"/>
            <a:gd name="T30" fmla="*/ 1685784 w 228"/>
            <a:gd name="T31" fmla="*/ 1153057 h 185"/>
            <a:gd name="T32" fmla="*/ 1611191 w 228"/>
            <a:gd name="T33" fmla="*/ 1175374 h 185"/>
            <a:gd name="T34" fmla="*/ 1476925 w 228"/>
            <a:gd name="T35" fmla="*/ 1272082 h 185"/>
            <a:gd name="T36" fmla="*/ 1476925 w 228"/>
            <a:gd name="T37" fmla="*/ 1339034 h 185"/>
            <a:gd name="T38" fmla="*/ 1297904 w 228"/>
            <a:gd name="T39" fmla="*/ 1368790 h 185"/>
            <a:gd name="T40" fmla="*/ 1193475 w 228"/>
            <a:gd name="T41" fmla="*/ 1376229 h 185"/>
            <a:gd name="T42" fmla="*/ 1066669 w 228"/>
            <a:gd name="T43" fmla="*/ 1331595 h 185"/>
            <a:gd name="T44" fmla="*/ 984617 w 228"/>
            <a:gd name="T45" fmla="*/ 1272082 h 185"/>
            <a:gd name="T46" fmla="*/ 924943 w 228"/>
            <a:gd name="T47" fmla="*/ 1093544 h 185"/>
            <a:gd name="T48" fmla="*/ 783218 w 228"/>
            <a:gd name="T49" fmla="*/ 1123301 h 185"/>
            <a:gd name="T50" fmla="*/ 671330 w 228"/>
            <a:gd name="T51" fmla="*/ 1190252 h 185"/>
            <a:gd name="T52" fmla="*/ 589278 w 228"/>
            <a:gd name="T53" fmla="*/ 1257204 h 185"/>
            <a:gd name="T54" fmla="*/ 328206 w 228"/>
            <a:gd name="T55" fmla="*/ 1353912 h 185"/>
            <a:gd name="T56" fmla="*/ 186480 w 228"/>
            <a:gd name="T57" fmla="*/ 1249765 h 185"/>
            <a:gd name="T58" fmla="*/ 119348 w 228"/>
            <a:gd name="T59" fmla="*/ 1190252 h 185"/>
            <a:gd name="T60" fmla="*/ 74592 w 228"/>
            <a:gd name="T61" fmla="*/ 1153057 h 185"/>
            <a:gd name="T62" fmla="*/ 0 w 228"/>
            <a:gd name="T63" fmla="*/ 981958 h 185"/>
            <a:gd name="T64" fmla="*/ 44755 w 228"/>
            <a:gd name="T65" fmla="*/ 840616 h 185"/>
            <a:gd name="T66" fmla="*/ 74592 w 228"/>
            <a:gd name="T67" fmla="*/ 818298 h 185"/>
            <a:gd name="T68" fmla="*/ 179021 w 228"/>
            <a:gd name="T69" fmla="*/ 662078 h 185"/>
            <a:gd name="T70" fmla="*/ 179021 w 228"/>
            <a:gd name="T71" fmla="*/ 513296 h 185"/>
            <a:gd name="T72" fmla="*/ 275991 w 228"/>
            <a:gd name="T73" fmla="*/ 371954 h 185"/>
            <a:gd name="T74" fmla="*/ 275991 w 228"/>
            <a:gd name="T75" fmla="*/ 282685 h 185"/>
            <a:gd name="T76" fmla="*/ 320746 w 228"/>
            <a:gd name="T77" fmla="*/ 81830 h 185"/>
            <a:gd name="T78" fmla="*/ 425176 w 228"/>
            <a:gd name="T79" fmla="*/ 81830 h 185"/>
            <a:gd name="T80" fmla="*/ 581819 w 228"/>
            <a:gd name="T81" fmla="*/ 59513 h 185"/>
            <a:gd name="T82" fmla="*/ 641493 w 228"/>
            <a:gd name="T83" fmla="*/ 44634 h 185"/>
            <a:gd name="T84" fmla="*/ 678789 w 228"/>
            <a:gd name="T85" fmla="*/ 0 h 185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228"/>
            <a:gd name="T130" fmla="*/ 0 h 185"/>
            <a:gd name="T131" fmla="*/ 228 w 228"/>
            <a:gd name="T132" fmla="*/ 185 h 185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228" h="185">
              <a:moveTo>
                <a:pt x="91" y="0"/>
              </a:moveTo>
              <a:lnTo>
                <a:pt x="105" y="3"/>
              </a:lnTo>
              <a:lnTo>
                <a:pt x="120" y="9"/>
              </a:lnTo>
              <a:lnTo>
                <a:pt x="143" y="22"/>
              </a:lnTo>
              <a:lnTo>
                <a:pt x="156" y="28"/>
              </a:lnTo>
              <a:lnTo>
                <a:pt x="178" y="33"/>
              </a:lnTo>
              <a:lnTo>
                <a:pt x="188" y="31"/>
              </a:lnTo>
              <a:lnTo>
                <a:pt x="209" y="34"/>
              </a:lnTo>
              <a:lnTo>
                <a:pt x="222" y="34"/>
              </a:lnTo>
              <a:lnTo>
                <a:pt x="218" y="44"/>
              </a:lnTo>
              <a:lnTo>
                <a:pt x="220" y="72"/>
              </a:lnTo>
              <a:lnTo>
                <a:pt x="228" y="89"/>
              </a:lnTo>
              <a:lnTo>
                <a:pt x="211" y="111"/>
              </a:lnTo>
              <a:lnTo>
                <a:pt x="210" y="127"/>
              </a:lnTo>
              <a:lnTo>
                <a:pt x="226" y="146"/>
              </a:lnTo>
              <a:lnTo>
                <a:pt x="226" y="155"/>
              </a:lnTo>
              <a:lnTo>
                <a:pt x="216" y="158"/>
              </a:lnTo>
              <a:lnTo>
                <a:pt x="198" y="171"/>
              </a:lnTo>
              <a:lnTo>
                <a:pt x="198" y="180"/>
              </a:lnTo>
              <a:lnTo>
                <a:pt x="174" y="184"/>
              </a:lnTo>
              <a:lnTo>
                <a:pt x="160" y="185"/>
              </a:lnTo>
              <a:lnTo>
                <a:pt x="143" y="179"/>
              </a:lnTo>
              <a:lnTo>
                <a:pt x="132" y="171"/>
              </a:lnTo>
              <a:lnTo>
                <a:pt x="124" y="147"/>
              </a:lnTo>
              <a:lnTo>
                <a:pt x="105" y="151"/>
              </a:lnTo>
              <a:lnTo>
                <a:pt x="90" y="160"/>
              </a:lnTo>
              <a:lnTo>
                <a:pt x="79" y="169"/>
              </a:lnTo>
              <a:lnTo>
                <a:pt x="44" y="182"/>
              </a:lnTo>
              <a:lnTo>
                <a:pt x="25" y="168"/>
              </a:lnTo>
              <a:lnTo>
                <a:pt x="16" y="160"/>
              </a:lnTo>
              <a:lnTo>
                <a:pt x="10" y="155"/>
              </a:lnTo>
              <a:lnTo>
                <a:pt x="0" y="132"/>
              </a:lnTo>
              <a:lnTo>
                <a:pt x="6" y="113"/>
              </a:lnTo>
              <a:lnTo>
                <a:pt x="10" y="110"/>
              </a:lnTo>
              <a:lnTo>
                <a:pt x="24" y="89"/>
              </a:lnTo>
              <a:lnTo>
                <a:pt x="24" y="69"/>
              </a:lnTo>
              <a:lnTo>
                <a:pt x="37" y="50"/>
              </a:lnTo>
              <a:lnTo>
                <a:pt x="37" y="38"/>
              </a:lnTo>
              <a:lnTo>
                <a:pt x="43" y="11"/>
              </a:lnTo>
              <a:lnTo>
                <a:pt x="57" y="11"/>
              </a:lnTo>
              <a:lnTo>
                <a:pt x="78" y="8"/>
              </a:lnTo>
              <a:lnTo>
                <a:pt x="86" y="6"/>
              </a:lnTo>
              <a:lnTo>
                <a:pt x="91" y="0"/>
              </a:lnTo>
            </a:path>
          </a:pathLst>
        </a:custGeom>
        <a:solidFill>
          <a:srgbClr val="4F6228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6</xdr:col>
      <xdr:colOff>467538</xdr:colOff>
      <xdr:row>8</xdr:row>
      <xdr:rowOff>219899</xdr:rowOff>
    </xdr:from>
    <xdr:to>
      <xdr:col>7</xdr:col>
      <xdr:colOff>326742</xdr:colOff>
      <xdr:row>12</xdr:row>
      <xdr:rowOff>34450</xdr:rowOff>
    </xdr:to>
    <xdr:sp macro="[0]!Département_clic" textlink="">
      <xdr:nvSpPr>
        <xdr:cNvPr id="137" name="Département 50"/>
        <xdr:cNvSpPr>
          <a:spLocks/>
        </xdr:cNvSpPr>
      </xdr:nvSpPr>
      <xdr:spPr bwMode="auto">
        <a:xfrm>
          <a:off x="6441074" y="1798328"/>
          <a:ext cx="621204" cy="957551"/>
        </a:xfrm>
        <a:custGeom>
          <a:avLst/>
          <a:gdLst>
            <a:gd name="T0" fmla="*/ 0 w 173"/>
            <a:gd name="T1" fmla="*/ 0 h 258"/>
            <a:gd name="T2" fmla="*/ 201399 w 173"/>
            <a:gd name="T3" fmla="*/ 81830 h 258"/>
            <a:gd name="T4" fmla="*/ 387879 w 173"/>
            <a:gd name="T5" fmla="*/ 119025 h 258"/>
            <a:gd name="T6" fmla="*/ 596738 w 173"/>
            <a:gd name="T7" fmla="*/ 37195 h 258"/>
            <a:gd name="T8" fmla="*/ 745922 w 173"/>
            <a:gd name="T9" fmla="*/ 178538 h 258"/>
            <a:gd name="T10" fmla="*/ 723544 w 173"/>
            <a:gd name="T11" fmla="*/ 386832 h 258"/>
            <a:gd name="T12" fmla="*/ 835433 w 173"/>
            <a:gd name="T13" fmla="*/ 572809 h 258"/>
            <a:gd name="T14" fmla="*/ 835433 w 173"/>
            <a:gd name="T15" fmla="*/ 572809 h 258"/>
            <a:gd name="T16" fmla="*/ 850351 w 173"/>
            <a:gd name="T17" fmla="*/ 587687 h 258"/>
            <a:gd name="T18" fmla="*/ 842892 w 173"/>
            <a:gd name="T19" fmla="*/ 595126 h 258"/>
            <a:gd name="T20" fmla="*/ 1051750 w 173"/>
            <a:gd name="T21" fmla="*/ 773664 h 258"/>
            <a:gd name="T22" fmla="*/ 1096505 w 173"/>
            <a:gd name="T23" fmla="*/ 959641 h 258"/>
            <a:gd name="T24" fmla="*/ 1029372 w 173"/>
            <a:gd name="T25" fmla="*/ 1138179 h 258"/>
            <a:gd name="T26" fmla="*/ 984617 w 173"/>
            <a:gd name="T27" fmla="*/ 1145618 h 258"/>
            <a:gd name="T28" fmla="*/ 857810 w 173"/>
            <a:gd name="T29" fmla="*/ 1361351 h 258"/>
            <a:gd name="T30" fmla="*/ 1111424 w 173"/>
            <a:gd name="T31" fmla="*/ 1450620 h 258"/>
            <a:gd name="T32" fmla="*/ 1178557 w 173"/>
            <a:gd name="T33" fmla="*/ 1472937 h 258"/>
            <a:gd name="T34" fmla="*/ 1260608 w 173"/>
            <a:gd name="T35" fmla="*/ 1569645 h 258"/>
            <a:gd name="T36" fmla="*/ 1290445 w 173"/>
            <a:gd name="T37" fmla="*/ 1658914 h 258"/>
            <a:gd name="T38" fmla="*/ 1178557 w 173"/>
            <a:gd name="T39" fmla="*/ 1874647 h 258"/>
            <a:gd name="T40" fmla="*/ 1089046 w 173"/>
            <a:gd name="T41" fmla="*/ 1874647 h 258"/>
            <a:gd name="T42" fmla="*/ 1021913 w 173"/>
            <a:gd name="T43" fmla="*/ 1859769 h 258"/>
            <a:gd name="T44" fmla="*/ 932402 w 173"/>
            <a:gd name="T45" fmla="*/ 1837452 h 258"/>
            <a:gd name="T46" fmla="*/ 835433 w 173"/>
            <a:gd name="T47" fmla="*/ 1800256 h 258"/>
            <a:gd name="T48" fmla="*/ 745922 w 173"/>
            <a:gd name="T49" fmla="*/ 1815135 h 258"/>
            <a:gd name="T50" fmla="*/ 611656 w 173"/>
            <a:gd name="T51" fmla="*/ 1919282 h 258"/>
            <a:gd name="T52" fmla="*/ 492309 w 173"/>
            <a:gd name="T53" fmla="*/ 1882086 h 258"/>
            <a:gd name="T54" fmla="*/ 447553 w 173"/>
            <a:gd name="T55" fmla="*/ 1710987 h 258"/>
            <a:gd name="T56" fmla="*/ 455012 w 173"/>
            <a:gd name="T57" fmla="*/ 1710987 h 258"/>
            <a:gd name="T58" fmla="*/ 551982 w 173"/>
            <a:gd name="T59" fmla="*/ 1651475 h 258"/>
            <a:gd name="T60" fmla="*/ 380420 w 173"/>
            <a:gd name="T61" fmla="*/ 1525011 h 258"/>
            <a:gd name="T62" fmla="*/ 387879 w 173"/>
            <a:gd name="T63" fmla="*/ 1249765 h 258"/>
            <a:gd name="T64" fmla="*/ 440094 w 173"/>
            <a:gd name="T65" fmla="*/ 1086105 h 258"/>
            <a:gd name="T66" fmla="*/ 358043 w 173"/>
            <a:gd name="T67" fmla="*/ 937324 h 258"/>
            <a:gd name="T68" fmla="*/ 290910 w 173"/>
            <a:gd name="T69" fmla="*/ 751347 h 258"/>
            <a:gd name="T70" fmla="*/ 186480 w 173"/>
            <a:gd name="T71" fmla="*/ 587687 h 258"/>
            <a:gd name="T72" fmla="*/ 89511 w 173"/>
            <a:gd name="T73" fmla="*/ 386832 h 258"/>
            <a:gd name="T74" fmla="*/ 52215 w 173"/>
            <a:gd name="T75" fmla="*/ 141342 h 258"/>
            <a:gd name="T76" fmla="*/ 0 w 173"/>
            <a:gd name="T77" fmla="*/ 0 h 258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w 173"/>
            <a:gd name="T118" fmla="*/ 0 h 258"/>
            <a:gd name="T119" fmla="*/ 173 w 173"/>
            <a:gd name="T120" fmla="*/ 258 h 258"/>
          </a:gdLst>
          <a:ahLst/>
          <a:cxnLst>
            <a:cxn ang="T78">
              <a:pos x="T0" y="T1"/>
            </a:cxn>
            <a:cxn ang="T79">
              <a:pos x="T2" y="T3"/>
            </a:cxn>
            <a:cxn ang="T80">
              <a:pos x="T4" y="T5"/>
            </a:cxn>
            <a:cxn ang="T81">
              <a:pos x="T6" y="T7"/>
            </a:cxn>
            <a:cxn ang="T82">
              <a:pos x="T8" y="T9"/>
            </a:cxn>
            <a:cxn ang="T83">
              <a:pos x="T10" y="T11"/>
            </a:cxn>
            <a:cxn ang="T84">
              <a:pos x="T12" y="T13"/>
            </a:cxn>
            <a:cxn ang="T85">
              <a:pos x="T14" y="T15"/>
            </a:cxn>
            <a:cxn ang="T86">
              <a:pos x="T16" y="T17"/>
            </a:cxn>
            <a:cxn ang="T87">
              <a:pos x="T18" y="T19"/>
            </a:cxn>
            <a:cxn ang="T88">
              <a:pos x="T20" y="T21"/>
            </a:cxn>
            <a:cxn ang="T89">
              <a:pos x="T22" y="T23"/>
            </a:cxn>
            <a:cxn ang="T90">
              <a:pos x="T24" y="T25"/>
            </a:cxn>
            <a:cxn ang="T91">
              <a:pos x="T26" y="T27"/>
            </a:cxn>
            <a:cxn ang="T92">
              <a:pos x="T28" y="T29"/>
            </a:cxn>
            <a:cxn ang="T93">
              <a:pos x="T30" y="T31"/>
            </a:cxn>
            <a:cxn ang="T94">
              <a:pos x="T32" y="T33"/>
            </a:cxn>
            <a:cxn ang="T95">
              <a:pos x="T34" y="T35"/>
            </a:cxn>
            <a:cxn ang="T96">
              <a:pos x="T36" y="T37"/>
            </a:cxn>
            <a:cxn ang="T97">
              <a:pos x="T38" y="T39"/>
            </a:cxn>
            <a:cxn ang="T98">
              <a:pos x="T40" y="T41"/>
            </a:cxn>
            <a:cxn ang="T99">
              <a:pos x="T42" y="T43"/>
            </a:cxn>
            <a:cxn ang="T100">
              <a:pos x="T44" y="T45"/>
            </a:cxn>
            <a:cxn ang="T101">
              <a:pos x="T46" y="T47"/>
            </a:cxn>
            <a:cxn ang="T102">
              <a:pos x="T48" y="T49"/>
            </a:cxn>
            <a:cxn ang="T103">
              <a:pos x="T50" y="T51"/>
            </a:cxn>
            <a:cxn ang="T104">
              <a:pos x="T52" y="T53"/>
            </a:cxn>
            <a:cxn ang="T105">
              <a:pos x="T54" y="T55"/>
            </a:cxn>
            <a:cxn ang="T106">
              <a:pos x="T56" y="T57"/>
            </a:cxn>
            <a:cxn ang="T107">
              <a:pos x="T58" y="T59"/>
            </a:cxn>
            <a:cxn ang="T108">
              <a:pos x="T60" y="T61"/>
            </a:cxn>
            <a:cxn ang="T109">
              <a:pos x="T62" y="T63"/>
            </a:cxn>
            <a:cxn ang="T110">
              <a:pos x="T64" y="T65"/>
            </a:cxn>
            <a:cxn ang="T111">
              <a:pos x="T66" y="T67"/>
            </a:cxn>
            <a:cxn ang="T112">
              <a:pos x="T68" y="T69"/>
            </a:cxn>
            <a:cxn ang="T113">
              <a:pos x="T70" y="T71"/>
            </a:cxn>
            <a:cxn ang="T114">
              <a:pos x="T72" y="T73"/>
            </a:cxn>
            <a:cxn ang="T115">
              <a:pos x="T74" y="T75"/>
            </a:cxn>
            <a:cxn ang="T116">
              <a:pos x="T76" y="T77"/>
            </a:cxn>
          </a:cxnLst>
          <a:rect l="T117" t="T118" r="T119" b="T120"/>
          <a:pathLst>
            <a:path w="173" h="258">
              <a:moveTo>
                <a:pt x="0" y="0"/>
              </a:moveTo>
              <a:lnTo>
                <a:pt x="27" y="11"/>
              </a:lnTo>
              <a:lnTo>
                <a:pt x="52" y="16"/>
              </a:lnTo>
              <a:lnTo>
                <a:pt x="80" y="5"/>
              </a:lnTo>
              <a:lnTo>
                <a:pt x="100" y="24"/>
              </a:lnTo>
              <a:lnTo>
                <a:pt x="97" y="52"/>
              </a:lnTo>
              <a:lnTo>
                <a:pt x="112" y="77"/>
              </a:lnTo>
              <a:lnTo>
                <a:pt x="114" y="79"/>
              </a:lnTo>
              <a:lnTo>
                <a:pt x="113" y="80"/>
              </a:lnTo>
              <a:lnTo>
                <a:pt x="141" y="104"/>
              </a:lnTo>
              <a:lnTo>
                <a:pt x="147" y="129"/>
              </a:lnTo>
              <a:lnTo>
                <a:pt x="138" y="153"/>
              </a:lnTo>
              <a:lnTo>
                <a:pt x="132" y="154"/>
              </a:lnTo>
              <a:lnTo>
                <a:pt x="115" y="183"/>
              </a:lnTo>
              <a:lnTo>
                <a:pt x="149" y="195"/>
              </a:lnTo>
              <a:lnTo>
                <a:pt x="158" y="198"/>
              </a:lnTo>
              <a:lnTo>
                <a:pt x="169" y="211"/>
              </a:lnTo>
              <a:lnTo>
                <a:pt x="173" y="223"/>
              </a:lnTo>
              <a:lnTo>
                <a:pt x="158" y="252"/>
              </a:lnTo>
              <a:lnTo>
                <a:pt x="146" y="252"/>
              </a:lnTo>
              <a:lnTo>
                <a:pt x="137" y="250"/>
              </a:lnTo>
              <a:lnTo>
                <a:pt x="125" y="247"/>
              </a:lnTo>
              <a:lnTo>
                <a:pt x="112" y="242"/>
              </a:lnTo>
              <a:lnTo>
                <a:pt x="100" y="244"/>
              </a:lnTo>
              <a:lnTo>
                <a:pt x="82" y="258"/>
              </a:lnTo>
              <a:lnTo>
                <a:pt x="66" y="253"/>
              </a:lnTo>
              <a:lnTo>
                <a:pt x="60" y="230"/>
              </a:lnTo>
              <a:lnTo>
                <a:pt x="61" y="230"/>
              </a:lnTo>
              <a:lnTo>
                <a:pt x="74" y="222"/>
              </a:lnTo>
              <a:lnTo>
                <a:pt x="51" y="205"/>
              </a:lnTo>
              <a:lnTo>
                <a:pt x="52" y="168"/>
              </a:lnTo>
              <a:lnTo>
                <a:pt x="59" y="146"/>
              </a:lnTo>
              <a:lnTo>
                <a:pt x="48" y="126"/>
              </a:lnTo>
              <a:lnTo>
                <a:pt x="39" y="101"/>
              </a:lnTo>
              <a:lnTo>
                <a:pt x="25" y="79"/>
              </a:lnTo>
              <a:lnTo>
                <a:pt x="12" y="52"/>
              </a:lnTo>
              <a:lnTo>
                <a:pt x="7" y="19"/>
              </a:lnTo>
              <a:lnTo>
                <a:pt x="0" y="0"/>
              </a:lnTo>
            </a:path>
          </a:pathLst>
        </a:custGeom>
        <a:solidFill>
          <a:srgbClr val="75923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7</xdr:col>
      <xdr:colOff>15610</xdr:colOff>
      <xdr:row>14</xdr:row>
      <xdr:rowOff>158428</xdr:rowOff>
    </xdr:from>
    <xdr:to>
      <xdr:col>8</xdr:col>
      <xdr:colOff>39530</xdr:colOff>
      <xdr:row>18</xdr:row>
      <xdr:rowOff>53854</xdr:rowOff>
    </xdr:to>
    <xdr:sp macro="[0]!Département_clic" textlink="">
      <xdr:nvSpPr>
        <xdr:cNvPr id="138" name="Département 49"/>
        <xdr:cNvSpPr>
          <a:spLocks/>
        </xdr:cNvSpPr>
      </xdr:nvSpPr>
      <xdr:spPr bwMode="auto">
        <a:xfrm>
          <a:off x="6751146" y="3260857"/>
          <a:ext cx="785920" cy="657426"/>
        </a:xfrm>
        <a:custGeom>
          <a:avLst/>
          <a:gdLst>
            <a:gd name="T0" fmla="*/ 186480 w 219"/>
            <a:gd name="T1" fmla="*/ 66952 h 177"/>
            <a:gd name="T2" fmla="*/ 283450 w 219"/>
            <a:gd name="T3" fmla="*/ 81830 h 177"/>
            <a:gd name="T4" fmla="*/ 417716 w 219"/>
            <a:gd name="T5" fmla="*/ 96708 h 177"/>
            <a:gd name="T6" fmla="*/ 529605 w 219"/>
            <a:gd name="T7" fmla="*/ 119025 h 177"/>
            <a:gd name="T8" fmla="*/ 701167 w 219"/>
            <a:gd name="T9" fmla="*/ 163660 h 177"/>
            <a:gd name="T10" fmla="*/ 805596 w 219"/>
            <a:gd name="T11" fmla="*/ 148781 h 177"/>
            <a:gd name="T12" fmla="*/ 947321 w 219"/>
            <a:gd name="T13" fmla="*/ 126464 h 177"/>
            <a:gd name="T14" fmla="*/ 992076 w 219"/>
            <a:gd name="T15" fmla="*/ 141342 h 177"/>
            <a:gd name="T16" fmla="*/ 1148720 w 219"/>
            <a:gd name="T17" fmla="*/ 185977 h 177"/>
            <a:gd name="T18" fmla="*/ 1186016 w 219"/>
            <a:gd name="T19" fmla="*/ 200855 h 177"/>
            <a:gd name="T20" fmla="*/ 1305363 w 219"/>
            <a:gd name="T21" fmla="*/ 267807 h 177"/>
            <a:gd name="T22" fmla="*/ 1357578 w 219"/>
            <a:gd name="T23" fmla="*/ 282685 h 177"/>
            <a:gd name="T24" fmla="*/ 1573895 w 219"/>
            <a:gd name="T25" fmla="*/ 364515 h 177"/>
            <a:gd name="T26" fmla="*/ 1633569 w 219"/>
            <a:gd name="T27" fmla="*/ 349636 h 177"/>
            <a:gd name="T28" fmla="*/ 1596273 w 219"/>
            <a:gd name="T29" fmla="*/ 632321 h 177"/>
            <a:gd name="T30" fmla="*/ 1551518 w 219"/>
            <a:gd name="T31" fmla="*/ 751346 h 177"/>
            <a:gd name="T32" fmla="*/ 1476925 w 219"/>
            <a:gd name="T33" fmla="*/ 1019153 h 177"/>
            <a:gd name="T34" fmla="*/ 1454548 w 219"/>
            <a:gd name="T35" fmla="*/ 1086105 h 177"/>
            <a:gd name="T36" fmla="*/ 1394874 w 219"/>
            <a:gd name="T37" fmla="*/ 1123300 h 177"/>
            <a:gd name="T38" fmla="*/ 1305363 w 219"/>
            <a:gd name="T39" fmla="*/ 1145617 h 177"/>
            <a:gd name="T40" fmla="*/ 1200934 w 219"/>
            <a:gd name="T41" fmla="*/ 1145617 h 177"/>
            <a:gd name="T42" fmla="*/ 1006995 w 219"/>
            <a:gd name="T43" fmla="*/ 1160496 h 177"/>
            <a:gd name="T44" fmla="*/ 947321 w 219"/>
            <a:gd name="T45" fmla="*/ 1182813 h 177"/>
            <a:gd name="T46" fmla="*/ 798136 w 219"/>
            <a:gd name="T47" fmla="*/ 1242325 h 177"/>
            <a:gd name="T48" fmla="*/ 760840 w 219"/>
            <a:gd name="T49" fmla="*/ 1286960 h 177"/>
            <a:gd name="T50" fmla="*/ 551982 w 219"/>
            <a:gd name="T51" fmla="*/ 1316716 h 177"/>
            <a:gd name="T52" fmla="*/ 462472 w 219"/>
            <a:gd name="T53" fmla="*/ 1294399 h 177"/>
            <a:gd name="T54" fmla="*/ 365502 w 219"/>
            <a:gd name="T55" fmla="*/ 1249764 h 177"/>
            <a:gd name="T56" fmla="*/ 320746 w 219"/>
            <a:gd name="T57" fmla="*/ 1272082 h 177"/>
            <a:gd name="T58" fmla="*/ 208858 w 219"/>
            <a:gd name="T59" fmla="*/ 1242325 h 177"/>
            <a:gd name="T60" fmla="*/ 216317 w 219"/>
            <a:gd name="T61" fmla="*/ 1205130 h 177"/>
            <a:gd name="T62" fmla="*/ 119348 w 219"/>
            <a:gd name="T63" fmla="*/ 1086105 h 177"/>
            <a:gd name="T64" fmla="*/ 119348 w 219"/>
            <a:gd name="T65" fmla="*/ 937323 h 177"/>
            <a:gd name="T66" fmla="*/ 0 w 219"/>
            <a:gd name="T67" fmla="*/ 833176 h 177"/>
            <a:gd name="T68" fmla="*/ 29837 w 219"/>
            <a:gd name="T69" fmla="*/ 795981 h 177"/>
            <a:gd name="T70" fmla="*/ 246154 w 219"/>
            <a:gd name="T71" fmla="*/ 736468 h 177"/>
            <a:gd name="T72" fmla="*/ 350583 w 219"/>
            <a:gd name="T73" fmla="*/ 721590 h 177"/>
            <a:gd name="T74" fmla="*/ 372961 w 219"/>
            <a:gd name="T75" fmla="*/ 557931 h 177"/>
            <a:gd name="T76" fmla="*/ 328206 w 219"/>
            <a:gd name="T77" fmla="*/ 535613 h 177"/>
            <a:gd name="T78" fmla="*/ 216317 w 219"/>
            <a:gd name="T79" fmla="*/ 409149 h 177"/>
            <a:gd name="T80" fmla="*/ 268532 w 219"/>
            <a:gd name="T81" fmla="*/ 394271 h 177"/>
            <a:gd name="T82" fmla="*/ 193940 w 219"/>
            <a:gd name="T83" fmla="*/ 260368 h 177"/>
            <a:gd name="T84" fmla="*/ 111888 w 219"/>
            <a:gd name="T85" fmla="*/ 163660 h 177"/>
            <a:gd name="T86" fmla="*/ 111888 w 219"/>
            <a:gd name="T87" fmla="*/ 59513 h 177"/>
            <a:gd name="T88" fmla="*/ 134266 w 219"/>
            <a:gd name="T89" fmla="*/ 37195 h 177"/>
            <a:gd name="T90" fmla="*/ 156644 w 219"/>
            <a:gd name="T91" fmla="*/ 0 h 177"/>
            <a:gd name="T92" fmla="*/ 186480 w 219"/>
            <a:gd name="T93" fmla="*/ 66952 h 177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w 219"/>
            <a:gd name="T142" fmla="*/ 0 h 177"/>
            <a:gd name="T143" fmla="*/ 219 w 219"/>
            <a:gd name="T144" fmla="*/ 177 h 177"/>
          </a:gdLst>
          <a:ahLst/>
          <a:cxnLst>
            <a:cxn ang="T94">
              <a:pos x="T0" y="T1"/>
            </a:cxn>
            <a:cxn ang="T95">
              <a:pos x="T2" y="T3"/>
            </a:cxn>
            <a:cxn ang="T96">
              <a:pos x="T4" y="T5"/>
            </a:cxn>
            <a:cxn ang="T97">
              <a:pos x="T6" y="T7"/>
            </a:cxn>
            <a:cxn ang="T98">
              <a:pos x="T8" y="T9"/>
            </a:cxn>
            <a:cxn ang="T99">
              <a:pos x="T10" y="T11"/>
            </a:cxn>
            <a:cxn ang="T100">
              <a:pos x="T12" y="T13"/>
            </a:cxn>
            <a:cxn ang="T101">
              <a:pos x="T14" y="T15"/>
            </a:cxn>
            <a:cxn ang="T102">
              <a:pos x="T16" y="T17"/>
            </a:cxn>
            <a:cxn ang="T103">
              <a:pos x="T18" y="T19"/>
            </a:cxn>
            <a:cxn ang="T104">
              <a:pos x="T20" y="T21"/>
            </a:cxn>
            <a:cxn ang="T105">
              <a:pos x="T22" y="T23"/>
            </a:cxn>
            <a:cxn ang="T106">
              <a:pos x="T24" y="T25"/>
            </a:cxn>
            <a:cxn ang="T107">
              <a:pos x="T26" y="T27"/>
            </a:cxn>
            <a:cxn ang="T108">
              <a:pos x="T28" y="T29"/>
            </a:cxn>
            <a:cxn ang="T109">
              <a:pos x="T30" y="T31"/>
            </a:cxn>
            <a:cxn ang="T110">
              <a:pos x="T32" y="T33"/>
            </a:cxn>
            <a:cxn ang="T111">
              <a:pos x="T34" y="T35"/>
            </a:cxn>
            <a:cxn ang="T112">
              <a:pos x="T36" y="T37"/>
            </a:cxn>
            <a:cxn ang="T113">
              <a:pos x="T38" y="T39"/>
            </a:cxn>
            <a:cxn ang="T114">
              <a:pos x="T40" y="T41"/>
            </a:cxn>
            <a:cxn ang="T115">
              <a:pos x="T42" y="T43"/>
            </a:cxn>
            <a:cxn ang="T116">
              <a:pos x="T44" y="T45"/>
            </a:cxn>
            <a:cxn ang="T117">
              <a:pos x="T46" y="T47"/>
            </a:cxn>
            <a:cxn ang="T118">
              <a:pos x="T48" y="T49"/>
            </a:cxn>
            <a:cxn ang="T119">
              <a:pos x="T50" y="T51"/>
            </a:cxn>
            <a:cxn ang="T120">
              <a:pos x="T52" y="T53"/>
            </a:cxn>
            <a:cxn ang="T121">
              <a:pos x="T54" y="T55"/>
            </a:cxn>
            <a:cxn ang="T122">
              <a:pos x="T56" y="T57"/>
            </a:cxn>
            <a:cxn ang="T123">
              <a:pos x="T58" y="T59"/>
            </a:cxn>
            <a:cxn ang="T124">
              <a:pos x="T60" y="T61"/>
            </a:cxn>
            <a:cxn ang="T125">
              <a:pos x="T62" y="T63"/>
            </a:cxn>
            <a:cxn ang="T126">
              <a:pos x="T64" y="T65"/>
            </a:cxn>
            <a:cxn ang="T127">
              <a:pos x="T66" y="T67"/>
            </a:cxn>
            <a:cxn ang="T128">
              <a:pos x="T68" y="T69"/>
            </a:cxn>
            <a:cxn ang="T129">
              <a:pos x="T70" y="T71"/>
            </a:cxn>
            <a:cxn ang="T130">
              <a:pos x="T72" y="T73"/>
            </a:cxn>
            <a:cxn ang="T131">
              <a:pos x="T74" y="T75"/>
            </a:cxn>
            <a:cxn ang="T132">
              <a:pos x="T76" y="T77"/>
            </a:cxn>
            <a:cxn ang="T133">
              <a:pos x="T78" y="T79"/>
            </a:cxn>
            <a:cxn ang="T134">
              <a:pos x="T80" y="T81"/>
            </a:cxn>
            <a:cxn ang="T135">
              <a:pos x="T82" y="T83"/>
            </a:cxn>
            <a:cxn ang="T136">
              <a:pos x="T84" y="T85"/>
            </a:cxn>
            <a:cxn ang="T137">
              <a:pos x="T86" y="T87"/>
            </a:cxn>
            <a:cxn ang="T138">
              <a:pos x="T88" y="T89"/>
            </a:cxn>
            <a:cxn ang="T139">
              <a:pos x="T90" y="T91"/>
            </a:cxn>
            <a:cxn ang="T140">
              <a:pos x="T92" y="T93"/>
            </a:cxn>
          </a:cxnLst>
          <a:rect l="T141" t="T142" r="T143" b="T144"/>
          <a:pathLst>
            <a:path w="219" h="177">
              <a:moveTo>
                <a:pt x="25" y="9"/>
              </a:moveTo>
              <a:lnTo>
                <a:pt x="38" y="11"/>
              </a:lnTo>
              <a:lnTo>
                <a:pt x="56" y="13"/>
              </a:lnTo>
              <a:lnTo>
                <a:pt x="71" y="16"/>
              </a:lnTo>
              <a:lnTo>
                <a:pt x="94" y="22"/>
              </a:lnTo>
              <a:lnTo>
                <a:pt x="108" y="20"/>
              </a:lnTo>
              <a:lnTo>
                <a:pt x="127" y="17"/>
              </a:lnTo>
              <a:lnTo>
                <a:pt x="133" y="19"/>
              </a:lnTo>
              <a:lnTo>
                <a:pt x="154" y="25"/>
              </a:lnTo>
              <a:lnTo>
                <a:pt x="159" y="27"/>
              </a:lnTo>
              <a:lnTo>
                <a:pt x="175" y="36"/>
              </a:lnTo>
              <a:lnTo>
                <a:pt x="182" y="38"/>
              </a:lnTo>
              <a:lnTo>
                <a:pt x="211" y="49"/>
              </a:lnTo>
              <a:lnTo>
                <a:pt x="219" y="47"/>
              </a:lnTo>
              <a:lnTo>
                <a:pt x="214" y="85"/>
              </a:lnTo>
              <a:lnTo>
                <a:pt x="208" y="101"/>
              </a:lnTo>
              <a:lnTo>
                <a:pt x="198" y="137"/>
              </a:lnTo>
              <a:lnTo>
                <a:pt x="195" y="146"/>
              </a:lnTo>
              <a:lnTo>
                <a:pt x="187" y="151"/>
              </a:lnTo>
              <a:lnTo>
                <a:pt x="175" y="154"/>
              </a:lnTo>
              <a:lnTo>
                <a:pt x="161" y="154"/>
              </a:lnTo>
              <a:lnTo>
                <a:pt x="135" y="156"/>
              </a:lnTo>
              <a:lnTo>
                <a:pt x="127" y="159"/>
              </a:lnTo>
              <a:lnTo>
                <a:pt x="107" y="167"/>
              </a:lnTo>
              <a:lnTo>
                <a:pt x="102" y="173"/>
              </a:lnTo>
              <a:lnTo>
                <a:pt x="74" y="177"/>
              </a:lnTo>
              <a:lnTo>
                <a:pt x="62" y="174"/>
              </a:lnTo>
              <a:lnTo>
                <a:pt x="49" y="168"/>
              </a:lnTo>
              <a:lnTo>
                <a:pt x="43" y="171"/>
              </a:lnTo>
              <a:lnTo>
                <a:pt x="28" y="167"/>
              </a:lnTo>
              <a:lnTo>
                <a:pt x="29" y="162"/>
              </a:lnTo>
              <a:lnTo>
                <a:pt x="16" y="146"/>
              </a:lnTo>
              <a:lnTo>
                <a:pt x="16" y="126"/>
              </a:lnTo>
              <a:lnTo>
                <a:pt x="0" y="112"/>
              </a:lnTo>
              <a:lnTo>
                <a:pt x="4" y="107"/>
              </a:lnTo>
              <a:lnTo>
                <a:pt x="33" y="99"/>
              </a:lnTo>
              <a:lnTo>
                <a:pt x="47" y="97"/>
              </a:lnTo>
              <a:lnTo>
                <a:pt x="50" y="75"/>
              </a:lnTo>
              <a:lnTo>
                <a:pt x="44" y="72"/>
              </a:lnTo>
              <a:lnTo>
                <a:pt x="29" y="55"/>
              </a:lnTo>
              <a:lnTo>
                <a:pt x="36" y="53"/>
              </a:lnTo>
              <a:lnTo>
                <a:pt x="26" y="35"/>
              </a:lnTo>
              <a:lnTo>
                <a:pt x="15" y="22"/>
              </a:lnTo>
              <a:lnTo>
                <a:pt x="15" y="8"/>
              </a:lnTo>
              <a:lnTo>
                <a:pt x="18" y="5"/>
              </a:lnTo>
              <a:lnTo>
                <a:pt x="21" y="0"/>
              </a:lnTo>
              <a:lnTo>
                <a:pt x="25" y="9"/>
              </a:lnTo>
            </a:path>
          </a:pathLst>
        </a:custGeom>
        <a:solidFill>
          <a:srgbClr val="75923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9</xdr:col>
      <xdr:colOff>666352</xdr:colOff>
      <xdr:row>26</xdr:row>
      <xdr:rowOff>111482</xdr:rowOff>
    </xdr:from>
    <xdr:to>
      <xdr:col>10</xdr:col>
      <xdr:colOff>425954</xdr:colOff>
      <xdr:row>30</xdr:row>
      <xdr:rowOff>6906</xdr:rowOff>
    </xdr:to>
    <xdr:sp macro="[0]!Département_clic" textlink="">
      <xdr:nvSpPr>
        <xdr:cNvPr id="139" name="Département 48"/>
        <xdr:cNvSpPr>
          <a:spLocks/>
        </xdr:cNvSpPr>
      </xdr:nvSpPr>
      <xdr:spPr bwMode="auto">
        <a:xfrm>
          <a:off x="8925888" y="5499911"/>
          <a:ext cx="521602" cy="657424"/>
        </a:xfrm>
        <a:custGeom>
          <a:avLst/>
          <a:gdLst>
            <a:gd name="T0" fmla="*/ 2147483647 w 145"/>
            <a:gd name="T1" fmla="*/ 2147483647 h 177"/>
            <a:gd name="T2" fmla="*/ 2147483647 w 145"/>
            <a:gd name="T3" fmla="*/ 2147483647 h 177"/>
            <a:gd name="T4" fmla="*/ 2147483647 w 145"/>
            <a:gd name="T5" fmla="*/ 2147483647 h 177"/>
            <a:gd name="T6" fmla="*/ 2147483647 w 145"/>
            <a:gd name="T7" fmla="*/ 2147483647 h 177"/>
            <a:gd name="T8" fmla="*/ 2147483647 w 145"/>
            <a:gd name="T9" fmla="*/ 2147483647 h 177"/>
            <a:gd name="T10" fmla="*/ 2147483647 w 145"/>
            <a:gd name="T11" fmla="*/ 2147483647 h 177"/>
            <a:gd name="T12" fmla="*/ 2147483647 w 145"/>
            <a:gd name="T13" fmla="*/ 2147483647 h 177"/>
            <a:gd name="T14" fmla="*/ 2147483647 w 145"/>
            <a:gd name="T15" fmla="*/ 2147483647 h 177"/>
            <a:gd name="T16" fmla="*/ 2147483647 w 145"/>
            <a:gd name="T17" fmla="*/ 2147483647 h 177"/>
            <a:gd name="T18" fmla="*/ 2147483647 w 145"/>
            <a:gd name="T19" fmla="*/ 2147483647 h 177"/>
            <a:gd name="T20" fmla="*/ 2147483647 w 145"/>
            <a:gd name="T21" fmla="*/ 2147483647 h 177"/>
            <a:gd name="T22" fmla="*/ 2147483647 w 145"/>
            <a:gd name="T23" fmla="*/ 2147483647 h 177"/>
            <a:gd name="T24" fmla="*/ 2147483647 w 145"/>
            <a:gd name="T25" fmla="*/ 2147483647 h 177"/>
            <a:gd name="T26" fmla="*/ 2147483647 w 145"/>
            <a:gd name="T27" fmla="*/ 2147483647 h 177"/>
            <a:gd name="T28" fmla="*/ 2147483647 w 145"/>
            <a:gd name="T29" fmla="*/ 2147483647 h 177"/>
            <a:gd name="T30" fmla="*/ 2147483647 w 145"/>
            <a:gd name="T31" fmla="*/ 2147483647 h 177"/>
            <a:gd name="T32" fmla="*/ 2147483647 w 145"/>
            <a:gd name="T33" fmla="*/ 2147483647 h 177"/>
            <a:gd name="T34" fmla="*/ 2147483647 w 145"/>
            <a:gd name="T35" fmla="*/ 2147483647 h 177"/>
            <a:gd name="T36" fmla="*/ 2147483647 w 145"/>
            <a:gd name="T37" fmla="*/ 2147483647 h 177"/>
            <a:gd name="T38" fmla="*/ 2147483647 w 145"/>
            <a:gd name="T39" fmla="*/ 2147483647 h 177"/>
            <a:gd name="T40" fmla="*/ 2147483647 w 145"/>
            <a:gd name="T41" fmla="*/ 2147483647 h 177"/>
            <a:gd name="T42" fmla="*/ 2147483647 w 145"/>
            <a:gd name="T43" fmla="*/ 2147483647 h 177"/>
            <a:gd name="T44" fmla="*/ 2147483647 w 145"/>
            <a:gd name="T45" fmla="*/ 2147483647 h 177"/>
            <a:gd name="T46" fmla="*/ 2147483647 w 145"/>
            <a:gd name="T47" fmla="*/ 2147483647 h 177"/>
            <a:gd name="T48" fmla="*/ 0 w 145"/>
            <a:gd name="T49" fmla="*/ 2147483647 h 177"/>
            <a:gd name="T50" fmla="*/ 2147483647 w 145"/>
            <a:gd name="T51" fmla="*/ 2147483647 h 177"/>
            <a:gd name="T52" fmla="*/ 2147483647 w 145"/>
            <a:gd name="T53" fmla="*/ 2147483647 h 177"/>
            <a:gd name="T54" fmla="*/ 2147483647 w 145"/>
            <a:gd name="T55" fmla="*/ 0 h 177"/>
            <a:gd name="T56" fmla="*/ 2147483647 w 145"/>
            <a:gd name="T57" fmla="*/ 2147483647 h 177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145"/>
            <a:gd name="T88" fmla="*/ 0 h 177"/>
            <a:gd name="T89" fmla="*/ 145 w 145"/>
            <a:gd name="T90" fmla="*/ 177 h 177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145" h="177">
              <a:moveTo>
                <a:pt x="59" y="1"/>
              </a:moveTo>
              <a:lnTo>
                <a:pt x="74" y="36"/>
              </a:lnTo>
              <a:lnTo>
                <a:pt x="88" y="37"/>
              </a:lnTo>
              <a:lnTo>
                <a:pt x="109" y="37"/>
              </a:lnTo>
              <a:lnTo>
                <a:pt x="112" y="37"/>
              </a:lnTo>
              <a:lnTo>
                <a:pt x="133" y="59"/>
              </a:lnTo>
              <a:lnTo>
                <a:pt x="132" y="67"/>
              </a:lnTo>
              <a:lnTo>
                <a:pt x="145" y="102"/>
              </a:lnTo>
              <a:lnTo>
                <a:pt x="142" y="111"/>
              </a:lnTo>
              <a:lnTo>
                <a:pt x="132" y="124"/>
              </a:lnTo>
              <a:lnTo>
                <a:pt x="138" y="154"/>
              </a:lnTo>
              <a:lnTo>
                <a:pt x="142" y="169"/>
              </a:lnTo>
              <a:lnTo>
                <a:pt x="123" y="172"/>
              </a:lnTo>
              <a:lnTo>
                <a:pt x="109" y="158"/>
              </a:lnTo>
              <a:lnTo>
                <a:pt x="97" y="172"/>
              </a:lnTo>
              <a:lnTo>
                <a:pt x="79" y="177"/>
              </a:lnTo>
              <a:lnTo>
                <a:pt x="63" y="172"/>
              </a:lnTo>
              <a:lnTo>
                <a:pt x="59" y="169"/>
              </a:lnTo>
              <a:lnTo>
                <a:pt x="40" y="163"/>
              </a:lnTo>
              <a:lnTo>
                <a:pt x="32" y="155"/>
              </a:lnTo>
              <a:lnTo>
                <a:pt x="20" y="133"/>
              </a:lnTo>
              <a:lnTo>
                <a:pt x="23" y="114"/>
              </a:lnTo>
              <a:lnTo>
                <a:pt x="16" y="88"/>
              </a:lnTo>
              <a:lnTo>
                <a:pt x="5" y="75"/>
              </a:lnTo>
              <a:lnTo>
                <a:pt x="0" y="69"/>
              </a:lnTo>
              <a:lnTo>
                <a:pt x="17" y="28"/>
              </a:lnTo>
              <a:lnTo>
                <a:pt x="47" y="6"/>
              </a:lnTo>
              <a:lnTo>
                <a:pt x="58" y="0"/>
              </a:lnTo>
              <a:lnTo>
                <a:pt x="59" y="1"/>
              </a:lnTo>
            </a:path>
          </a:pathLst>
        </a:custGeom>
        <a:solidFill>
          <a:srgbClr val="D7E4B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7</xdr:col>
      <xdr:colOff>604787</xdr:colOff>
      <xdr:row>27</xdr:row>
      <xdr:rowOff>63901</xdr:rowOff>
    </xdr:from>
    <xdr:to>
      <xdr:col>8</xdr:col>
      <xdr:colOff>478776</xdr:colOff>
      <xdr:row>30</xdr:row>
      <xdr:rowOff>121240</xdr:rowOff>
    </xdr:to>
    <xdr:sp macro="[0]!Département_clic" textlink="">
      <xdr:nvSpPr>
        <xdr:cNvPr id="140" name="Département 47"/>
        <xdr:cNvSpPr>
          <a:spLocks/>
        </xdr:cNvSpPr>
      </xdr:nvSpPr>
      <xdr:spPr bwMode="auto">
        <a:xfrm>
          <a:off x="7340323" y="5642830"/>
          <a:ext cx="635989" cy="628839"/>
        </a:xfrm>
        <a:custGeom>
          <a:avLst/>
          <a:gdLst>
            <a:gd name="T0" fmla="*/ 477390 w 177"/>
            <a:gd name="T1" fmla="*/ 0 h 168"/>
            <a:gd name="T2" fmla="*/ 619115 w 177"/>
            <a:gd name="T3" fmla="*/ 200855 h 168"/>
            <a:gd name="T4" fmla="*/ 656411 w 177"/>
            <a:gd name="T5" fmla="*/ 171099 h 168"/>
            <a:gd name="T6" fmla="*/ 880188 w 177"/>
            <a:gd name="T7" fmla="*/ 148782 h 168"/>
            <a:gd name="T8" fmla="*/ 924943 w 177"/>
            <a:gd name="T9" fmla="*/ 163660 h 168"/>
            <a:gd name="T10" fmla="*/ 1096505 w 177"/>
            <a:gd name="T11" fmla="*/ 267807 h 168"/>
            <a:gd name="T12" fmla="*/ 1141261 w 177"/>
            <a:gd name="T13" fmla="*/ 245490 h 168"/>
            <a:gd name="T14" fmla="*/ 1320282 w 177"/>
            <a:gd name="T15" fmla="*/ 305002 h 168"/>
            <a:gd name="T16" fmla="*/ 1268067 w 177"/>
            <a:gd name="T17" fmla="*/ 327320 h 168"/>
            <a:gd name="T18" fmla="*/ 1238231 w 177"/>
            <a:gd name="T19" fmla="*/ 498419 h 168"/>
            <a:gd name="T20" fmla="*/ 1260608 w 177"/>
            <a:gd name="T21" fmla="*/ 632322 h 168"/>
            <a:gd name="T22" fmla="*/ 1118883 w 177"/>
            <a:gd name="T23" fmla="*/ 736469 h 168"/>
            <a:gd name="T24" fmla="*/ 1133802 w 177"/>
            <a:gd name="T25" fmla="*/ 773665 h 168"/>
            <a:gd name="T26" fmla="*/ 1014454 w 177"/>
            <a:gd name="T27" fmla="*/ 989398 h 168"/>
            <a:gd name="T28" fmla="*/ 992076 w 177"/>
            <a:gd name="T29" fmla="*/ 1019155 h 168"/>
            <a:gd name="T30" fmla="*/ 954780 w 177"/>
            <a:gd name="T31" fmla="*/ 1086106 h 168"/>
            <a:gd name="T32" fmla="*/ 880188 w 177"/>
            <a:gd name="T33" fmla="*/ 1130741 h 168"/>
            <a:gd name="T34" fmla="*/ 805596 w 177"/>
            <a:gd name="T35" fmla="*/ 1086106 h 168"/>
            <a:gd name="T36" fmla="*/ 775759 w 177"/>
            <a:gd name="T37" fmla="*/ 1086106 h 168"/>
            <a:gd name="T38" fmla="*/ 559442 w 177"/>
            <a:gd name="T39" fmla="*/ 1205132 h 168"/>
            <a:gd name="T40" fmla="*/ 499768 w 177"/>
            <a:gd name="T41" fmla="*/ 1212571 h 168"/>
            <a:gd name="T42" fmla="*/ 305828 w 177"/>
            <a:gd name="T43" fmla="*/ 1249766 h 168"/>
            <a:gd name="T44" fmla="*/ 253614 w 177"/>
            <a:gd name="T45" fmla="*/ 1212571 h 168"/>
            <a:gd name="T46" fmla="*/ 208858 w 177"/>
            <a:gd name="T47" fmla="*/ 1019155 h 168"/>
            <a:gd name="T48" fmla="*/ 156644 w 177"/>
            <a:gd name="T49" fmla="*/ 989398 h 168"/>
            <a:gd name="T50" fmla="*/ 0 w 177"/>
            <a:gd name="T51" fmla="*/ 900129 h 168"/>
            <a:gd name="T52" fmla="*/ 22378 w 177"/>
            <a:gd name="T53" fmla="*/ 862934 h 168"/>
            <a:gd name="T54" fmla="*/ 141725 w 177"/>
            <a:gd name="T55" fmla="*/ 550492 h 168"/>
            <a:gd name="T56" fmla="*/ 290910 w 177"/>
            <a:gd name="T57" fmla="*/ 282685 h 168"/>
            <a:gd name="T58" fmla="*/ 320746 w 177"/>
            <a:gd name="T59" fmla="*/ 267807 h 168"/>
            <a:gd name="T60" fmla="*/ 298369 w 177"/>
            <a:gd name="T61" fmla="*/ 59513 h 168"/>
            <a:gd name="T62" fmla="*/ 313287 w 177"/>
            <a:gd name="T63" fmla="*/ 37195 h 168"/>
            <a:gd name="T64" fmla="*/ 477390 w 177"/>
            <a:gd name="T65" fmla="*/ 0 h 168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177"/>
            <a:gd name="T100" fmla="*/ 0 h 168"/>
            <a:gd name="T101" fmla="*/ 177 w 177"/>
            <a:gd name="T102" fmla="*/ 168 h 168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177" h="168">
              <a:moveTo>
                <a:pt x="64" y="0"/>
              </a:moveTo>
              <a:lnTo>
                <a:pt x="83" y="27"/>
              </a:lnTo>
              <a:lnTo>
                <a:pt x="88" y="23"/>
              </a:lnTo>
              <a:lnTo>
                <a:pt x="118" y="20"/>
              </a:lnTo>
              <a:lnTo>
                <a:pt x="124" y="22"/>
              </a:lnTo>
              <a:lnTo>
                <a:pt x="147" y="36"/>
              </a:lnTo>
              <a:lnTo>
                <a:pt x="153" y="33"/>
              </a:lnTo>
              <a:lnTo>
                <a:pt x="177" y="41"/>
              </a:lnTo>
              <a:lnTo>
                <a:pt x="170" y="44"/>
              </a:lnTo>
              <a:lnTo>
                <a:pt x="166" y="67"/>
              </a:lnTo>
              <a:lnTo>
                <a:pt x="169" y="85"/>
              </a:lnTo>
              <a:lnTo>
                <a:pt x="150" y="99"/>
              </a:lnTo>
              <a:lnTo>
                <a:pt x="152" y="104"/>
              </a:lnTo>
              <a:lnTo>
                <a:pt x="136" y="133"/>
              </a:lnTo>
              <a:lnTo>
                <a:pt x="133" y="137"/>
              </a:lnTo>
              <a:lnTo>
                <a:pt x="128" y="146"/>
              </a:lnTo>
              <a:lnTo>
                <a:pt x="118" y="152"/>
              </a:lnTo>
              <a:lnTo>
                <a:pt x="108" y="146"/>
              </a:lnTo>
              <a:lnTo>
                <a:pt x="104" y="146"/>
              </a:lnTo>
              <a:lnTo>
                <a:pt x="75" y="162"/>
              </a:lnTo>
              <a:lnTo>
                <a:pt x="67" y="163"/>
              </a:lnTo>
              <a:lnTo>
                <a:pt x="41" y="168"/>
              </a:lnTo>
              <a:lnTo>
                <a:pt x="34" y="163"/>
              </a:lnTo>
              <a:lnTo>
                <a:pt x="28" y="137"/>
              </a:lnTo>
              <a:lnTo>
                <a:pt x="21" y="133"/>
              </a:lnTo>
              <a:lnTo>
                <a:pt x="0" y="121"/>
              </a:lnTo>
              <a:lnTo>
                <a:pt x="3" y="116"/>
              </a:lnTo>
              <a:lnTo>
                <a:pt x="19" y="74"/>
              </a:lnTo>
              <a:lnTo>
                <a:pt x="39" y="38"/>
              </a:lnTo>
              <a:lnTo>
                <a:pt x="43" y="36"/>
              </a:lnTo>
              <a:lnTo>
                <a:pt x="40" y="8"/>
              </a:lnTo>
              <a:lnTo>
                <a:pt x="42" y="5"/>
              </a:lnTo>
              <a:lnTo>
                <a:pt x="64" y="0"/>
              </a:lnTo>
            </a:path>
          </a:pathLst>
        </a:custGeom>
        <a:solidFill>
          <a:srgbClr val="C2D69A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8</xdr:col>
      <xdr:colOff>437596</xdr:colOff>
      <xdr:row>26</xdr:row>
      <xdr:rowOff>54314</xdr:rowOff>
    </xdr:from>
    <xdr:to>
      <xdr:col>9</xdr:col>
      <xdr:colOff>269346</xdr:colOff>
      <xdr:row>29</xdr:row>
      <xdr:rowOff>121182</xdr:rowOff>
    </xdr:to>
    <xdr:sp macro="[0]!Département_clic" textlink="">
      <xdr:nvSpPr>
        <xdr:cNvPr id="141" name="Département 46"/>
        <xdr:cNvSpPr>
          <a:spLocks/>
        </xdr:cNvSpPr>
      </xdr:nvSpPr>
      <xdr:spPr bwMode="auto">
        <a:xfrm>
          <a:off x="7935132" y="5442743"/>
          <a:ext cx="593750" cy="638368"/>
        </a:xfrm>
        <a:custGeom>
          <a:avLst/>
          <a:gdLst>
            <a:gd name="T0" fmla="*/ 634033 w 166"/>
            <a:gd name="T1" fmla="*/ 14878 h 172"/>
            <a:gd name="T2" fmla="*/ 760840 w 166"/>
            <a:gd name="T3" fmla="*/ 119025 h 172"/>
            <a:gd name="T4" fmla="*/ 857810 w 166"/>
            <a:gd name="T5" fmla="*/ 163660 h 172"/>
            <a:gd name="T6" fmla="*/ 992076 w 166"/>
            <a:gd name="T7" fmla="*/ 96708 h 172"/>
            <a:gd name="T8" fmla="*/ 1118883 w 166"/>
            <a:gd name="T9" fmla="*/ 81830 h 172"/>
            <a:gd name="T10" fmla="*/ 1118883 w 166"/>
            <a:gd name="T11" fmla="*/ 111586 h 172"/>
            <a:gd name="T12" fmla="*/ 1200934 w 166"/>
            <a:gd name="T13" fmla="*/ 446344 h 172"/>
            <a:gd name="T14" fmla="*/ 1238230 w 166"/>
            <a:gd name="T15" fmla="*/ 647200 h 172"/>
            <a:gd name="T16" fmla="*/ 1193475 w 166"/>
            <a:gd name="T17" fmla="*/ 729029 h 172"/>
            <a:gd name="T18" fmla="*/ 947320 w 166"/>
            <a:gd name="T19" fmla="*/ 870372 h 172"/>
            <a:gd name="T20" fmla="*/ 917484 w 166"/>
            <a:gd name="T21" fmla="*/ 877811 h 172"/>
            <a:gd name="T22" fmla="*/ 902565 w 166"/>
            <a:gd name="T23" fmla="*/ 1078666 h 172"/>
            <a:gd name="T24" fmla="*/ 798136 w 166"/>
            <a:gd name="T25" fmla="*/ 1115861 h 172"/>
            <a:gd name="T26" fmla="*/ 671329 w 166"/>
            <a:gd name="T27" fmla="*/ 1123300 h 172"/>
            <a:gd name="T28" fmla="*/ 559441 w 166"/>
            <a:gd name="T29" fmla="*/ 1220008 h 172"/>
            <a:gd name="T30" fmla="*/ 432635 w 166"/>
            <a:gd name="T31" fmla="*/ 1220008 h 172"/>
            <a:gd name="T32" fmla="*/ 305828 w 166"/>
            <a:gd name="T33" fmla="*/ 1279521 h 172"/>
            <a:gd name="T34" fmla="*/ 246154 w 166"/>
            <a:gd name="T35" fmla="*/ 1197691 h 172"/>
            <a:gd name="T36" fmla="*/ 111888 w 166"/>
            <a:gd name="T37" fmla="*/ 1138179 h 172"/>
            <a:gd name="T38" fmla="*/ 96970 w 166"/>
            <a:gd name="T39" fmla="*/ 1056349 h 172"/>
            <a:gd name="T40" fmla="*/ 22378 w 166"/>
            <a:gd name="T41" fmla="*/ 1034032 h 172"/>
            <a:gd name="T42" fmla="*/ 0 w 166"/>
            <a:gd name="T43" fmla="*/ 900128 h 172"/>
            <a:gd name="T44" fmla="*/ 29837 w 166"/>
            <a:gd name="T45" fmla="*/ 729029 h 172"/>
            <a:gd name="T46" fmla="*/ 82051 w 166"/>
            <a:gd name="T47" fmla="*/ 706712 h 172"/>
            <a:gd name="T48" fmla="*/ 193940 w 166"/>
            <a:gd name="T49" fmla="*/ 572809 h 172"/>
            <a:gd name="T50" fmla="*/ 335665 w 166"/>
            <a:gd name="T51" fmla="*/ 401710 h 172"/>
            <a:gd name="T52" fmla="*/ 417716 w 166"/>
            <a:gd name="T53" fmla="*/ 59513 h 172"/>
            <a:gd name="T54" fmla="*/ 432635 w 166"/>
            <a:gd name="T55" fmla="*/ 29756 h 172"/>
            <a:gd name="T56" fmla="*/ 522145 w 166"/>
            <a:gd name="T57" fmla="*/ 0 h 172"/>
            <a:gd name="T58" fmla="*/ 634033 w 166"/>
            <a:gd name="T59" fmla="*/ 14878 h 172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166"/>
            <a:gd name="T91" fmla="*/ 0 h 172"/>
            <a:gd name="T92" fmla="*/ 166 w 166"/>
            <a:gd name="T93" fmla="*/ 172 h 172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166" h="172">
              <a:moveTo>
                <a:pt x="85" y="2"/>
              </a:moveTo>
              <a:lnTo>
                <a:pt x="102" y="16"/>
              </a:lnTo>
              <a:lnTo>
                <a:pt x="115" y="22"/>
              </a:lnTo>
              <a:lnTo>
                <a:pt x="133" y="13"/>
              </a:lnTo>
              <a:lnTo>
                <a:pt x="150" y="11"/>
              </a:lnTo>
              <a:lnTo>
                <a:pt x="150" y="15"/>
              </a:lnTo>
              <a:lnTo>
                <a:pt x="161" y="60"/>
              </a:lnTo>
              <a:lnTo>
                <a:pt x="166" y="87"/>
              </a:lnTo>
              <a:lnTo>
                <a:pt x="160" y="98"/>
              </a:lnTo>
              <a:lnTo>
                <a:pt x="127" y="117"/>
              </a:lnTo>
              <a:lnTo>
                <a:pt x="123" y="118"/>
              </a:lnTo>
              <a:lnTo>
                <a:pt x="121" y="145"/>
              </a:lnTo>
              <a:lnTo>
                <a:pt x="107" y="150"/>
              </a:lnTo>
              <a:lnTo>
                <a:pt x="90" y="151"/>
              </a:lnTo>
              <a:lnTo>
                <a:pt x="75" y="164"/>
              </a:lnTo>
              <a:lnTo>
                <a:pt x="58" y="164"/>
              </a:lnTo>
              <a:lnTo>
                <a:pt x="41" y="172"/>
              </a:lnTo>
              <a:lnTo>
                <a:pt x="33" y="161"/>
              </a:lnTo>
              <a:lnTo>
                <a:pt x="15" y="153"/>
              </a:lnTo>
              <a:lnTo>
                <a:pt x="13" y="142"/>
              </a:lnTo>
              <a:lnTo>
                <a:pt x="3" y="139"/>
              </a:lnTo>
              <a:lnTo>
                <a:pt x="0" y="121"/>
              </a:lnTo>
              <a:lnTo>
                <a:pt x="4" y="98"/>
              </a:lnTo>
              <a:lnTo>
                <a:pt x="11" y="95"/>
              </a:lnTo>
              <a:lnTo>
                <a:pt x="26" y="77"/>
              </a:lnTo>
              <a:lnTo>
                <a:pt x="45" y="54"/>
              </a:lnTo>
              <a:lnTo>
                <a:pt x="56" y="8"/>
              </a:lnTo>
              <a:lnTo>
                <a:pt x="58" y="4"/>
              </a:lnTo>
              <a:lnTo>
                <a:pt x="70" y="0"/>
              </a:lnTo>
              <a:lnTo>
                <a:pt x="85" y="2"/>
              </a:lnTo>
            </a:path>
          </a:pathLst>
        </a:custGeom>
        <a:solidFill>
          <a:srgbClr val="D7E4B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8</xdr:col>
      <xdr:colOff>240851</xdr:colOff>
      <xdr:row>13</xdr:row>
      <xdr:rowOff>134553</xdr:rowOff>
    </xdr:from>
    <xdr:to>
      <xdr:col>9</xdr:col>
      <xdr:colOff>310525</xdr:colOff>
      <xdr:row>17</xdr:row>
      <xdr:rowOff>110964</xdr:rowOff>
    </xdr:to>
    <xdr:sp macro="[0]!Département_clic" textlink="">
      <xdr:nvSpPr>
        <xdr:cNvPr id="142" name="Département 41"/>
        <xdr:cNvSpPr>
          <a:spLocks/>
        </xdr:cNvSpPr>
      </xdr:nvSpPr>
      <xdr:spPr bwMode="auto">
        <a:xfrm>
          <a:off x="7738387" y="3046482"/>
          <a:ext cx="831674" cy="738411"/>
        </a:xfrm>
        <a:custGeom>
          <a:avLst/>
          <a:gdLst>
            <a:gd name="T0" fmla="*/ 469931 w 233"/>
            <a:gd name="T1" fmla="*/ 14878 h 198"/>
            <a:gd name="T2" fmla="*/ 596738 w 233"/>
            <a:gd name="T3" fmla="*/ 119025 h 198"/>
            <a:gd name="T4" fmla="*/ 678789 w 233"/>
            <a:gd name="T5" fmla="*/ 223172 h 198"/>
            <a:gd name="T6" fmla="*/ 820515 w 233"/>
            <a:gd name="T7" fmla="*/ 223172 h 198"/>
            <a:gd name="T8" fmla="*/ 924944 w 233"/>
            <a:gd name="T9" fmla="*/ 193416 h 198"/>
            <a:gd name="T10" fmla="*/ 984618 w 233"/>
            <a:gd name="T11" fmla="*/ 215733 h 198"/>
            <a:gd name="T12" fmla="*/ 984618 w 233"/>
            <a:gd name="T13" fmla="*/ 245490 h 198"/>
            <a:gd name="T14" fmla="*/ 1006995 w 233"/>
            <a:gd name="T15" fmla="*/ 505858 h 198"/>
            <a:gd name="T16" fmla="*/ 1044291 w 233"/>
            <a:gd name="T17" fmla="*/ 587687 h 198"/>
            <a:gd name="T18" fmla="*/ 1208394 w 233"/>
            <a:gd name="T19" fmla="*/ 684395 h 198"/>
            <a:gd name="T20" fmla="*/ 1275527 w 233"/>
            <a:gd name="T21" fmla="*/ 729030 h 198"/>
            <a:gd name="T22" fmla="*/ 1447089 w 233"/>
            <a:gd name="T23" fmla="*/ 706713 h 198"/>
            <a:gd name="T24" fmla="*/ 1544059 w 233"/>
            <a:gd name="T25" fmla="*/ 714152 h 198"/>
            <a:gd name="T26" fmla="*/ 1737999 w 233"/>
            <a:gd name="T27" fmla="*/ 788543 h 198"/>
            <a:gd name="T28" fmla="*/ 1648488 w 233"/>
            <a:gd name="T29" fmla="*/ 848055 h 198"/>
            <a:gd name="T30" fmla="*/ 1700703 w 233"/>
            <a:gd name="T31" fmla="*/ 1078667 h 198"/>
            <a:gd name="T32" fmla="*/ 1655948 w 233"/>
            <a:gd name="T33" fmla="*/ 1093545 h 198"/>
            <a:gd name="T34" fmla="*/ 1581355 w 233"/>
            <a:gd name="T35" fmla="*/ 1309278 h 198"/>
            <a:gd name="T36" fmla="*/ 1484385 w 233"/>
            <a:gd name="T37" fmla="*/ 1324156 h 198"/>
            <a:gd name="T38" fmla="*/ 1335201 w 233"/>
            <a:gd name="T39" fmla="*/ 1420864 h 198"/>
            <a:gd name="T40" fmla="*/ 1297905 w 233"/>
            <a:gd name="T41" fmla="*/ 1420864 h 198"/>
            <a:gd name="T42" fmla="*/ 1200935 w 233"/>
            <a:gd name="T43" fmla="*/ 1339035 h 198"/>
            <a:gd name="T44" fmla="*/ 1111424 w 233"/>
            <a:gd name="T45" fmla="*/ 1339035 h 198"/>
            <a:gd name="T46" fmla="*/ 924944 w 233"/>
            <a:gd name="T47" fmla="*/ 1391108 h 198"/>
            <a:gd name="T48" fmla="*/ 827974 w 233"/>
            <a:gd name="T49" fmla="*/ 1472938 h 198"/>
            <a:gd name="T50" fmla="*/ 805596 w 233"/>
            <a:gd name="T51" fmla="*/ 1472938 h 198"/>
            <a:gd name="T52" fmla="*/ 671330 w 233"/>
            <a:gd name="T53" fmla="*/ 1346474 h 198"/>
            <a:gd name="T54" fmla="*/ 604197 w 233"/>
            <a:gd name="T55" fmla="*/ 1324156 h 198"/>
            <a:gd name="T56" fmla="*/ 537064 w 233"/>
            <a:gd name="T57" fmla="*/ 1145619 h 198"/>
            <a:gd name="T58" fmla="*/ 529605 w 233"/>
            <a:gd name="T59" fmla="*/ 1011715 h 198"/>
            <a:gd name="T60" fmla="*/ 432635 w 233"/>
            <a:gd name="T61" fmla="*/ 810860 h 198"/>
            <a:gd name="T62" fmla="*/ 358043 w 233"/>
            <a:gd name="T63" fmla="*/ 751347 h 198"/>
            <a:gd name="T64" fmla="*/ 246154 w 233"/>
            <a:gd name="T65" fmla="*/ 714152 h 198"/>
            <a:gd name="T66" fmla="*/ 149184 w 233"/>
            <a:gd name="T67" fmla="*/ 729030 h 198"/>
            <a:gd name="T68" fmla="*/ 0 w 233"/>
            <a:gd name="T69" fmla="*/ 654639 h 198"/>
            <a:gd name="T70" fmla="*/ 82051 w 233"/>
            <a:gd name="T71" fmla="*/ 550492 h 198"/>
            <a:gd name="T72" fmla="*/ 171562 w 233"/>
            <a:gd name="T73" fmla="*/ 438906 h 198"/>
            <a:gd name="T74" fmla="*/ 246154 w 233"/>
            <a:gd name="T75" fmla="*/ 282685 h 198"/>
            <a:gd name="T76" fmla="*/ 216317 w 233"/>
            <a:gd name="T77" fmla="*/ 119025 h 198"/>
            <a:gd name="T78" fmla="*/ 253614 w 233"/>
            <a:gd name="T79" fmla="*/ 29756 h 198"/>
            <a:gd name="T80" fmla="*/ 320747 w 233"/>
            <a:gd name="T81" fmla="*/ 29756 h 198"/>
            <a:gd name="T82" fmla="*/ 380420 w 233"/>
            <a:gd name="T83" fmla="*/ 0 h 198"/>
            <a:gd name="T84" fmla="*/ 469931 w 233"/>
            <a:gd name="T85" fmla="*/ 14878 h 198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233"/>
            <a:gd name="T130" fmla="*/ 0 h 198"/>
            <a:gd name="T131" fmla="*/ 233 w 233"/>
            <a:gd name="T132" fmla="*/ 198 h 198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233" h="198">
              <a:moveTo>
                <a:pt x="63" y="2"/>
              </a:moveTo>
              <a:lnTo>
                <a:pt x="80" y="16"/>
              </a:lnTo>
              <a:lnTo>
                <a:pt x="91" y="30"/>
              </a:lnTo>
              <a:lnTo>
                <a:pt x="110" y="30"/>
              </a:lnTo>
              <a:lnTo>
                <a:pt x="124" y="26"/>
              </a:lnTo>
              <a:lnTo>
                <a:pt x="132" y="29"/>
              </a:lnTo>
              <a:lnTo>
                <a:pt x="132" y="33"/>
              </a:lnTo>
              <a:lnTo>
                <a:pt x="135" y="68"/>
              </a:lnTo>
              <a:lnTo>
                <a:pt x="140" y="79"/>
              </a:lnTo>
              <a:lnTo>
                <a:pt x="162" y="92"/>
              </a:lnTo>
              <a:lnTo>
                <a:pt x="171" y="98"/>
              </a:lnTo>
              <a:lnTo>
                <a:pt x="194" y="95"/>
              </a:lnTo>
              <a:lnTo>
                <a:pt x="207" y="96"/>
              </a:lnTo>
              <a:lnTo>
                <a:pt x="233" y="106"/>
              </a:lnTo>
              <a:lnTo>
                <a:pt x="221" y="114"/>
              </a:lnTo>
              <a:lnTo>
                <a:pt x="228" y="145"/>
              </a:lnTo>
              <a:lnTo>
                <a:pt x="222" y="147"/>
              </a:lnTo>
              <a:lnTo>
                <a:pt x="212" y="176"/>
              </a:lnTo>
              <a:lnTo>
                <a:pt x="199" y="178"/>
              </a:lnTo>
              <a:lnTo>
                <a:pt x="179" y="191"/>
              </a:lnTo>
              <a:lnTo>
                <a:pt x="174" y="191"/>
              </a:lnTo>
              <a:lnTo>
                <a:pt x="161" y="180"/>
              </a:lnTo>
              <a:lnTo>
                <a:pt x="149" y="180"/>
              </a:lnTo>
              <a:lnTo>
                <a:pt x="124" y="187"/>
              </a:lnTo>
              <a:lnTo>
                <a:pt x="111" y="198"/>
              </a:lnTo>
              <a:lnTo>
                <a:pt x="108" y="198"/>
              </a:lnTo>
              <a:lnTo>
                <a:pt x="90" y="181"/>
              </a:lnTo>
              <a:lnTo>
                <a:pt x="81" y="178"/>
              </a:lnTo>
              <a:lnTo>
                <a:pt x="72" y="154"/>
              </a:lnTo>
              <a:lnTo>
                <a:pt x="71" y="136"/>
              </a:lnTo>
              <a:lnTo>
                <a:pt x="58" y="109"/>
              </a:lnTo>
              <a:lnTo>
                <a:pt x="48" y="101"/>
              </a:lnTo>
              <a:lnTo>
                <a:pt x="33" y="96"/>
              </a:lnTo>
              <a:lnTo>
                <a:pt x="20" y="98"/>
              </a:lnTo>
              <a:lnTo>
                <a:pt x="0" y="88"/>
              </a:lnTo>
              <a:lnTo>
                <a:pt x="11" y="74"/>
              </a:lnTo>
              <a:lnTo>
                <a:pt x="23" y="59"/>
              </a:lnTo>
              <a:lnTo>
                <a:pt x="33" y="38"/>
              </a:lnTo>
              <a:lnTo>
                <a:pt x="29" y="16"/>
              </a:lnTo>
              <a:lnTo>
                <a:pt x="34" y="4"/>
              </a:lnTo>
              <a:lnTo>
                <a:pt x="43" y="4"/>
              </a:lnTo>
              <a:lnTo>
                <a:pt x="51" y="0"/>
              </a:lnTo>
              <a:lnTo>
                <a:pt x="63" y="2"/>
              </a:lnTo>
            </a:path>
          </a:pathLst>
        </a:custGeom>
        <a:solidFill>
          <a:srgbClr val="D7E4B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8</xdr:col>
      <xdr:colOff>711064</xdr:colOff>
      <xdr:row>12</xdr:row>
      <xdr:rowOff>167841</xdr:rowOff>
    </xdr:from>
    <xdr:to>
      <xdr:col>9</xdr:col>
      <xdr:colOff>730408</xdr:colOff>
      <xdr:row>16</xdr:row>
      <xdr:rowOff>39447</xdr:rowOff>
    </xdr:to>
    <xdr:sp macro="[0]!Département_clic" textlink="">
      <xdr:nvSpPr>
        <xdr:cNvPr id="143" name="Département 45"/>
        <xdr:cNvSpPr>
          <a:spLocks/>
        </xdr:cNvSpPr>
      </xdr:nvSpPr>
      <xdr:spPr bwMode="auto">
        <a:xfrm>
          <a:off x="8208600" y="2889270"/>
          <a:ext cx="781344" cy="633606"/>
        </a:xfrm>
        <a:custGeom>
          <a:avLst/>
          <a:gdLst>
            <a:gd name="T0" fmla="*/ 745922 w 219"/>
            <a:gd name="T1" fmla="*/ 22317 h 170"/>
            <a:gd name="T2" fmla="*/ 939862 w 219"/>
            <a:gd name="T3" fmla="*/ 37195 h 170"/>
            <a:gd name="T4" fmla="*/ 977158 w 219"/>
            <a:gd name="T5" fmla="*/ 119025 h 170"/>
            <a:gd name="T6" fmla="*/ 1014454 w 219"/>
            <a:gd name="T7" fmla="*/ 282685 h 170"/>
            <a:gd name="T8" fmla="*/ 1156179 w 219"/>
            <a:gd name="T9" fmla="*/ 305002 h 170"/>
            <a:gd name="T10" fmla="*/ 1260608 w 219"/>
            <a:gd name="T11" fmla="*/ 245490 h 170"/>
            <a:gd name="T12" fmla="*/ 1357578 w 219"/>
            <a:gd name="T13" fmla="*/ 245490 h 170"/>
            <a:gd name="T14" fmla="*/ 1506762 w 219"/>
            <a:gd name="T15" fmla="*/ 208294 h 170"/>
            <a:gd name="T16" fmla="*/ 1506762 w 219"/>
            <a:gd name="T17" fmla="*/ 185977 h 170"/>
            <a:gd name="T18" fmla="*/ 1618651 w 219"/>
            <a:gd name="T19" fmla="*/ 267807 h 170"/>
            <a:gd name="T20" fmla="*/ 1633569 w 219"/>
            <a:gd name="T21" fmla="*/ 595126 h 170"/>
            <a:gd name="T22" fmla="*/ 1432170 w 219"/>
            <a:gd name="T23" fmla="*/ 855494 h 170"/>
            <a:gd name="T24" fmla="*/ 1484385 w 219"/>
            <a:gd name="T25" fmla="*/ 1078666 h 170"/>
            <a:gd name="T26" fmla="*/ 1491844 w 219"/>
            <a:gd name="T27" fmla="*/ 1108422 h 170"/>
            <a:gd name="T28" fmla="*/ 1551518 w 219"/>
            <a:gd name="T29" fmla="*/ 1160496 h 170"/>
            <a:gd name="T30" fmla="*/ 1394874 w 219"/>
            <a:gd name="T31" fmla="*/ 1249765 h 170"/>
            <a:gd name="T32" fmla="*/ 1305363 w 219"/>
            <a:gd name="T33" fmla="*/ 1264643 h 170"/>
            <a:gd name="T34" fmla="*/ 1074128 w 219"/>
            <a:gd name="T35" fmla="*/ 1205130 h 170"/>
            <a:gd name="T36" fmla="*/ 827973 w 219"/>
            <a:gd name="T37" fmla="*/ 1130740 h 170"/>
            <a:gd name="T38" fmla="*/ 753381 w 219"/>
            <a:gd name="T39" fmla="*/ 1100983 h 170"/>
            <a:gd name="T40" fmla="*/ 559442 w 219"/>
            <a:gd name="T41" fmla="*/ 1026593 h 170"/>
            <a:gd name="T42" fmla="*/ 462472 w 219"/>
            <a:gd name="T43" fmla="*/ 1019154 h 170"/>
            <a:gd name="T44" fmla="*/ 290910 w 219"/>
            <a:gd name="T45" fmla="*/ 1041471 h 170"/>
            <a:gd name="T46" fmla="*/ 223777 w 219"/>
            <a:gd name="T47" fmla="*/ 996836 h 170"/>
            <a:gd name="T48" fmla="*/ 59674 w 219"/>
            <a:gd name="T49" fmla="*/ 900128 h 170"/>
            <a:gd name="T50" fmla="*/ 22378 w 219"/>
            <a:gd name="T51" fmla="*/ 818298 h 170"/>
            <a:gd name="T52" fmla="*/ 0 w 219"/>
            <a:gd name="T53" fmla="*/ 557931 h 170"/>
            <a:gd name="T54" fmla="*/ 0 w 219"/>
            <a:gd name="T55" fmla="*/ 528174 h 170"/>
            <a:gd name="T56" fmla="*/ 104429 w 219"/>
            <a:gd name="T57" fmla="*/ 446345 h 170"/>
            <a:gd name="T58" fmla="*/ 193940 w 219"/>
            <a:gd name="T59" fmla="*/ 386832 h 170"/>
            <a:gd name="T60" fmla="*/ 335665 w 219"/>
            <a:gd name="T61" fmla="*/ 349637 h 170"/>
            <a:gd name="T62" fmla="*/ 447553 w 219"/>
            <a:gd name="T63" fmla="*/ 223172 h 170"/>
            <a:gd name="T64" fmla="*/ 507227 w 219"/>
            <a:gd name="T65" fmla="*/ 44634 h 170"/>
            <a:gd name="T66" fmla="*/ 634034 w 219"/>
            <a:gd name="T67" fmla="*/ 14878 h 170"/>
            <a:gd name="T68" fmla="*/ 723544 w 219"/>
            <a:gd name="T69" fmla="*/ 0 h 170"/>
            <a:gd name="T70" fmla="*/ 745922 w 219"/>
            <a:gd name="T71" fmla="*/ 22317 h 170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219"/>
            <a:gd name="T109" fmla="*/ 0 h 170"/>
            <a:gd name="T110" fmla="*/ 219 w 219"/>
            <a:gd name="T111" fmla="*/ 170 h 170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219" h="170">
              <a:moveTo>
                <a:pt x="100" y="3"/>
              </a:moveTo>
              <a:lnTo>
                <a:pt x="126" y="5"/>
              </a:lnTo>
              <a:lnTo>
                <a:pt x="131" y="16"/>
              </a:lnTo>
              <a:lnTo>
                <a:pt x="136" y="38"/>
              </a:lnTo>
              <a:lnTo>
                <a:pt x="155" y="41"/>
              </a:lnTo>
              <a:lnTo>
                <a:pt x="169" y="33"/>
              </a:lnTo>
              <a:lnTo>
                <a:pt x="182" y="33"/>
              </a:lnTo>
              <a:lnTo>
                <a:pt x="202" y="28"/>
              </a:lnTo>
              <a:lnTo>
                <a:pt x="202" y="25"/>
              </a:lnTo>
              <a:lnTo>
                <a:pt x="217" y="36"/>
              </a:lnTo>
              <a:lnTo>
                <a:pt x="219" y="80"/>
              </a:lnTo>
              <a:lnTo>
                <a:pt x="192" y="115"/>
              </a:lnTo>
              <a:lnTo>
                <a:pt x="199" y="145"/>
              </a:lnTo>
              <a:lnTo>
                <a:pt x="200" y="149"/>
              </a:lnTo>
              <a:lnTo>
                <a:pt x="208" y="156"/>
              </a:lnTo>
              <a:lnTo>
                <a:pt x="187" y="168"/>
              </a:lnTo>
              <a:lnTo>
                <a:pt x="175" y="170"/>
              </a:lnTo>
              <a:lnTo>
                <a:pt x="144" y="162"/>
              </a:lnTo>
              <a:lnTo>
                <a:pt x="111" y="152"/>
              </a:lnTo>
              <a:lnTo>
                <a:pt x="101" y="148"/>
              </a:lnTo>
              <a:lnTo>
                <a:pt x="75" y="138"/>
              </a:lnTo>
              <a:lnTo>
                <a:pt x="62" y="137"/>
              </a:lnTo>
              <a:lnTo>
                <a:pt x="39" y="140"/>
              </a:lnTo>
              <a:lnTo>
                <a:pt x="30" y="134"/>
              </a:lnTo>
              <a:lnTo>
                <a:pt x="8" y="121"/>
              </a:lnTo>
              <a:lnTo>
                <a:pt x="3" y="110"/>
              </a:lnTo>
              <a:lnTo>
                <a:pt x="0" y="75"/>
              </a:lnTo>
              <a:lnTo>
                <a:pt x="0" y="71"/>
              </a:lnTo>
              <a:lnTo>
                <a:pt x="14" y="60"/>
              </a:lnTo>
              <a:lnTo>
                <a:pt x="26" y="52"/>
              </a:lnTo>
              <a:lnTo>
                <a:pt x="45" y="47"/>
              </a:lnTo>
              <a:lnTo>
                <a:pt x="60" y="30"/>
              </a:lnTo>
              <a:lnTo>
                <a:pt x="68" y="6"/>
              </a:lnTo>
              <a:lnTo>
                <a:pt x="85" y="2"/>
              </a:lnTo>
              <a:lnTo>
                <a:pt x="97" y="0"/>
              </a:lnTo>
              <a:lnTo>
                <a:pt x="100" y="3"/>
              </a:lnTo>
            </a:path>
          </a:pathLst>
        </a:custGeom>
        <a:solidFill>
          <a:srgbClr val="C2D69A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6</xdr:col>
      <xdr:colOff>165558</xdr:colOff>
      <xdr:row>14</xdr:row>
      <xdr:rowOff>148901</xdr:rowOff>
    </xdr:from>
    <xdr:to>
      <xdr:col>7</xdr:col>
      <xdr:colOff>194053</xdr:colOff>
      <xdr:row>18</xdr:row>
      <xdr:rowOff>163423</xdr:rowOff>
    </xdr:to>
    <xdr:sp macro="[0]!Département_clic" textlink="">
      <xdr:nvSpPr>
        <xdr:cNvPr id="144" name="Département 44"/>
        <xdr:cNvSpPr>
          <a:spLocks/>
        </xdr:cNvSpPr>
      </xdr:nvSpPr>
      <xdr:spPr bwMode="auto">
        <a:xfrm>
          <a:off x="6139094" y="3251330"/>
          <a:ext cx="790495" cy="776522"/>
        </a:xfrm>
        <a:custGeom>
          <a:avLst/>
          <a:gdLst>
            <a:gd name="T0" fmla="*/ 1277675 w 220"/>
            <a:gd name="T1" fmla="*/ 74391 h 209"/>
            <a:gd name="T2" fmla="*/ 1390410 w 220"/>
            <a:gd name="T3" fmla="*/ 74391 h 209"/>
            <a:gd name="T4" fmla="*/ 1390410 w 220"/>
            <a:gd name="T5" fmla="*/ 178538 h 209"/>
            <a:gd name="T6" fmla="*/ 1473083 w 220"/>
            <a:gd name="T7" fmla="*/ 275246 h 209"/>
            <a:gd name="T8" fmla="*/ 1548241 w 220"/>
            <a:gd name="T9" fmla="*/ 409149 h 209"/>
            <a:gd name="T10" fmla="*/ 1495631 w 220"/>
            <a:gd name="T11" fmla="*/ 424028 h 209"/>
            <a:gd name="T12" fmla="*/ 1608367 w 220"/>
            <a:gd name="T13" fmla="*/ 550492 h 209"/>
            <a:gd name="T14" fmla="*/ 1653461 w 220"/>
            <a:gd name="T15" fmla="*/ 572809 h 209"/>
            <a:gd name="T16" fmla="*/ 1630914 w 220"/>
            <a:gd name="T17" fmla="*/ 736469 h 209"/>
            <a:gd name="T18" fmla="*/ 1525694 w 220"/>
            <a:gd name="T19" fmla="*/ 751347 h 209"/>
            <a:gd name="T20" fmla="*/ 1307737 w 220"/>
            <a:gd name="T21" fmla="*/ 810860 h 209"/>
            <a:gd name="T22" fmla="*/ 1277675 w 220"/>
            <a:gd name="T23" fmla="*/ 848055 h 209"/>
            <a:gd name="T24" fmla="*/ 1397926 w 220"/>
            <a:gd name="T25" fmla="*/ 952203 h 209"/>
            <a:gd name="T26" fmla="*/ 1397926 w 220"/>
            <a:gd name="T27" fmla="*/ 1100984 h 209"/>
            <a:gd name="T28" fmla="*/ 1495631 w 220"/>
            <a:gd name="T29" fmla="*/ 1220009 h 209"/>
            <a:gd name="T30" fmla="*/ 1488115 w 220"/>
            <a:gd name="T31" fmla="*/ 1257205 h 209"/>
            <a:gd name="T32" fmla="*/ 1405442 w 220"/>
            <a:gd name="T33" fmla="*/ 1242327 h 209"/>
            <a:gd name="T34" fmla="*/ 1360348 w 220"/>
            <a:gd name="T35" fmla="*/ 1197692 h 209"/>
            <a:gd name="T36" fmla="*/ 1300222 w 220"/>
            <a:gd name="T37" fmla="*/ 1205131 h 209"/>
            <a:gd name="T38" fmla="*/ 1195001 w 220"/>
            <a:gd name="T39" fmla="*/ 1331596 h 209"/>
            <a:gd name="T40" fmla="*/ 1059718 w 220"/>
            <a:gd name="T41" fmla="*/ 1257205 h 209"/>
            <a:gd name="T42" fmla="*/ 1074750 w 220"/>
            <a:gd name="T43" fmla="*/ 1428304 h 209"/>
            <a:gd name="T44" fmla="*/ 1037171 w 220"/>
            <a:gd name="T45" fmla="*/ 1554768 h 209"/>
            <a:gd name="T46" fmla="*/ 901888 w 220"/>
            <a:gd name="T47" fmla="*/ 1510134 h 209"/>
            <a:gd name="T48" fmla="*/ 796668 w 220"/>
            <a:gd name="T49" fmla="*/ 1428304 h 209"/>
            <a:gd name="T50" fmla="*/ 676416 w 220"/>
            <a:gd name="T51" fmla="*/ 1361352 h 209"/>
            <a:gd name="T52" fmla="*/ 571196 w 220"/>
            <a:gd name="T53" fmla="*/ 1301839 h 209"/>
            <a:gd name="T54" fmla="*/ 435912 w 220"/>
            <a:gd name="T55" fmla="*/ 1175375 h 209"/>
            <a:gd name="T56" fmla="*/ 338208 w 220"/>
            <a:gd name="T57" fmla="*/ 1100984 h 209"/>
            <a:gd name="T58" fmla="*/ 450944 w 220"/>
            <a:gd name="T59" fmla="*/ 900129 h 209"/>
            <a:gd name="T60" fmla="*/ 345724 w 220"/>
            <a:gd name="T61" fmla="*/ 900129 h 209"/>
            <a:gd name="T62" fmla="*/ 157830 w 220"/>
            <a:gd name="T63" fmla="*/ 915007 h 209"/>
            <a:gd name="T64" fmla="*/ 0 w 220"/>
            <a:gd name="T65" fmla="*/ 870372 h 209"/>
            <a:gd name="T66" fmla="*/ 45094 w 220"/>
            <a:gd name="T67" fmla="*/ 691835 h 209"/>
            <a:gd name="T68" fmla="*/ 52610 w 220"/>
            <a:gd name="T69" fmla="*/ 647200 h 209"/>
            <a:gd name="T70" fmla="*/ 127767 w 220"/>
            <a:gd name="T71" fmla="*/ 587687 h 209"/>
            <a:gd name="T72" fmla="*/ 210440 w 220"/>
            <a:gd name="T73" fmla="*/ 572809 h 209"/>
            <a:gd name="T74" fmla="*/ 398334 w 220"/>
            <a:gd name="T75" fmla="*/ 543053 h 209"/>
            <a:gd name="T76" fmla="*/ 450944 w 220"/>
            <a:gd name="T77" fmla="*/ 438906 h 209"/>
            <a:gd name="T78" fmla="*/ 465975 w 220"/>
            <a:gd name="T79" fmla="*/ 275246 h 209"/>
            <a:gd name="T80" fmla="*/ 518586 w 220"/>
            <a:gd name="T81" fmla="*/ 260368 h 209"/>
            <a:gd name="T82" fmla="*/ 744057 w 220"/>
            <a:gd name="T83" fmla="*/ 223172 h 209"/>
            <a:gd name="T84" fmla="*/ 826731 w 220"/>
            <a:gd name="T85" fmla="*/ 215733 h 209"/>
            <a:gd name="T86" fmla="*/ 931951 w 220"/>
            <a:gd name="T87" fmla="*/ 163660 h 209"/>
            <a:gd name="T88" fmla="*/ 1052203 w 220"/>
            <a:gd name="T89" fmla="*/ 81830 h 209"/>
            <a:gd name="T90" fmla="*/ 1157423 w 220"/>
            <a:gd name="T91" fmla="*/ 0 h 209"/>
            <a:gd name="T92" fmla="*/ 1277675 w 220"/>
            <a:gd name="T93" fmla="*/ 74391 h 209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w 220"/>
            <a:gd name="T142" fmla="*/ 0 h 209"/>
            <a:gd name="T143" fmla="*/ 220 w 220"/>
            <a:gd name="T144" fmla="*/ 209 h 209"/>
          </a:gdLst>
          <a:ahLst/>
          <a:cxnLst>
            <a:cxn ang="T94">
              <a:pos x="T0" y="T1"/>
            </a:cxn>
            <a:cxn ang="T95">
              <a:pos x="T2" y="T3"/>
            </a:cxn>
            <a:cxn ang="T96">
              <a:pos x="T4" y="T5"/>
            </a:cxn>
            <a:cxn ang="T97">
              <a:pos x="T6" y="T7"/>
            </a:cxn>
            <a:cxn ang="T98">
              <a:pos x="T8" y="T9"/>
            </a:cxn>
            <a:cxn ang="T99">
              <a:pos x="T10" y="T11"/>
            </a:cxn>
            <a:cxn ang="T100">
              <a:pos x="T12" y="T13"/>
            </a:cxn>
            <a:cxn ang="T101">
              <a:pos x="T14" y="T15"/>
            </a:cxn>
            <a:cxn ang="T102">
              <a:pos x="T16" y="T17"/>
            </a:cxn>
            <a:cxn ang="T103">
              <a:pos x="T18" y="T19"/>
            </a:cxn>
            <a:cxn ang="T104">
              <a:pos x="T20" y="T21"/>
            </a:cxn>
            <a:cxn ang="T105">
              <a:pos x="T22" y="T23"/>
            </a:cxn>
            <a:cxn ang="T106">
              <a:pos x="T24" y="T25"/>
            </a:cxn>
            <a:cxn ang="T107">
              <a:pos x="T26" y="T27"/>
            </a:cxn>
            <a:cxn ang="T108">
              <a:pos x="T28" y="T29"/>
            </a:cxn>
            <a:cxn ang="T109">
              <a:pos x="T30" y="T31"/>
            </a:cxn>
            <a:cxn ang="T110">
              <a:pos x="T32" y="T33"/>
            </a:cxn>
            <a:cxn ang="T111">
              <a:pos x="T34" y="T35"/>
            </a:cxn>
            <a:cxn ang="T112">
              <a:pos x="T36" y="T37"/>
            </a:cxn>
            <a:cxn ang="T113">
              <a:pos x="T38" y="T39"/>
            </a:cxn>
            <a:cxn ang="T114">
              <a:pos x="T40" y="T41"/>
            </a:cxn>
            <a:cxn ang="T115">
              <a:pos x="T42" y="T43"/>
            </a:cxn>
            <a:cxn ang="T116">
              <a:pos x="T44" y="T45"/>
            </a:cxn>
            <a:cxn ang="T117">
              <a:pos x="T46" y="T47"/>
            </a:cxn>
            <a:cxn ang="T118">
              <a:pos x="T48" y="T49"/>
            </a:cxn>
            <a:cxn ang="T119">
              <a:pos x="T50" y="T51"/>
            </a:cxn>
            <a:cxn ang="T120">
              <a:pos x="T52" y="T53"/>
            </a:cxn>
            <a:cxn ang="T121">
              <a:pos x="T54" y="T55"/>
            </a:cxn>
            <a:cxn ang="T122">
              <a:pos x="T56" y="T57"/>
            </a:cxn>
            <a:cxn ang="T123">
              <a:pos x="T58" y="T59"/>
            </a:cxn>
            <a:cxn ang="T124">
              <a:pos x="T60" y="T61"/>
            </a:cxn>
            <a:cxn ang="T125">
              <a:pos x="T62" y="T63"/>
            </a:cxn>
            <a:cxn ang="T126">
              <a:pos x="T64" y="T65"/>
            </a:cxn>
            <a:cxn ang="T127">
              <a:pos x="T66" y="T67"/>
            </a:cxn>
            <a:cxn ang="T128">
              <a:pos x="T68" y="T69"/>
            </a:cxn>
            <a:cxn ang="T129">
              <a:pos x="T70" y="T71"/>
            </a:cxn>
            <a:cxn ang="T130">
              <a:pos x="T72" y="T73"/>
            </a:cxn>
            <a:cxn ang="T131">
              <a:pos x="T74" y="T75"/>
            </a:cxn>
            <a:cxn ang="T132">
              <a:pos x="T76" y="T77"/>
            </a:cxn>
            <a:cxn ang="T133">
              <a:pos x="T78" y="T79"/>
            </a:cxn>
            <a:cxn ang="T134">
              <a:pos x="T80" y="T81"/>
            </a:cxn>
            <a:cxn ang="T135">
              <a:pos x="T82" y="T83"/>
            </a:cxn>
            <a:cxn ang="T136">
              <a:pos x="T84" y="T85"/>
            </a:cxn>
            <a:cxn ang="T137">
              <a:pos x="T86" y="T87"/>
            </a:cxn>
            <a:cxn ang="T138">
              <a:pos x="T88" y="T89"/>
            </a:cxn>
            <a:cxn ang="T139">
              <a:pos x="T90" y="T91"/>
            </a:cxn>
            <a:cxn ang="T140">
              <a:pos x="T92" y="T93"/>
            </a:cxn>
          </a:cxnLst>
          <a:rect l="T141" t="T142" r="T143" b="T144"/>
          <a:pathLst>
            <a:path w="220" h="209">
              <a:moveTo>
                <a:pt x="170" y="10"/>
              </a:moveTo>
              <a:lnTo>
                <a:pt x="185" y="10"/>
              </a:lnTo>
              <a:lnTo>
                <a:pt x="185" y="24"/>
              </a:lnTo>
              <a:lnTo>
                <a:pt x="196" y="37"/>
              </a:lnTo>
              <a:lnTo>
                <a:pt x="206" y="55"/>
              </a:lnTo>
              <a:lnTo>
                <a:pt x="199" y="57"/>
              </a:lnTo>
              <a:lnTo>
                <a:pt x="214" y="74"/>
              </a:lnTo>
              <a:lnTo>
                <a:pt x="220" y="77"/>
              </a:lnTo>
              <a:lnTo>
                <a:pt x="217" y="99"/>
              </a:lnTo>
              <a:lnTo>
                <a:pt x="203" y="101"/>
              </a:lnTo>
              <a:lnTo>
                <a:pt x="174" y="109"/>
              </a:lnTo>
              <a:lnTo>
                <a:pt x="170" y="114"/>
              </a:lnTo>
              <a:lnTo>
                <a:pt x="186" y="128"/>
              </a:lnTo>
              <a:lnTo>
                <a:pt x="186" y="148"/>
              </a:lnTo>
              <a:lnTo>
                <a:pt x="199" y="164"/>
              </a:lnTo>
              <a:lnTo>
                <a:pt x="198" y="169"/>
              </a:lnTo>
              <a:lnTo>
                <a:pt x="187" y="167"/>
              </a:lnTo>
              <a:lnTo>
                <a:pt x="181" y="161"/>
              </a:lnTo>
              <a:lnTo>
                <a:pt x="173" y="162"/>
              </a:lnTo>
              <a:lnTo>
                <a:pt x="159" y="179"/>
              </a:lnTo>
              <a:lnTo>
                <a:pt x="141" y="169"/>
              </a:lnTo>
              <a:lnTo>
                <a:pt x="143" y="192"/>
              </a:lnTo>
              <a:lnTo>
                <a:pt x="138" y="209"/>
              </a:lnTo>
              <a:lnTo>
                <a:pt x="120" y="203"/>
              </a:lnTo>
              <a:lnTo>
                <a:pt x="106" y="192"/>
              </a:lnTo>
              <a:lnTo>
                <a:pt x="90" y="183"/>
              </a:lnTo>
              <a:lnTo>
                <a:pt x="76" y="175"/>
              </a:lnTo>
              <a:lnTo>
                <a:pt x="58" y="158"/>
              </a:lnTo>
              <a:lnTo>
                <a:pt x="45" y="148"/>
              </a:lnTo>
              <a:lnTo>
                <a:pt x="60" y="121"/>
              </a:lnTo>
              <a:lnTo>
                <a:pt x="46" y="121"/>
              </a:lnTo>
              <a:lnTo>
                <a:pt x="21" y="123"/>
              </a:lnTo>
              <a:lnTo>
                <a:pt x="0" y="117"/>
              </a:lnTo>
              <a:lnTo>
                <a:pt x="6" y="93"/>
              </a:lnTo>
              <a:lnTo>
                <a:pt x="7" y="87"/>
              </a:lnTo>
              <a:lnTo>
                <a:pt x="17" y="79"/>
              </a:lnTo>
              <a:lnTo>
                <a:pt x="28" y="77"/>
              </a:lnTo>
              <a:lnTo>
                <a:pt x="53" y="73"/>
              </a:lnTo>
              <a:lnTo>
                <a:pt x="60" y="59"/>
              </a:lnTo>
              <a:lnTo>
                <a:pt x="62" y="37"/>
              </a:lnTo>
              <a:lnTo>
                <a:pt x="69" y="35"/>
              </a:lnTo>
              <a:lnTo>
                <a:pt x="99" y="30"/>
              </a:lnTo>
              <a:lnTo>
                <a:pt x="110" y="29"/>
              </a:lnTo>
              <a:lnTo>
                <a:pt x="124" y="22"/>
              </a:lnTo>
              <a:lnTo>
                <a:pt x="140" y="11"/>
              </a:lnTo>
              <a:lnTo>
                <a:pt x="154" y="0"/>
              </a:lnTo>
              <a:lnTo>
                <a:pt x="170" y="10"/>
              </a:lnTo>
            </a:path>
          </a:pathLst>
        </a:custGeom>
        <a:solidFill>
          <a:srgbClr val="75923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10</xdr:col>
      <xdr:colOff>274964</xdr:colOff>
      <xdr:row>21</xdr:row>
      <xdr:rowOff>68318</xdr:rowOff>
    </xdr:from>
    <xdr:to>
      <xdr:col>11</xdr:col>
      <xdr:colOff>56385</xdr:colOff>
      <xdr:row>25</xdr:row>
      <xdr:rowOff>87606</xdr:rowOff>
    </xdr:to>
    <xdr:sp macro="[0]!Département_clic" textlink="">
      <xdr:nvSpPr>
        <xdr:cNvPr id="145" name="Département 42"/>
        <xdr:cNvSpPr>
          <a:spLocks/>
        </xdr:cNvSpPr>
      </xdr:nvSpPr>
      <xdr:spPr bwMode="auto">
        <a:xfrm>
          <a:off x="9296500" y="4504247"/>
          <a:ext cx="543421" cy="781288"/>
        </a:xfrm>
        <a:custGeom>
          <a:avLst/>
          <a:gdLst>
            <a:gd name="T0" fmla="*/ 246154 w 152"/>
            <a:gd name="T1" fmla="*/ 0 h 210"/>
            <a:gd name="T2" fmla="*/ 387880 w 152"/>
            <a:gd name="T3" fmla="*/ 111586 h 210"/>
            <a:gd name="T4" fmla="*/ 425176 w 152"/>
            <a:gd name="T5" fmla="*/ 104147 h 210"/>
            <a:gd name="T6" fmla="*/ 648952 w 152"/>
            <a:gd name="T7" fmla="*/ 148782 h 210"/>
            <a:gd name="T8" fmla="*/ 723545 w 152"/>
            <a:gd name="T9" fmla="*/ 89269 h 210"/>
            <a:gd name="T10" fmla="*/ 723545 w 152"/>
            <a:gd name="T11" fmla="*/ 230611 h 210"/>
            <a:gd name="T12" fmla="*/ 648952 w 152"/>
            <a:gd name="T13" fmla="*/ 275246 h 210"/>
            <a:gd name="T14" fmla="*/ 663871 w 152"/>
            <a:gd name="T15" fmla="*/ 476101 h 210"/>
            <a:gd name="T16" fmla="*/ 701167 w 152"/>
            <a:gd name="T17" fmla="*/ 513297 h 210"/>
            <a:gd name="T18" fmla="*/ 760841 w 152"/>
            <a:gd name="T19" fmla="*/ 766225 h 210"/>
            <a:gd name="T20" fmla="*/ 753382 w 152"/>
            <a:gd name="T21" fmla="*/ 840616 h 210"/>
            <a:gd name="T22" fmla="*/ 872729 w 152"/>
            <a:gd name="T23" fmla="*/ 1004276 h 210"/>
            <a:gd name="T24" fmla="*/ 947321 w 152"/>
            <a:gd name="T25" fmla="*/ 1034032 h 210"/>
            <a:gd name="T26" fmla="*/ 1059210 w 152"/>
            <a:gd name="T27" fmla="*/ 1197692 h 210"/>
            <a:gd name="T28" fmla="*/ 1103965 w 152"/>
            <a:gd name="T29" fmla="*/ 1227448 h 210"/>
            <a:gd name="T30" fmla="*/ 1126343 w 152"/>
            <a:gd name="T31" fmla="*/ 1257205 h 210"/>
            <a:gd name="T32" fmla="*/ 1126343 w 152"/>
            <a:gd name="T33" fmla="*/ 1331596 h 210"/>
            <a:gd name="T34" fmla="*/ 1133802 w 152"/>
            <a:gd name="T35" fmla="*/ 1413425 h 210"/>
            <a:gd name="T36" fmla="*/ 1059210 w 152"/>
            <a:gd name="T37" fmla="*/ 1435743 h 210"/>
            <a:gd name="T38" fmla="*/ 842892 w 152"/>
            <a:gd name="T39" fmla="*/ 1547329 h 210"/>
            <a:gd name="T40" fmla="*/ 827974 w 152"/>
            <a:gd name="T41" fmla="*/ 1562207 h 210"/>
            <a:gd name="T42" fmla="*/ 783218 w 152"/>
            <a:gd name="T43" fmla="*/ 1539890 h 210"/>
            <a:gd name="T44" fmla="*/ 708626 w 152"/>
            <a:gd name="T45" fmla="*/ 1502694 h 210"/>
            <a:gd name="T46" fmla="*/ 589279 w 152"/>
            <a:gd name="T47" fmla="*/ 1398547 h 210"/>
            <a:gd name="T48" fmla="*/ 477390 w 152"/>
            <a:gd name="T49" fmla="*/ 1361352 h 210"/>
            <a:gd name="T50" fmla="*/ 313287 w 152"/>
            <a:gd name="T51" fmla="*/ 1398547 h 210"/>
            <a:gd name="T52" fmla="*/ 231236 w 152"/>
            <a:gd name="T53" fmla="*/ 1398547 h 210"/>
            <a:gd name="T54" fmla="*/ 193940 w 152"/>
            <a:gd name="T55" fmla="*/ 1383669 h 210"/>
            <a:gd name="T56" fmla="*/ 283451 w 152"/>
            <a:gd name="T57" fmla="*/ 1257205 h 210"/>
            <a:gd name="T58" fmla="*/ 298369 w 152"/>
            <a:gd name="T59" fmla="*/ 1175375 h 210"/>
            <a:gd name="T60" fmla="*/ 156644 w 152"/>
            <a:gd name="T61" fmla="*/ 944763 h 210"/>
            <a:gd name="T62" fmla="*/ 111888 w 152"/>
            <a:gd name="T63" fmla="*/ 900129 h 210"/>
            <a:gd name="T64" fmla="*/ 29837 w 152"/>
            <a:gd name="T65" fmla="*/ 624883 h 210"/>
            <a:gd name="T66" fmla="*/ 37296 w 152"/>
            <a:gd name="T67" fmla="*/ 572809 h 210"/>
            <a:gd name="T68" fmla="*/ 0 w 152"/>
            <a:gd name="T69" fmla="*/ 461223 h 210"/>
            <a:gd name="T70" fmla="*/ 141725 w 152"/>
            <a:gd name="T71" fmla="*/ 409149 h 210"/>
            <a:gd name="T72" fmla="*/ 126807 w 152"/>
            <a:gd name="T73" fmla="*/ 275246 h 210"/>
            <a:gd name="T74" fmla="*/ 141725 w 152"/>
            <a:gd name="T75" fmla="*/ 22317 h 210"/>
            <a:gd name="T76" fmla="*/ 186481 w 152"/>
            <a:gd name="T77" fmla="*/ 7439 h 210"/>
            <a:gd name="T78" fmla="*/ 246154 w 152"/>
            <a:gd name="T79" fmla="*/ 0 h 210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152"/>
            <a:gd name="T121" fmla="*/ 0 h 210"/>
            <a:gd name="T122" fmla="*/ 152 w 152"/>
            <a:gd name="T123" fmla="*/ 210 h 210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152" h="210">
              <a:moveTo>
                <a:pt x="33" y="0"/>
              </a:moveTo>
              <a:lnTo>
                <a:pt x="52" y="15"/>
              </a:lnTo>
              <a:lnTo>
                <a:pt x="57" y="14"/>
              </a:lnTo>
              <a:lnTo>
                <a:pt x="87" y="20"/>
              </a:lnTo>
              <a:lnTo>
                <a:pt x="97" y="12"/>
              </a:lnTo>
              <a:lnTo>
                <a:pt x="97" y="31"/>
              </a:lnTo>
              <a:lnTo>
                <a:pt x="87" y="37"/>
              </a:lnTo>
              <a:lnTo>
                <a:pt x="89" y="64"/>
              </a:lnTo>
              <a:lnTo>
                <a:pt x="94" y="69"/>
              </a:lnTo>
              <a:lnTo>
                <a:pt x="102" y="103"/>
              </a:lnTo>
              <a:lnTo>
                <a:pt x="101" y="113"/>
              </a:lnTo>
              <a:lnTo>
                <a:pt x="117" y="135"/>
              </a:lnTo>
              <a:lnTo>
                <a:pt x="127" y="139"/>
              </a:lnTo>
              <a:lnTo>
                <a:pt x="142" y="161"/>
              </a:lnTo>
              <a:lnTo>
                <a:pt x="148" y="165"/>
              </a:lnTo>
              <a:lnTo>
                <a:pt x="151" y="169"/>
              </a:lnTo>
              <a:lnTo>
                <a:pt x="151" y="179"/>
              </a:lnTo>
              <a:lnTo>
                <a:pt x="152" y="190"/>
              </a:lnTo>
              <a:lnTo>
                <a:pt x="142" y="193"/>
              </a:lnTo>
              <a:lnTo>
                <a:pt x="113" y="208"/>
              </a:lnTo>
              <a:lnTo>
                <a:pt x="111" y="210"/>
              </a:lnTo>
              <a:lnTo>
                <a:pt x="105" y="207"/>
              </a:lnTo>
              <a:lnTo>
                <a:pt x="95" y="202"/>
              </a:lnTo>
              <a:lnTo>
                <a:pt x="79" y="188"/>
              </a:lnTo>
              <a:lnTo>
                <a:pt x="64" y="183"/>
              </a:lnTo>
              <a:lnTo>
                <a:pt x="42" y="188"/>
              </a:lnTo>
              <a:lnTo>
                <a:pt x="31" y="188"/>
              </a:lnTo>
              <a:lnTo>
                <a:pt x="26" y="186"/>
              </a:lnTo>
              <a:lnTo>
                <a:pt x="38" y="169"/>
              </a:lnTo>
              <a:lnTo>
                <a:pt x="40" y="158"/>
              </a:lnTo>
              <a:lnTo>
                <a:pt x="21" y="127"/>
              </a:lnTo>
              <a:lnTo>
                <a:pt x="15" y="121"/>
              </a:lnTo>
              <a:lnTo>
                <a:pt x="4" y="84"/>
              </a:lnTo>
              <a:lnTo>
                <a:pt x="5" y="77"/>
              </a:lnTo>
              <a:lnTo>
                <a:pt x="0" y="62"/>
              </a:lnTo>
              <a:lnTo>
                <a:pt x="19" y="55"/>
              </a:lnTo>
              <a:lnTo>
                <a:pt x="17" y="37"/>
              </a:lnTo>
              <a:lnTo>
                <a:pt x="19" y="3"/>
              </a:lnTo>
              <a:lnTo>
                <a:pt x="25" y="1"/>
              </a:lnTo>
              <a:lnTo>
                <a:pt x="33" y="0"/>
              </a:lnTo>
            </a:path>
          </a:pathLst>
        </a:custGeom>
        <a:solidFill>
          <a:srgbClr val="D7E4B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6</xdr:col>
      <xdr:colOff>676950</xdr:colOff>
      <xdr:row>28</xdr:row>
      <xdr:rowOff>83013</xdr:rowOff>
    </xdr:from>
    <xdr:to>
      <xdr:col>7</xdr:col>
      <xdr:colOff>728323</xdr:colOff>
      <xdr:row>32</xdr:row>
      <xdr:rowOff>111826</xdr:rowOff>
    </xdr:to>
    <xdr:sp macro="[0]!Département_clic" textlink="">
      <xdr:nvSpPr>
        <xdr:cNvPr id="146" name="Département 40"/>
        <xdr:cNvSpPr>
          <a:spLocks/>
        </xdr:cNvSpPr>
      </xdr:nvSpPr>
      <xdr:spPr bwMode="auto">
        <a:xfrm>
          <a:off x="6650486" y="5852442"/>
          <a:ext cx="813373" cy="790813"/>
        </a:xfrm>
        <a:custGeom>
          <a:avLst/>
          <a:gdLst>
            <a:gd name="T0" fmla="*/ 484849 w 227"/>
            <a:gd name="T1" fmla="*/ 119025 h 212"/>
            <a:gd name="T2" fmla="*/ 604197 w 227"/>
            <a:gd name="T3" fmla="*/ 133903 h 212"/>
            <a:gd name="T4" fmla="*/ 678789 w 227"/>
            <a:gd name="T5" fmla="*/ 141343 h 212"/>
            <a:gd name="T6" fmla="*/ 827973 w 227"/>
            <a:gd name="T7" fmla="*/ 119025 h 212"/>
            <a:gd name="T8" fmla="*/ 969699 w 227"/>
            <a:gd name="T9" fmla="*/ 193416 h 212"/>
            <a:gd name="T10" fmla="*/ 1051750 w 227"/>
            <a:gd name="T11" fmla="*/ 238051 h 212"/>
            <a:gd name="T12" fmla="*/ 1200935 w 227"/>
            <a:gd name="T13" fmla="*/ 409149 h 212"/>
            <a:gd name="T14" fmla="*/ 1260608 w 227"/>
            <a:gd name="T15" fmla="*/ 490979 h 212"/>
            <a:gd name="T16" fmla="*/ 1387415 w 227"/>
            <a:gd name="T17" fmla="*/ 401710 h 212"/>
            <a:gd name="T18" fmla="*/ 1439630 w 227"/>
            <a:gd name="T19" fmla="*/ 483540 h 212"/>
            <a:gd name="T20" fmla="*/ 1596273 w 227"/>
            <a:gd name="T21" fmla="*/ 572809 h 212"/>
            <a:gd name="T22" fmla="*/ 1648488 w 227"/>
            <a:gd name="T23" fmla="*/ 602566 h 212"/>
            <a:gd name="T24" fmla="*/ 1693243 w 227"/>
            <a:gd name="T25" fmla="*/ 795982 h 212"/>
            <a:gd name="T26" fmla="*/ 1573896 w 227"/>
            <a:gd name="T27" fmla="*/ 855494 h 212"/>
            <a:gd name="T28" fmla="*/ 1551518 w 227"/>
            <a:gd name="T29" fmla="*/ 810860 h 212"/>
            <a:gd name="T30" fmla="*/ 1372497 w 227"/>
            <a:gd name="T31" fmla="*/ 937324 h 212"/>
            <a:gd name="T32" fmla="*/ 1379956 w 227"/>
            <a:gd name="T33" fmla="*/ 1034032 h 212"/>
            <a:gd name="T34" fmla="*/ 1335201 w 227"/>
            <a:gd name="T35" fmla="*/ 1309278 h 212"/>
            <a:gd name="T36" fmla="*/ 1305364 w 227"/>
            <a:gd name="T37" fmla="*/ 1383669 h 212"/>
            <a:gd name="T38" fmla="*/ 1327741 w 227"/>
            <a:gd name="T39" fmla="*/ 1450621 h 212"/>
            <a:gd name="T40" fmla="*/ 1141261 w 227"/>
            <a:gd name="T41" fmla="*/ 1495255 h 212"/>
            <a:gd name="T42" fmla="*/ 1133802 w 227"/>
            <a:gd name="T43" fmla="*/ 1465499 h 212"/>
            <a:gd name="T44" fmla="*/ 895106 w 227"/>
            <a:gd name="T45" fmla="*/ 1510133 h 212"/>
            <a:gd name="T46" fmla="*/ 865270 w 227"/>
            <a:gd name="T47" fmla="*/ 1510133 h 212"/>
            <a:gd name="T48" fmla="*/ 611656 w 227"/>
            <a:gd name="T49" fmla="*/ 1495255 h 212"/>
            <a:gd name="T50" fmla="*/ 372961 w 227"/>
            <a:gd name="T51" fmla="*/ 1577085 h 212"/>
            <a:gd name="T52" fmla="*/ 350583 w 227"/>
            <a:gd name="T53" fmla="*/ 1554768 h 212"/>
            <a:gd name="T54" fmla="*/ 119348 w 227"/>
            <a:gd name="T55" fmla="*/ 1569646 h 212"/>
            <a:gd name="T56" fmla="*/ 0 w 227"/>
            <a:gd name="T57" fmla="*/ 1532451 h 212"/>
            <a:gd name="T58" fmla="*/ 74592 w 227"/>
            <a:gd name="T59" fmla="*/ 1361352 h 212"/>
            <a:gd name="T60" fmla="*/ 141725 w 227"/>
            <a:gd name="T61" fmla="*/ 981959 h 212"/>
            <a:gd name="T62" fmla="*/ 208858 w 227"/>
            <a:gd name="T63" fmla="*/ 624883 h 212"/>
            <a:gd name="T64" fmla="*/ 261073 w 227"/>
            <a:gd name="T65" fmla="*/ 238051 h 212"/>
            <a:gd name="T66" fmla="*/ 283450 w 227"/>
            <a:gd name="T67" fmla="*/ 52074 h 212"/>
            <a:gd name="T68" fmla="*/ 395339 w 227"/>
            <a:gd name="T69" fmla="*/ 0 h 212"/>
            <a:gd name="T70" fmla="*/ 484849 w 227"/>
            <a:gd name="T71" fmla="*/ 119025 h 212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227"/>
            <a:gd name="T109" fmla="*/ 0 h 212"/>
            <a:gd name="T110" fmla="*/ 227 w 227"/>
            <a:gd name="T111" fmla="*/ 212 h 212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227" h="212">
              <a:moveTo>
                <a:pt x="65" y="16"/>
              </a:moveTo>
              <a:lnTo>
                <a:pt x="81" y="18"/>
              </a:lnTo>
              <a:lnTo>
                <a:pt x="91" y="19"/>
              </a:lnTo>
              <a:lnTo>
                <a:pt x="111" y="16"/>
              </a:lnTo>
              <a:lnTo>
                <a:pt x="130" y="26"/>
              </a:lnTo>
              <a:lnTo>
                <a:pt x="141" y="32"/>
              </a:lnTo>
              <a:lnTo>
                <a:pt x="161" y="55"/>
              </a:lnTo>
              <a:lnTo>
                <a:pt x="169" y="66"/>
              </a:lnTo>
              <a:lnTo>
                <a:pt x="186" y="54"/>
              </a:lnTo>
              <a:lnTo>
                <a:pt x="193" y="65"/>
              </a:lnTo>
              <a:lnTo>
                <a:pt x="214" y="77"/>
              </a:lnTo>
              <a:lnTo>
                <a:pt x="221" y="81"/>
              </a:lnTo>
              <a:lnTo>
                <a:pt x="227" y="107"/>
              </a:lnTo>
              <a:lnTo>
                <a:pt x="211" y="115"/>
              </a:lnTo>
              <a:lnTo>
                <a:pt x="208" y="109"/>
              </a:lnTo>
              <a:lnTo>
                <a:pt x="184" y="126"/>
              </a:lnTo>
              <a:lnTo>
                <a:pt x="185" y="139"/>
              </a:lnTo>
              <a:lnTo>
                <a:pt x="179" y="176"/>
              </a:lnTo>
              <a:lnTo>
                <a:pt x="175" y="186"/>
              </a:lnTo>
              <a:lnTo>
                <a:pt x="178" y="195"/>
              </a:lnTo>
              <a:lnTo>
                <a:pt x="153" y="201"/>
              </a:lnTo>
              <a:lnTo>
                <a:pt x="152" y="197"/>
              </a:lnTo>
              <a:lnTo>
                <a:pt x="120" y="203"/>
              </a:lnTo>
              <a:lnTo>
                <a:pt x="116" y="203"/>
              </a:lnTo>
              <a:lnTo>
                <a:pt x="82" y="201"/>
              </a:lnTo>
              <a:lnTo>
                <a:pt x="50" y="212"/>
              </a:lnTo>
              <a:lnTo>
                <a:pt x="47" y="209"/>
              </a:lnTo>
              <a:lnTo>
                <a:pt x="16" y="211"/>
              </a:lnTo>
              <a:lnTo>
                <a:pt x="0" y="206"/>
              </a:lnTo>
              <a:lnTo>
                <a:pt x="10" y="183"/>
              </a:lnTo>
              <a:lnTo>
                <a:pt x="19" y="132"/>
              </a:lnTo>
              <a:lnTo>
                <a:pt x="28" y="84"/>
              </a:lnTo>
              <a:lnTo>
                <a:pt x="35" y="32"/>
              </a:lnTo>
              <a:lnTo>
                <a:pt x="38" y="7"/>
              </a:lnTo>
              <a:lnTo>
                <a:pt x="53" y="0"/>
              </a:lnTo>
              <a:lnTo>
                <a:pt x="65" y="16"/>
              </a:lnTo>
            </a:path>
          </a:pathLst>
        </a:custGeom>
        <a:solidFill>
          <a:srgbClr val="D7E4B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11</xdr:col>
      <xdr:colOff>303460</xdr:colOff>
      <xdr:row>17</xdr:row>
      <xdr:rowOff>25212</xdr:rowOff>
    </xdr:from>
    <xdr:to>
      <xdr:col>11</xdr:col>
      <xdr:colOff>759947</xdr:colOff>
      <xdr:row>21</xdr:row>
      <xdr:rowOff>68318</xdr:rowOff>
    </xdr:to>
    <xdr:sp macro="[0]!Département_clic" textlink="">
      <xdr:nvSpPr>
        <xdr:cNvPr id="147" name="Département 39"/>
        <xdr:cNvSpPr>
          <a:spLocks/>
        </xdr:cNvSpPr>
      </xdr:nvSpPr>
      <xdr:spPr bwMode="auto">
        <a:xfrm>
          <a:off x="10086996" y="3699141"/>
          <a:ext cx="456487" cy="805106"/>
        </a:xfrm>
        <a:custGeom>
          <a:avLst/>
          <a:gdLst>
            <a:gd name="T0" fmla="*/ 365502 w 128"/>
            <a:gd name="T1" fmla="*/ 59513 h 217"/>
            <a:gd name="T2" fmla="*/ 462472 w 128"/>
            <a:gd name="T3" fmla="*/ 59513 h 217"/>
            <a:gd name="T4" fmla="*/ 551983 w 128"/>
            <a:gd name="T5" fmla="*/ 59513 h 217"/>
            <a:gd name="T6" fmla="*/ 574360 w 128"/>
            <a:gd name="T7" fmla="*/ 126464 h 217"/>
            <a:gd name="T8" fmla="*/ 574360 w 128"/>
            <a:gd name="T9" fmla="*/ 371954 h 217"/>
            <a:gd name="T10" fmla="*/ 641493 w 128"/>
            <a:gd name="T11" fmla="*/ 431467 h 217"/>
            <a:gd name="T12" fmla="*/ 783219 w 128"/>
            <a:gd name="T13" fmla="*/ 520736 h 217"/>
            <a:gd name="T14" fmla="*/ 820515 w 128"/>
            <a:gd name="T15" fmla="*/ 676956 h 217"/>
            <a:gd name="T16" fmla="*/ 954781 w 128"/>
            <a:gd name="T17" fmla="*/ 781103 h 217"/>
            <a:gd name="T18" fmla="*/ 924944 w 128"/>
            <a:gd name="T19" fmla="*/ 900128 h 217"/>
            <a:gd name="T20" fmla="*/ 939862 w 128"/>
            <a:gd name="T21" fmla="*/ 1123301 h 217"/>
            <a:gd name="T22" fmla="*/ 954781 w 128"/>
            <a:gd name="T23" fmla="*/ 1190253 h 217"/>
            <a:gd name="T24" fmla="*/ 887648 w 128"/>
            <a:gd name="T25" fmla="*/ 1353912 h 217"/>
            <a:gd name="T26" fmla="*/ 813056 w 128"/>
            <a:gd name="T27" fmla="*/ 1458059 h 217"/>
            <a:gd name="T28" fmla="*/ 589279 w 128"/>
            <a:gd name="T29" fmla="*/ 1614280 h 217"/>
            <a:gd name="T30" fmla="*/ 372961 w 128"/>
            <a:gd name="T31" fmla="*/ 1502694 h 217"/>
            <a:gd name="T32" fmla="*/ 328206 w 128"/>
            <a:gd name="T33" fmla="*/ 1539889 h 217"/>
            <a:gd name="T34" fmla="*/ 149185 w 128"/>
            <a:gd name="T35" fmla="*/ 1480377 h 217"/>
            <a:gd name="T36" fmla="*/ 96970 w 128"/>
            <a:gd name="T37" fmla="*/ 1420864 h 217"/>
            <a:gd name="T38" fmla="*/ 89511 w 128"/>
            <a:gd name="T39" fmla="*/ 1309278 h 217"/>
            <a:gd name="T40" fmla="*/ 186481 w 128"/>
            <a:gd name="T41" fmla="*/ 1212570 h 217"/>
            <a:gd name="T42" fmla="*/ 164103 w 128"/>
            <a:gd name="T43" fmla="*/ 1145618 h 217"/>
            <a:gd name="T44" fmla="*/ 149185 w 128"/>
            <a:gd name="T45" fmla="*/ 848055 h 217"/>
            <a:gd name="T46" fmla="*/ 134266 w 128"/>
            <a:gd name="T47" fmla="*/ 766225 h 217"/>
            <a:gd name="T48" fmla="*/ 104429 w 128"/>
            <a:gd name="T49" fmla="*/ 617444 h 217"/>
            <a:gd name="T50" fmla="*/ 0 w 128"/>
            <a:gd name="T51" fmla="*/ 468662 h 217"/>
            <a:gd name="T52" fmla="*/ 74592 w 128"/>
            <a:gd name="T53" fmla="*/ 364515 h 217"/>
            <a:gd name="T54" fmla="*/ 111888 w 128"/>
            <a:gd name="T55" fmla="*/ 334759 h 217"/>
            <a:gd name="T56" fmla="*/ 261073 w 128"/>
            <a:gd name="T57" fmla="*/ 44634 h 217"/>
            <a:gd name="T58" fmla="*/ 290910 w 128"/>
            <a:gd name="T59" fmla="*/ 0 h 217"/>
            <a:gd name="T60" fmla="*/ 365502 w 128"/>
            <a:gd name="T61" fmla="*/ 59513 h 217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w 128"/>
            <a:gd name="T94" fmla="*/ 0 h 217"/>
            <a:gd name="T95" fmla="*/ 128 w 128"/>
            <a:gd name="T96" fmla="*/ 217 h 217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T93" t="T94" r="T95" b="T96"/>
          <a:pathLst>
            <a:path w="128" h="217">
              <a:moveTo>
                <a:pt x="49" y="8"/>
              </a:moveTo>
              <a:lnTo>
                <a:pt x="62" y="8"/>
              </a:lnTo>
              <a:lnTo>
                <a:pt x="74" y="8"/>
              </a:lnTo>
              <a:lnTo>
                <a:pt x="77" y="17"/>
              </a:lnTo>
              <a:lnTo>
                <a:pt x="77" y="50"/>
              </a:lnTo>
              <a:lnTo>
                <a:pt x="86" y="58"/>
              </a:lnTo>
              <a:lnTo>
                <a:pt x="105" y="70"/>
              </a:lnTo>
              <a:lnTo>
                <a:pt x="110" y="91"/>
              </a:lnTo>
              <a:lnTo>
                <a:pt x="128" y="105"/>
              </a:lnTo>
              <a:lnTo>
                <a:pt x="124" y="121"/>
              </a:lnTo>
              <a:lnTo>
                <a:pt x="126" y="151"/>
              </a:lnTo>
              <a:lnTo>
                <a:pt x="128" y="160"/>
              </a:lnTo>
              <a:lnTo>
                <a:pt x="119" y="182"/>
              </a:lnTo>
              <a:lnTo>
                <a:pt x="109" y="196"/>
              </a:lnTo>
              <a:lnTo>
                <a:pt x="79" y="217"/>
              </a:lnTo>
              <a:lnTo>
                <a:pt x="50" y="202"/>
              </a:lnTo>
              <a:lnTo>
                <a:pt x="44" y="207"/>
              </a:lnTo>
              <a:lnTo>
                <a:pt x="20" y="199"/>
              </a:lnTo>
              <a:lnTo>
                <a:pt x="13" y="191"/>
              </a:lnTo>
              <a:lnTo>
                <a:pt x="12" y="176"/>
              </a:lnTo>
              <a:lnTo>
                <a:pt x="25" y="163"/>
              </a:lnTo>
              <a:lnTo>
                <a:pt x="22" y="154"/>
              </a:lnTo>
              <a:lnTo>
                <a:pt x="20" y="114"/>
              </a:lnTo>
              <a:lnTo>
                <a:pt x="18" y="103"/>
              </a:lnTo>
              <a:lnTo>
                <a:pt x="14" y="83"/>
              </a:lnTo>
              <a:lnTo>
                <a:pt x="0" y="63"/>
              </a:lnTo>
              <a:lnTo>
                <a:pt x="10" y="49"/>
              </a:lnTo>
              <a:lnTo>
                <a:pt x="15" y="45"/>
              </a:lnTo>
              <a:lnTo>
                <a:pt x="35" y="6"/>
              </a:lnTo>
              <a:lnTo>
                <a:pt x="39" y="0"/>
              </a:lnTo>
              <a:lnTo>
                <a:pt x="49" y="8"/>
              </a:lnTo>
            </a:path>
          </a:pathLst>
        </a:custGeom>
        <a:solidFill>
          <a:srgbClr val="EAF1DD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11</xdr:col>
      <xdr:colOff>51810</xdr:colOff>
      <xdr:row>23</xdr:row>
      <xdr:rowOff>20796</xdr:rowOff>
    </xdr:from>
    <xdr:to>
      <xdr:col>12</xdr:col>
      <xdr:colOff>80304</xdr:colOff>
      <xdr:row>27</xdr:row>
      <xdr:rowOff>125833</xdr:rowOff>
    </xdr:to>
    <xdr:sp macro="[0]!Département_clic" textlink="">
      <xdr:nvSpPr>
        <xdr:cNvPr id="148" name="Département 38"/>
        <xdr:cNvSpPr>
          <a:spLocks/>
        </xdr:cNvSpPr>
      </xdr:nvSpPr>
      <xdr:spPr bwMode="auto">
        <a:xfrm>
          <a:off x="9835346" y="4837725"/>
          <a:ext cx="790494" cy="867037"/>
        </a:xfrm>
        <a:custGeom>
          <a:avLst/>
          <a:gdLst>
            <a:gd name="T0" fmla="*/ 745922 w 221"/>
            <a:gd name="T1" fmla="*/ 59513 h 233"/>
            <a:gd name="T2" fmla="*/ 775759 w 221"/>
            <a:gd name="T3" fmla="*/ 119025 h 233"/>
            <a:gd name="T4" fmla="*/ 887647 w 221"/>
            <a:gd name="T5" fmla="*/ 282685 h 233"/>
            <a:gd name="T6" fmla="*/ 939862 w 221"/>
            <a:gd name="T7" fmla="*/ 342198 h 233"/>
            <a:gd name="T8" fmla="*/ 1006995 w 221"/>
            <a:gd name="T9" fmla="*/ 505857 h 233"/>
            <a:gd name="T10" fmla="*/ 1096506 w 221"/>
            <a:gd name="T11" fmla="*/ 617443 h 233"/>
            <a:gd name="T12" fmla="*/ 1245690 w 221"/>
            <a:gd name="T13" fmla="*/ 654639 h 233"/>
            <a:gd name="T14" fmla="*/ 1305364 w 221"/>
            <a:gd name="T15" fmla="*/ 565370 h 233"/>
            <a:gd name="T16" fmla="*/ 1506763 w 221"/>
            <a:gd name="T17" fmla="*/ 654639 h 233"/>
            <a:gd name="T18" fmla="*/ 1566437 w 221"/>
            <a:gd name="T19" fmla="*/ 676956 h 233"/>
            <a:gd name="T20" fmla="*/ 1484385 w 221"/>
            <a:gd name="T21" fmla="*/ 877811 h 233"/>
            <a:gd name="T22" fmla="*/ 1491844 w 221"/>
            <a:gd name="T23" fmla="*/ 996837 h 233"/>
            <a:gd name="T24" fmla="*/ 1611192 w 221"/>
            <a:gd name="T25" fmla="*/ 1108423 h 233"/>
            <a:gd name="T26" fmla="*/ 1603733 w 221"/>
            <a:gd name="T27" fmla="*/ 1264643 h 233"/>
            <a:gd name="T28" fmla="*/ 1626110 w 221"/>
            <a:gd name="T29" fmla="*/ 1294400 h 233"/>
            <a:gd name="T30" fmla="*/ 1648488 w 221"/>
            <a:gd name="T31" fmla="*/ 1532450 h 233"/>
            <a:gd name="T32" fmla="*/ 1402334 w 221"/>
            <a:gd name="T33" fmla="*/ 1577084 h 233"/>
            <a:gd name="T34" fmla="*/ 1372497 w 221"/>
            <a:gd name="T35" fmla="*/ 1577084 h 233"/>
            <a:gd name="T36" fmla="*/ 1186016 w 221"/>
            <a:gd name="T37" fmla="*/ 1681231 h 233"/>
            <a:gd name="T38" fmla="*/ 1148720 w 221"/>
            <a:gd name="T39" fmla="*/ 1703549 h 233"/>
            <a:gd name="T40" fmla="*/ 1126343 w 221"/>
            <a:gd name="T41" fmla="*/ 1733305 h 233"/>
            <a:gd name="T42" fmla="*/ 947321 w 221"/>
            <a:gd name="T43" fmla="*/ 1681231 h 233"/>
            <a:gd name="T44" fmla="*/ 790678 w 221"/>
            <a:gd name="T45" fmla="*/ 1413425 h 233"/>
            <a:gd name="T46" fmla="*/ 768300 w 221"/>
            <a:gd name="T47" fmla="*/ 1167935 h 233"/>
            <a:gd name="T48" fmla="*/ 731004 w 221"/>
            <a:gd name="T49" fmla="*/ 1190253 h 233"/>
            <a:gd name="T50" fmla="*/ 507227 w 221"/>
            <a:gd name="T51" fmla="*/ 1190253 h 233"/>
            <a:gd name="T52" fmla="*/ 447553 w 221"/>
            <a:gd name="T53" fmla="*/ 1167935 h 233"/>
            <a:gd name="T54" fmla="*/ 469931 w 221"/>
            <a:gd name="T55" fmla="*/ 900128 h 233"/>
            <a:gd name="T56" fmla="*/ 447553 w 221"/>
            <a:gd name="T57" fmla="*/ 862933 h 233"/>
            <a:gd name="T58" fmla="*/ 261073 w 221"/>
            <a:gd name="T59" fmla="*/ 773664 h 233"/>
            <a:gd name="T60" fmla="*/ 216317 w 221"/>
            <a:gd name="T61" fmla="*/ 781103 h 233"/>
            <a:gd name="T62" fmla="*/ 67133 w 221"/>
            <a:gd name="T63" fmla="*/ 818299 h 233"/>
            <a:gd name="T64" fmla="*/ 29837 w 221"/>
            <a:gd name="T65" fmla="*/ 818299 h 233"/>
            <a:gd name="T66" fmla="*/ 7459 w 221"/>
            <a:gd name="T67" fmla="*/ 751347 h 233"/>
            <a:gd name="T68" fmla="*/ 0 w 221"/>
            <a:gd name="T69" fmla="*/ 669517 h 233"/>
            <a:gd name="T70" fmla="*/ 0 w 221"/>
            <a:gd name="T71" fmla="*/ 595126 h 233"/>
            <a:gd name="T72" fmla="*/ 52215 w 221"/>
            <a:gd name="T73" fmla="*/ 424027 h 233"/>
            <a:gd name="T74" fmla="*/ 44755 w 221"/>
            <a:gd name="T75" fmla="*/ 401710 h 233"/>
            <a:gd name="T76" fmla="*/ 268532 w 221"/>
            <a:gd name="T77" fmla="*/ 342198 h 233"/>
            <a:gd name="T78" fmla="*/ 290910 w 221"/>
            <a:gd name="T79" fmla="*/ 349637 h 233"/>
            <a:gd name="T80" fmla="*/ 343124 w 221"/>
            <a:gd name="T81" fmla="*/ 22317 h 233"/>
            <a:gd name="T82" fmla="*/ 574360 w 221"/>
            <a:gd name="T83" fmla="*/ 0 h 233"/>
            <a:gd name="T84" fmla="*/ 745922 w 221"/>
            <a:gd name="T85" fmla="*/ 59513 h 233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221"/>
            <a:gd name="T130" fmla="*/ 0 h 233"/>
            <a:gd name="T131" fmla="*/ 221 w 221"/>
            <a:gd name="T132" fmla="*/ 233 h 233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221" h="233">
              <a:moveTo>
                <a:pt x="100" y="8"/>
              </a:moveTo>
              <a:lnTo>
                <a:pt x="104" y="16"/>
              </a:lnTo>
              <a:lnTo>
                <a:pt x="119" y="38"/>
              </a:lnTo>
              <a:lnTo>
                <a:pt x="126" y="46"/>
              </a:lnTo>
              <a:lnTo>
                <a:pt x="135" y="68"/>
              </a:lnTo>
              <a:lnTo>
                <a:pt x="147" y="83"/>
              </a:lnTo>
              <a:lnTo>
                <a:pt x="167" y="88"/>
              </a:lnTo>
              <a:lnTo>
                <a:pt x="175" y="76"/>
              </a:lnTo>
              <a:lnTo>
                <a:pt x="202" y="88"/>
              </a:lnTo>
              <a:lnTo>
                <a:pt x="210" y="91"/>
              </a:lnTo>
              <a:lnTo>
                <a:pt x="199" y="118"/>
              </a:lnTo>
              <a:lnTo>
                <a:pt x="200" y="134"/>
              </a:lnTo>
              <a:lnTo>
                <a:pt x="216" y="149"/>
              </a:lnTo>
              <a:lnTo>
                <a:pt x="215" y="170"/>
              </a:lnTo>
              <a:lnTo>
                <a:pt x="218" y="174"/>
              </a:lnTo>
              <a:lnTo>
                <a:pt x="221" y="206"/>
              </a:lnTo>
              <a:lnTo>
                <a:pt x="188" y="212"/>
              </a:lnTo>
              <a:lnTo>
                <a:pt x="184" y="212"/>
              </a:lnTo>
              <a:lnTo>
                <a:pt x="159" y="226"/>
              </a:lnTo>
              <a:lnTo>
                <a:pt x="154" y="229"/>
              </a:lnTo>
              <a:lnTo>
                <a:pt x="151" y="233"/>
              </a:lnTo>
              <a:lnTo>
                <a:pt x="127" y="226"/>
              </a:lnTo>
              <a:lnTo>
                <a:pt x="106" y="190"/>
              </a:lnTo>
              <a:lnTo>
                <a:pt x="103" y="157"/>
              </a:lnTo>
              <a:lnTo>
                <a:pt x="98" y="160"/>
              </a:lnTo>
              <a:lnTo>
                <a:pt x="68" y="160"/>
              </a:lnTo>
              <a:lnTo>
                <a:pt x="60" y="157"/>
              </a:lnTo>
              <a:lnTo>
                <a:pt x="63" y="121"/>
              </a:lnTo>
              <a:lnTo>
                <a:pt x="60" y="116"/>
              </a:lnTo>
              <a:lnTo>
                <a:pt x="35" y="104"/>
              </a:lnTo>
              <a:lnTo>
                <a:pt x="29" y="105"/>
              </a:lnTo>
              <a:lnTo>
                <a:pt x="9" y="110"/>
              </a:lnTo>
              <a:lnTo>
                <a:pt x="4" y="110"/>
              </a:lnTo>
              <a:lnTo>
                <a:pt x="1" y="101"/>
              </a:lnTo>
              <a:lnTo>
                <a:pt x="0" y="90"/>
              </a:lnTo>
              <a:lnTo>
                <a:pt x="0" y="80"/>
              </a:lnTo>
              <a:lnTo>
                <a:pt x="7" y="57"/>
              </a:lnTo>
              <a:lnTo>
                <a:pt x="6" y="54"/>
              </a:lnTo>
              <a:lnTo>
                <a:pt x="36" y="46"/>
              </a:lnTo>
              <a:lnTo>
                <a:pt x="39" y="47"/>
              </a:lnTo>
              <a:lnTo>
                <a:pt x="46" y="3"/>
              </a:lnTo>
              <a:lnTo>
                <a:pt x="77" y="0"/>
              </a:lnTo>
              <a:lnTo>
                <a:pt x="100" y="8"/>
              </a:lnTo>
            </a:path>
          </a:pathLst>
        </a:custGeom>
        <a:solidFill>
          <a:srgbClr val="D7E4B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7</xdr:col>
      <xdr:colOff>719611</xdr:colOff>
      <xdr:row>15</xdr:row>
      <xdr:rowOff>82265</xdr:rowOff>
    </xdr:from>
    <xdr:to>
      <xdr:col>8</xdr:col>
      <xdr:colOff>629144</xdr:colOff>
      <xdr:row>19</xdr:row>
      <xdr:rowOff>72967</xdr:rowOff>
    </xdr:to>
    <xdr:sp macro="[0]!Département_clic" textlink="">
      <xdr:nvSpPr>
        <xdr:cNvPr id="149" name="Département 37"/>
        <xdr:cNvSpPr>
          <a:spLocks/>
        </xdr:cNvSpPr>
      </xdr:nvSpPr>
      <xdr:spPr bwMode="auto">
        <a:xfrm>
          <a:off x="7455147" y="3375194"/>
          <a:ext cx="671533" cy="752702"/>
        </a:xfrm>
        <a:custGeom>
          <a:avLst/>
          <a:gdLst>
            <a:gd name="T0" fmla="*/ 596738 w 188"/>
            <a:gd name="T1" fmla="*/ 0 h 203"/>
            <a:gd name="T2" fmla="*/ 745922 w 188"/>
            <a:gd name="T3" fmla="*/ 74391 h 203"/>
            <a:gd name="T4" fmla="*/ 842892 w 188"/>
            <a:gd name="T5" fmla="*/ 59513 h 203"/>
            <a:gd name="T6" fmla="*/ 954781 w 188"/>
            <a:gd name="T7" fmla="*/ 96708 h 203"/>
            <a:gd name="T8" fmla="*/ 1029373 w 188"/>
            <a:gd name="T9" fmla="*/ 156221 h 203"/>
            <a:gd name="T10" fmla="*/ 1126343 w 188"/>
            <a:gd name="T11" fmla="*/ 357076 h 203"/>
            <a:gd name="T12" fmla="*/ 1133802 w 188"/>
            <a:gd name="T13" fmla="*/ 490979 h 203"/>
            <a:gd name="T14" fmla="*/ 1200935 w 188"/>
            <a:gd name="T15" fmla="*/ 669517 h 203"/>
            <a:gd name="T16" fmla="*/ 1268068 w 188"/>
            <a:gd name="T17" fmla="*/ 691834 h 203"/>
            <a:gd name="T18" fmla="*/ 1402334 w 188"/>
            <a:gd name="T19" fmla="*/ 818298 h 203"/>
            <a:gd name="T20" fmla="*/ 1320283 w 188"/>
            <a:gd name="T21" fmla="*/ 974519 h 203"/>
            <a:gd name="T22" fmla="*/ 1111424 w 188"/>
            <a:gd name="T23" fmla="*/ 1100983 h 203"/>
            <a:gd name="T24" fmla="*/ 1059210 w 188"/>
            <a:gd name="T25" fmla="*/ 1182813 h 203"/>
            <a:gd name="T26" fmla="*/ 992077 w 188"/>
            <a:gd name="T27" fmla="*/ 1472937 h 203"/>
            <a:gd name="T28" fmla="*/ 939862 w 188"/>
            <a:gd name="T29" fmla="*/ 1510132 h 203"/>
            <a:gd name="T30" fmla="*/ 820515 w 188"/>
            <a:gd name="T31" fmla="*/ 1391107 h 203"/>
            <a:gd name="T32" fmla="*/ 790678 w 188"/>
            <a:gd name="T33" fmla="*/ 1346472 h 203"/>
            <a:gd name="T34" fmla="*/ 604197 w 188"/>
            <a:gd name="T35" fmla="*/ 1078666 h 203"/>
            <a:gd name="T36" fmla="*/ 574360 w 188"/>
            <a:gd name="T37" fmla="*/ 1078666 h 203"/>
            <a:gd name="T38" fmla="*/ 425176 w 188"/>
            <a:gd name="T39" fmla="*/ 1182813 h 203"/>
            <a:gd name="T40" fmla="*/ 358043 w 188"/>
            <a:gd name="T41" fmla="*/ 1197691 h 203"/>
            <a:gd name="T42" fmla="*/ 231236 w 188"/>
            <a:gd name="T43" fmla="*/ 1041470 h 203"/>
            <a:gd name="T44" fmla="*/ 171562 w 188"/>
            <a:gd name="T45" fmla="*/ 959641 h 203"/>
            <a:gd name="T46" fmla="*/ 14918 w 188"/>
            <a:gd name="T47" fmla="*/ 900128 h 203"/>
            <a:gd name="T48" fmla="*/ 0 w 188"/>
            <a:gd name="T49" fmla="*/ 855493 h 203"/>
            <a:gd name="T50" fmla="*/ 22378 w 188"/>
            <a:gd name="T51" fmla="*/ 788542 h 203"/>
            <a:gd name="T52" fmla="*/ 96970 w 188"/>
            <a:gd name="T53" fmla="*/ 520735 h 203"/>
            <a:gd name="T54" fmla="*/ 141725 w 188"/>
            <a:gd name="T55" fmla="*/ 401710 h 203"/>
            <a:gd name="T56" fmla="*/ 179021 w 188"/>
            <a:gd name="T57" fmla="*/ 119025 h 203"/>
            <a:gd name="T58" fmla="*/ 253614 w 188"/>
            <a:gd name="T59" fmla="*/ 156221 h 203"/>
            <a:gd name="T60" fmla="*/ 320747 w 188"/>
            <a:gd name="T61" fmla="*/ 119025 h 203"/>
            <a:gd name="T62" fmla="*/ 447553 w 188"/>
            <a:gd name="T63" fmla="*/ 81830 h 203"/>
            <a:gd name="T64" fmla="*/ 596738 w 188"/>
            <a:gd name="T65" fmla="*/ 0 h 203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188"/>
            <a:gd name="T100" fmla="*/ 0 h 203"/>
            <a:gd name="T101" fmla="*/ 188 w 188"/>
            <a:gd name="T102" fmla="*/ 203 h 203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188" h="203">
              <a:moveTo>
                <a:pt x="80" y="0"/>
              </a:moveTo>
              <a:lnTo>
                <a:pt x="100" y="10"/>
              </a:lnTo>
              <a:lnTo>
                <a:pt x="113" y="8"/>
              </a:lnTo>
              <a:lnTo>
                <a:pt x="128" y="13"/>
              </a:lnTo>
              <a:lnTo>
                <a:pt x="138" y="21"/>
              </a:lnTo>
              <a:lnTo>
                <a:pt x="151" y="48"/>
              </a:lnTo>
              <a:lnTo>
                <a:pt x="152" y="66"/>
              </a:lnTo>
              <a:lnTo>
                <a:pt x="161" y="90"/>
              </a:lnTo>
              <a:lnTo>
                <a:pt x="170" y="93"/>
              </a:lnTo>
              <a:lnTo>
                <a:pt x="188" y="110"/>
              </a:lnTo>
              <a:lnTo>
                <a:pt x="177" y="131"/>
              </a:lnTo>
              <a:lnTo>
                <a:pt x="149" y="148"/>
              </a:lnTo>
              <a:lnTo>
                <a:pt x="142" y="159"/>
              </a:lnTo>
              <a:lnTo>
                <a:pt x="133" y="198"/>
              </a:lnTo>
              <a:lnTo>
                <a:pt x="126" y="203"/>
              </a:lnTo>
              <a:lnTo>
                <a:pt x="110" y="187"/>
              </a:lnTo>
              <a:lnTo>
                <a:pt x="106" y="181"/>
              </a:lnTo>
              <a:lnTo>
                <a:pt x="81" y="145"/>
              </a:lnTo>
              <a:lnTo>
                <a:pt x="77" y="145"/>
              </a:lnTo>
              <a:lnTo>
                <a:pt x="57" y="159"/>
              </a:lnTo>
              <a:lnTo>
                <a:pt x="48" y="161"/>
              </a:lnTo>
              <a:lnTo>
                <a:pt x="31" y="140"/>
              </a:lnTo>
              <a:lnTo>
                <a:pt x="23" y="129"/>
              </a:lnTo>
              <a:lnTo>
                <a:pt x="2" y="121"/>
              </a:lnTo>
              <a:lnTo>
                <a:pt x="0" y="115"/>
              </a:lnTo>
              <a:lnTo>
                <a:pt x="3" y="106"/>
              </a:lnTo>
              <a:lnTo>
                <a:pt x="13" y="70"/>
              </a:lnTo>
              <a:lnTo>
                <a:pt x="19" y="54"/>
              </a:lnTo>
              <a:lnTo>
                <a:pt x="24" y="16"/>
              </a:lnTo>
              <a:lnTo>
                <a:pt x="34" y="21"/>
              </a:lnTo>
              <a:lnTo>
                <a:pt x="43" y="16"/>
              </a:lnTo>
              <a:lnTo>
                <a:pt x="60" y="11"/>
              </a:lnTo>
              <a:lnTo>
                <a:pt x="80" y="0"/>
              </a:lnTo>
            </a:path>
          </a:pathLst>
        </a:custGeom>
        <a:solidFill>
          <a:srgbClr val="C2D69A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8</xdr:col>
      <xdr:colOff>396416</xdr:colOff>
      <xdr:row>17</xdr:row>
      <xdr:rowOff>44268</xdr:rowOff>
    </xdr:from>
    <xdr:to>
      <xdr:col>9</xdr:col>
      <xdr:colOff>269346</xdr:colOff>
      <xdr:row>20</xdr:row>
      <xdr:rowOff>173068</xdr:rowOff>
    </xdr:to>
    <xdr:sp macro="[0]!Département_clic" textlink="">
      <xdr:nvSpPr>
        <xdr:cNvPr id="150" name="Département 36"/>
        <xdr:cNvSpPr>
          <a:spLocks/>
        </xdr:cNvSpPr>
      </xdr:nvSpPr>
      <xdr:spPr bwMode="auto">
        <a:xfrm>
          <a:off x="7893952" y="3718197"/>
          <a:ext cx="634930" cy="700300"/>
        </a:xfrm>
        <a:custGeom>
          <a:avLst/>
          <a:gdLst>
            <a:gd name="T0" fmla="*/ 962240 w 177"/>
            <a:gd name="T1" fmla="*/ 104147 h 188"/>
            <a:gd name="T2" fmla="*/ 1021913 w 177"/>
            <a:gd name="T3" fmla="*/ 252929 h 188"/>
            <a:gd name="T4" fmla="*/ 1096505 w 177"/>
            <a:gd name="T5" fmla="*/ 245490 h 188"/>
            <a:gd name="T6" fmla="*/ 1238231 w 177"/>
            <a:gd name="T7" fmla="*/ 453784 h 188"/>
            <a:gd name="T8" fmla="*/ 1238231 w 177"/>
            <a:gd name="T9" fmla="*/ 483540 h 188"/>
            <a:gd name="T10" fmla="*/ 1260608 w 177"/>
            <a:gd name="T11" fmla="*/ 729030 h 188"/>
            <a:gd name="T12" fmla="*/ 1275527 w 177"/>
            <a:gd name="T13" fmla="*/ 781103 h 188"/>
            <a:gd name="T14" fmla="*/ 1312823 w 177"/>
            <a:gd name="T15" fmla="*/ 1093545 h 188"/>
            <a:gd name="T16" fmla="*/ 1320282 w 177"/>
            <a:gd name="T17" fmla="*/ 1197692 h 188"/>
            <a:gd name="T18" fmla="*/ 1305364 w 177"/>
            <a:gd name="T19" fmla="*/ 1301839 h 188"/>
            <a:gd name="T20" fmla="*/ 1208394 w 177"/>
            <a:gd name="T21" fmla="*/ 1316717 h 188"/>
            <a:gd name="T22" fmla="*/ 954780 w 177"/>
            <a:gd name="T23" fmla="*/ 1294400 h 188"/>
            <a:gd name="T24" fmla="*/ 924943 w 177"/>
            <a:gd name="T25" fmla="*/ 1279522 h 188"/>
            <a:gd name="T26" fmla="*/ 865269 w 177"/>
            <a:gd name="T27" fmla="*/ 1316717 h 188"/>
            <a:gd name="T28" fmla="*/ 648952 w 177"/>
            <a:gd name="T29" fmla="*/ 1353913 h 188"/>
            <a:gd name="T30" fmla="*/ 589278 w 177"/>
            <a:gd name="T31" fmla="*/ 1376230 h 188"/>
            <a:gd name="T32" fmla="*/ 507227 w 177"/>
            <a:gd name="T33" fmla="*/ 1398547 h 188"/>
            <a:gd name="T34" fmla="*/ 402798 w 177"/>
            <a:gd name="T35" fmla="*/ 1383669 h 188"/>
            <a:gd name="T36" fmla="*/ 261073 w 177"/>
            <a:gd name="T37" fmla="*/ 1376230 h 188"/>
            <a:gd name="T38" fmla="*/ 290910 w 177"/>
            <a:gd name="T39" fmla="*/ 1212570 h 188"/>
            <a:gd name="T40" fmla="*/ 223777 w 177"/>
            <a:gd name="T41" fmla="*/ 1153057 h 188"/>
            <a:gd name="T42" fmla="*/ 59674 w 177"/>
            <a:gd name="T43" fmla="*/ 1086106 h 188"/>
            <a:gd name="T44" fmla="*/ 0 w 177"/>
            <a:gd name="T45" fmla="*/ 1026593 h 188"/>
            <a:gd name="T46" fmla="*/ 14918 w 177"/>
            <a:gd name="T47" fmla="*/ 825738 h 188"/>
            <a:gd name="T48" fmla="*/ 67133 w 177"/>
            <a:gd name="T49" fmla="*/ 788542 h 188"/>
            <a:gd name="T50" fmla="*/ 134266 w 177"/>
            <a:gd name="T51" fmla="*/ 498418 h 188"/>
            <a:gd name="T52" fmla="*/ 186481 w 177"/>
            <a:gd name="T53" fmla="*/ 416588 h 188"/>
            <a:gd name="T54" fmla="*/ 395339 w 177"/>
            <a:gd name="T55" fmla="*/ 290124 h 188"/>
            <a:gd name="T56" fmla="*/ 477390 w 177"/>
            <a:gd name="T57" fmla="*/ 133903 h 188"/>
            <a:gd name="T58" fmla="*/ 499768 w 177"/>
            <a:gd name="T59" fmla="*/ 133903 h 188"/>
            <a:gd name="T60" fmla="*/ 596738 w 177"/>
            <a:gd name="T61" fmla="*/ 52074 h 188"/>
            <a:gd name="T62" fmla="*/ 783218 w 177"/>
            <a:gd name="T63" fmla="*/ 0 h 188"/>
            <a:gd name="T64" fmla="*/ 872729 w 177"/>
            <a:gd name="T65" fmla="*/ 0 h 188"/>
            <a:gd name="T66" fmla="*/ 969699 w 177"/>
            <a:gd name="T67" fmla="*/ 81830 h 188"/>
            <a:gd name="T68" fmla="*/ 962240 w 177"/>
            <a:gd name="T69" fmla="*/ 104147 h 188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177"/>
            <a:gd name="T106" fmla="*/ 0 h 188"/>
            <a:gd name="T107" fmla="*/ 177 w 177"/>
            <a:gd name="T108" fmla="*/ 188 h 188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177" h="188">
              <a:moveTo>
                <a:pt x="129" y="14"/>
              </a:moveTo>
              <a:lnTo>
                <a:pt x="137" y="34"/>
              </a:lnTo>
              <a:lnTo>
                <a:pt x="147" y="33"/>
              </a:lnTo>
              <a:lnTo>
                <a:pt x="166" y="61"/>
              </a:lnTo>
              <a:lnTo>
                <a:pt x="166" y="65"/>
              </a:lnTo>
              <a:lnTo>
                <a:pt x="169" y="98"/>
              </a:lnTo>
              <a:lnTo>
                <a:pt x="171" y="105"/>
              </a:lnTo>
              <a:lnTo>
                <a:pt x="176" y="147"/>
              </a:lnTo>
              <a:lnTo>
                <a:pt x="177" y="161"/>
              </a:lnTo>
              <a:lnTo>
                <a:pt x="175" y="175"/>
              </a:lnTo>
              <a:lnTo>
                <a:pt x="162" y="177"/>
              </a:lnTo>
              <a:lnTo>
                <a:pt x="128" y="174"/>
              </a:lnTo>
              <a:lnTo>
                <a:pt x="124" y="172"/>
              </a:lnTo>
              <a:lnTo>
                <a:pt x="116" y="177"/>
              </a:lnTo>
              <a:lnTo>
                <a:pt x="87" y="182"/>
              </a:lnTo>
              <a:lnTo>
                <a:pt x="79" y="185"/>
              </a:lnTo>
              <a:lnTo>
                <a:pt x="68" y="188"/>
              </a:lnTo>
              <a:lnTo>
                <a:pt x="54" y="186"/>
              </a:lnTo>
              <a:lnTo>
                <a:pt x="35" y="185"/>
              </a:lnTo>
              <a:lnTo>
                <a:pt x="39" y="163"/>
              </a:lnTo>
              <a:lnTo>
                <a:pt x="30" y="155"/>
              </a:lnTo>
              <a:lnTo>
                <a:pt x="8" y="146"/>
              </a:lnTo>
              <a:lnTo>
                <a:pt x="0" y="138"/>
              </a:lnTo>
              <a:lnTo>
                <a:pt x="2" y="111"/>
              </a:lnTo>
              <a:lnTo>
                <a:pt x="9" y="106"/>
              </a:lnTo>
              <a:lnTo>
                <a:pt x="18" y="67"/>
              </a:lnTo>
              <a:lnTo>
                <a:pt x="25" y="56"/>
              </a:lnTo>
              <a:lnTo>
                <a:pt x="53" y="39"/>
              </a:lnTo>
              <a:lnTo>
                <a:pt x="64" y="18"/>
              </a:lnTo>
              <a:lnTo>
                <a:pt x="67" y="18"/>
              </a:lnTo>
              <a:lnTo>
                <a:pt x="80" y="7"/>
              </a:lnTo>
              <a:lnTo>
                <a:pt x="105" y="0"/>
              </a:lnTo>
              <a:lnTo>
                <a:pt x="117" y="0"/>
              </a:lnTo>
              <a:lnTo>
                <a:pt x="130" y="11"/>
              </a:lnTo>
              <a:lnTo>
                <a:pt x="129" y="14"/>
              </a:lnTo>
            </a:path>
          </a:pathLst>
        </a:custGeom>
        <a:solidFill>
          <a:srgbClr val="75923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6</xdr:col>
      <xdr:colOff>298246</xdr:colOff>
      <xdr:row>11</xdr:row>
      <xdr:rowOff>53451</xdr:rowOff>
    </xdr:from>
    <xdr:to>
      <xdr:col>7</xdr:col>
      <xdr:colOff>180327</xdr:colOff>
      <xdr:row>15</xdr:row>
      <xdr:rowOff>96557</xdr:rowOff>
    </xdr:to>
    <xdr:sp macro="[0]!Département_clic" textlink="">
      <xdr:nvSpPr>
        <xdr:cNvPr id="151" name="Département 35"/>
        <xdr:cNvSpPr>
          <a:spLocks/>
        </xdr:cNvSpPr>
      </xdr:nvSpPr>
      <xdr:spPr bwMode="auto">
        <a:xfrm>
          <a:off x="6271782" y="2584380"/>
          <a:ext cx="644081" cy="805106"/>
        </a:xfrm>
        <a:custGeom>
          <a:avLst/>
          <a:gdLst>
            <a:gd name="T0" fmla="*/ 440094 w 180"/>
            <a:gd name="T1" fmla="*/ 0 h 216"/>
            <a:gd name="T2" fmla="*/ 514686 w 180"/>
            <a:gd name="T3" fmla="*/ 163660 h 216"/>
            <a:gd name="T4" fmla="*/ 745922 w 180"/>
            <a:gd name="T5" fmla="*/ 119025 h 216"/>
            <a:gd name="T6" fmla="*/ 798137 w 180"/>
            <a:gd name="T7" fmla="*/ 133903 h 216"/>
            <a:gd name="T8" fmla="*/ 842892 w 180"/>
            <a:gd name="T9" fmla="*/ 305002 h 216"/>
            <a:gd name="T10" fmla="*/ 962240 w 180"/>
            <a:gd name="T11" fmla="*/ 342197 h 216"/>
            <a:gd name="T12" fmla="*/ 1096506 w 180"/>
            <a:gd name="T13" fmla="*/ 238050 h 216"/>
            <a:gd name="T14" fmla="*/ 1186016 w 180"/>
            <a:gd name="T15" fmla="*/ 223172 h 216"/>
            <a:gd name="T16" fmla="*/ 1282986 w 180"/>
            <a:gd name="T17" fmla="*/ 260368 h 216"/>
            <a:gd name="T18" fmla="*/ 1305364 w 180"/>
            <a:gd name="T19" fmla="*/ 409149 h 216"/>
            <a:gd name="T20" fmla="*/ 1268068 w 180"/>
            <a:gd name="T21" fmla="*/ 610004 h 216"/>
            <a:gd name="T22" fmla="*/ 1275527 w 180"/>
            <a:gd name="T23" fmla="*/ 758786 h 216"/>
            <a:gd name="T24" fmla="*/ 1342660 w 180"/>
            <a:gd name="T25" fmla="*/ 952202 h 216"/>
            <a:gd name="T26" fmla="*/ 1327742 w 180"/>
            <a:gd name="T27" fmla="*/ 1086105 h 216"/>
            <a:gd name="T28" fmla="*/ 1200935 w 180"/>
            <a:gd name="T29" fmla="*/ 1227447 h 216"/>
            <a:gd name="T30" fmla="*/ 1156180 w 180"/>
            <a:gd name="T31" fmla="*/ 1346472 h 216"/>
            <a:gd name="T32" fmla="*/ 1133802 w 180"/>
            <a:gd name="T33" fmla="*/ 1383668 h 216"/>
            <a:gd name="T34" fmla="*/ 1111424 w 180"/>
            <a:gd name="T35" fmla="*/ 1405985 h 216"/>
            <a:gd name="T36" fmla="*/ 999536 w 180"/>
            <a:gd name="T37" fmla="*/ 1405985 h 216"/>
            <a:gd name="T38" fmla="*/ 880188 w 180"/>
            <a:gd name="T39" fmla="*/ 1331594 h 216"/>
            <a:gd name="T40" fmla="*/ 775759 w 180"/>
            <a:gd name="T41" fmla="*/ 1413424 h 216"/>
            <a:gd name="T42" fmla="*/ 656412 w 180"/>
            <a:gd name="T43" fmla="*/ 1495254 h 216"/>
            <a:gd name="T44" fmla="*/ 551982 w 180"/>
            <a:gd name="T45" fmla="*/ 1547327 h 216"/>
            <a:gd name="T46" fmla="*/ 469931 w 180"/>
            <a:gd name="T47" fmla="*/ 1554766 h 216"/>
            <a:gd name="T48" fmla="*/ 246154 w 180"/>
            <a:gd name="T49" fmla="*/ 1591962 h 216"/>
            <a:gd name="T50" fmla="*/ 193940 w 180"/>
            <a:gd name="T51" fmla="*/ 1606840 h 216"/>
            <a:gd name="T52" fmla="*/ 156644 w 180"/>
            <a:gd name="T53" fmla="*/ 1510132 h 216"/>
            <a:gd name="T54" fmla="*/ 186481 w 180"/>
            <a:gd name="T55" fmla="*/ 1465498 h 216"/>
            <a:gd name="T56" fmla="*/ 231236 w 180"/>
            <a:gd name="T57" fmla="*/ 1279521 h 216"/>
            <a:gd name="T58" fmla="*/ 186481 w 180"/>
            <a:gd name="T59" fmla="*/ 1279521 h 216"/>
            <a:gd name="T60" fmla="*/ 74592 w 180"/>
            <a:gd name="T61" fmla="*/ 1086105 h 216"/>
            <a:gd name="T62" fmla="*/ 29837 w 180"/>
            <a:gd name="T63" fmla="*/ 1078666 h 216"/>
            <a:gd name="T64" fmla="*/ 29837 w 180"/>
            <a:gd name="T65" fmla="*/ 937323 h 216"/>
            <a:gd name="T66" fmla="*/ 0 w 180"/>
            <a:gd name="T67" fmla="*/ 855494 h 216"/>
            <a:gd name="T68" fmla="*/ 29837 w 180"/>
            <a:gd name="T69" fmla="*/ 818298 h 216"/>
            <a:gd name="T70" fmla="*/ 126807 w 180"/>
            <a:gd name="T71" fmla="*/ 654639 h 216"/>
            <a:gd name="T72" fmla="*/ 231236 w 180"/>
            <a:gd name="T73" fmla="*/ 647199 h 216"/>
            <a:gd name="T74" fmla="*/ 335665 w 180"/>
            <a:gd name="T75" fmla="*/ 505857 h 216"/>
            <a:gd name="T76" fmla="*/ 358043 w 180"/>
            <a:gd name="T77" fmla="*/ 379393 h 216"/>
            <a:gd name="T78" fmla="*/ 313287 w 180"/>
            <a:gd name="T79" fmla="*/ 245489 h 216"/>
            <a:gd name="T80" fmla="*/ 298369 w 180"/>
            <a:gd name="T81" fmla="*/ 200855 h 216"/>
            <a:gd name="T82" fmla="*/ 253614 w 180"/>
            <a:gd name="T83" fmla="*/ 119025 h 216"/>
            <a:gd name="T84" fmla="*/ 365502 w 180"/>
            <a:gd name="T85" fmla="*/ 37195 h 216"/>
            <a:gd name="T86" fmla="*/ 440094 w 180"/>
            <a:gd name="T87" fmla="*/ 0 h 21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w 180"/>
            <a:gd name="T133" fmla="*/ 0 h 216"/>
            <a:gd name="T134" fmla="*/ 180 w 180"/>
            <a:gd name="T135" fmla="*/ 216 h 216"/>
          </a:gdLst>
          <a:ahLst/>
          <a:cxnLst>
            <a:cxn ang="T88">
              <a:pos x="T0" y="T1"/>
            </a:cxn>
            <a:cxn ang="T89">
              <a:pos x="T2" y="T3"/>
            </a:cxn>
            <a:cxn ang="T90">
              <a:pos x="T4" y="T5"/>
            </a:cxn>
            <a:cxn ang="T91">
              <a:pos x="T6" y="T7"/>
            </a:cxn>
            <a:cxn ang="T92">
              <a:pos x="T8" y="T9"/>
            </a:cxn>
            <a:cxn ang="T93">
              <a:pos x="T10" y="T11"/>
            </a:cxn>
            <a:cxn ang="T94">
              <a:pos x="T12" y="T13"/>
            </a:cxn>
            <a:cxn ang="T95">
              <a:pos x="T14" y="T15"/>
            </a:cxn>
            <a:cxn ang="T96">
              <a:pos x="T16" y="T17"/>
            </a:cxn>
            <a:cxn ang="T97">
              <a:pos x="T18" y="T19"/>
            </a:cxn>
            <a:cxn ang="T98">
              <a:pos x="T20" y="T21"/>
            </a:cxn>
            <a:cxn ang="T99">
              <a:pos x="T22" y="T23"/>
            </a:cxn>
            <a:cxn ang="T100">
              <a:pos x="T24" y="T25"/>
            </a:cxn>
            <a:cxn ang="T101">
              <a:pos x="T26" y="T27"/>
            </a:cxn>
            <a:cxn ang="T102">
              <a:pos x="T28" y="T29"/>
            </a:cxn>
            <a:cxn ang="T103">
              <a:pos x="T30" y="T31"/>
            </a:cxn>
            <a:cxn ang="T104">
              <a:pos x="T32" y="T33"/>
            </a:cxn>
            <a:cxn ang="T105">
              <a:pos x="T34" y="T35"/>
            </a:cxn>
            <a:cxn ang="T106">
              <a:pos x="T36" y="T37"/>
            </a:cxn>
            <a:cxn ang="T107">
              <a:pos x="T38" y="T39"/>
            </a:cxn>
            <a:cxn ang="T108">
              <a:pos x="T40" y="T41"/>
            </a:cxn>
            <a:cxn ang="T109">
              <a:pos x="T42" y="T43"/>
            </a:cxn>
            <a:cxn ang="T110">
              <a:pos x="T44" y="T45"/>
            </a:cxn>
            <a:cxn ang="T111">
              <a:pos x="T46" y="T47"/>
            </a:cxn>
            <a:cxn ang="T112">
              <a:pos x="T48" y="T49"/>
            </a:cxn>
            <a:cxn ang="T113">
              <a:pos x="T50" y="T51"/>
            </a:cxn>
            <a:cxn ang="T114">
              <a:pos x="T52" y="T53"/>
            </a:cxn>
            <a:cxn ang="T115">
              <a:pos x="T54" y="T55"/>
            </a:cxn>
            <a:cxn ang="T116">
              <a:pos x="T56" y="T57"/>
            </a:cxn>
            <a:cxn ang="T117">
              <a:pos x="T58" y="T59"/>
            </a:cxn>
            <a:cxn ang="T118">
              <a:pos x="T60" y="T61"/>
            </a:cxn>
            <a:cxn ang="T119">
              <a:pos x="T62" y="T63"/>
            </a:cxn>
            <a:cxn ang="T120">
              <a:pos x="T64" y="T65"/>
            </a:cxn>
            <a:cxn ang="T121">
              <a:pos x="T66" y="T67"/>
            </a:cxn>
            <a:cxn ang="T122">
              <a:pos x="T68" y="T69"/>
            </a:cxn>
            <a:cxn ang="T123">
              <a:pos x="T70" y="T71"/>
            </a:cxn>
            <a:cxn ang="T124">
              <a:pos x="T72" y="T73"/>
            </a:cxn>
            <a:cxn ang="T125">
              <a:pos x="T74" y="T75"/>
            </a:cxn>
            <a:cxn ang="T126">
              <a:pos x="T76" y="T77"/>
            </a:cxn>
            <a:cxn ang="T127">
              <a:pos x="T78" y="T79"/>
            </a:cxn>
            <a:cxn ang="T128">
              <a:pos x="T80" y="T81"/>
            </a:cxn>
            <a:cxn ang="T129">
              <a:pos x="T82" y="T83"/>
            </a:cxn>
            <a:cxn ang="T130">
              <a:pos x="T84" y="T85"/>
            </a:cxn>
            <a:cxn ang="T131">
              <a:pos x="T86" y="T87"/>
            </a:cxn>
          </a:cxnLst>
          <a:rect l="T132" t="T133" r="T134" b="T135"/>
          <a:pathLst>
            <a:path w="180" h="216">
              <a:moveTo>
                <a:pt x="59" y="0"/>
              </a:moveTo>
              <a:lnTo>
                <a:pt x="69" y="22"/>
              </a:lnTo>
              <a:lnTo>
                <a:pt x="100" y="16"/>
              </a:lnTo>
              <a:lnTo>
                <a:pt x="107" y="18"/>
              </a:lnTo>
              <a:lnTo>
                <a:pt x="113" y="41"/>
              </a:lnTo>
              <a:lnTo>
                <a:pt x="129" y="46"/>
              </a:lnTo>
              <a:lnTo>
                <a:pt x="147" y="32"/>
              </a:lnTo>
              <a:lnTo>
                <a:pt x="159" y="30"/>
              </a:lnTo>
              <a:lnTo>
                <a:pt x="172" y="35"/>
              </a:lnTo>
              <a:lnTo>
                <a:pt x="175" y="55"/>
              </a:lnTo>
              <a:lnTo>
                <a:pt x="170" y="82"/>
              </a:lnTo>
              <a:lnTo>
                <a:pt x="171" y="102"/>
              </a:lnTo>
              <a:lnTo>
                <a:pt x="180" y="128"/>
              </a:lnTo>
              <a:lnTo>
                <a:pt x="178" y="146"/>
              </a:lnTo>
              <a:lnTo>
                <a:pt x="161" y="165"/>
              </a:lnTo>
              <a:lnTo>
                <a:pt x="155" y="181"/>
              </a:lnTo>
              <a:lnTo>
                <a:pt x="152" y="186"/>
              </a:lnTo>
              <a:lnTo>
                <a:pt x="149" y="189"/>
              </a:lnTo>
              <a:lnTo>
                <a:pt x="134" y="189"/>
              </a:lnTo>
              <a:lnTo>
                <a:pt x="118" y="179"/>
              </a:lnTo>
              <a:lnTo>
                <a:pt x="104" y="190"/>
              </a:lnTo>
              <a:lnTo>
                <a:pt x="88" y="201"/>
              </a:lnTo>
              <a:lnTo>
                <a:pt x="74" y="208"/>
              </a:lnTo>
              <a:lnTo>
                <a:pt x="63" y="209"/>
              </a:lnTo>
              <a:lnTo>
                <a:pt x="33" y="214"/>
              </a:lnTo>
              <a:lnTo>
                <a:pt x="26" y="216"/>
              </a:lnTo>
              <a:lnTo>
                <a:pt x="21" y="203"/>
              </a:lnTo>
              <a:lnTo>
                <a:pt x="25" y="197"/>
              </a:lnTo>
              <a:lnTo>
                <a:pt x="31" y="172"/>
              </a:lnTo>
              <a:lnTo>
                <a:pt x="25" y="172"/>
              </a:lnTo>
              <a:lnTo>
                <a:pt x="10" y="146"/>
              </a:lnTo>
              <a:lnTo>
                <a:pt x="4" y="145"/>
              </a:lnTo>
              <a:lnTo>
                <a:pt x="4" y="126"/>
              </a:lnTo>
              <a:lnTo>
                <a:pt x="0" y="115"/>
              </a:lnTo>
              <a:lnTo>
                <a:pt x="4" y="110"/>
              </a:lnTo>
              <a:lnTo>
                <a:pt x="17" y="88"/>
              </a:lnTo>
              <a:lnTo>
                <a:pt x="31" y="87"/>
              </a:lnTo>
              <a:lnTo>
                <a:pt x="45" y="68"/>
              </a:lnTo>
              <a:lnTo>
                <a:pt x="48" y="51"/>
              </a:lnTo>
              <a:lnTo>
                <a:pt x="42" y="33"/>
              </a:lnTo>
              <a:lnTo>
                <a:pt x="40" y="27"/>
              </a:lnTo>
              <a:lnTo>
                <a:pt x="34" y="16"/>
              </a:lnTo>
              <a:lnTo>
                <a:pt x="49" y="5"/>
              </a:lnTo>
              <a:lnTo>
                <a:pt x="59" y="0"/>
              </a:lnTo>
            </a:path>
          </a:pathLst>
        </a:custGeom>
        <a:solidFill>
          <a:srgbClr val="75923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9</xdr:col>
      <xdr:colOff>466090</xdr:colOff>
      <xdr:row>30</xdr:row>
      <xdr:rowOff>140295</xdr:rowOff>
    </xdr:from>
    <xdr:to>
      <xdr:col>10</xdr:col>
      <xdr:colOff>517463</xdr:colOff>
      <xdr:row>33</xdr:row>
      <xdr:rowOff>159524</xdr:rowOff>
    </xdr:to>
    <xdr:sp macro="[0]!Département_clic" textlink="">
      <xdr:nvSpPr>
        <xdr:cNvPr id="152" name="Département 34"/>
        <xdr:cNvSpPr>
          <a:spLocks/>
        </xdr:cNvSpPr>
      </xdr:nvSpPr>
      <xdr:spPr bwMode="auto">
        <a:xfrm>
          <a:off x="8725626" y="6290724"/>
          <a:ext cx="813373" cy="590729"/>
        </a:xfrm>
        <a:custGeom>
          <a:avLst/>
          <a:gdLst>
            <a:gd name="T0" fmla="*/ 2147483647 w 228"/>
            <a:gd name="T1" fmla="*/ 2147483647 h 159"/>
            <a:gd name="T2" fmla="*/ 2147483647 w 228"/>
            <a:gd name="T3" fmla="*/ 2147483647 h 159"/>
            <a:gd name="T4" fmla="*/ 2147483647 w 228"/>
            <a:gd name="T5" fmla="*/ 2147483647 h 159"/>
            <a:gd name="T6" fmla="*/ 2147483647 w 228"/>
            <a:gd name="T7" fmla="*/ 2147483647 h 159"/>
            <a:gd name="T8" fmla="*/ 2147483647 w 228"/>
            <a:gd name="T9" fmla="*/ 2147483647 h 159"/>
            <a:gd name="T10" fmla="*/ 2147483647 w 228"/>
            <a:gd name="T11" fmla="*/ 2147483647 h 159"/>
            <a:gd name="T12" fmla="*/ 2147483647 w 228"/>
            <a:gd name="T13" fmla="*/ 2147483647 h 159"/>
            <a:gd name="T14" fmla="*/ 2147483647 w 228"/>
            <a:gd name="T15" fmla="*/ 2147483647 h 159"/>
            <a:gd name="T16" fmla="*/ 2147483647 w 228"/>
            <a:gd name="T17" fmla="*/ 2147483647 h 159"/>
            <a:gd name="T18" fmla="*/ 2147483647 w 228"/>
            <a:gd name="T19" fmla="*/ 2147483647 h 159"/>
            <a:gd name="T20" fmla="*/ 2147483647 w 228"/>
            <a:gd name="T21" fmla="*/ 2147483647 h 159"/>
            <a:gd name="T22" fmla="*/ 2147483647 w 228"/>
            <a:gd name="T23" fmla="*/ 2147483647 h 159"/>
            <a:gd name="T24" fmla="*/ 2147483647 w 228"/>
            <a:gd name="T25" fmla="*/ 2147483647 h 159"/>
            <a:gd name="T26" fmla="*/ 2147483647 w 228"/>
            <a:gd name="T27" fmla="*/ 2147483647 h 159"/>
            <a:gd name="T28" fmla="*/ 2147483647 w 228"/>
            <a:gd name="T29" fmla="*/ 2147483647 h 159"/>
            <a:gd name="T30" fmla="*/ 2147483647 w 228"/>
            <a:gd name="T31" fmla="*/ 2147483647 h 159"/>
            <a:gd name="T32" fmla="*/ 2147483647 w 228"/>
            <a:gd name="T33" fmla="*/ 2147483647 h 159"/>
            <a:gd name="T34" fmla="*/ 2147483647 w 228"/>
            <a:gd name="T35" fmla="*/ 2147483647 h 159"/>
            <a:gd name="T36" fmla="*/ 2147483647 w 228"/>
            <a:gd name="T37" fmla="*/ 2147483647 h 159"/>
            <a:gd name="T38" fmla="*/ 0 w 228"/>
            <a:gd name="T39" fmla="*/ 2147483647 h 159"/>
            <a:gd name="T40" fmla="*/ 2147483647 w 228"/>
            <a:gd name="T41" fmla="*/ 2147483647 h 159"/>
            <a:gd name="T42" fmla="*/ 2147483647 w 228"/>
            <a:gd name="T43" fmla="*/ 2147483647 h 159"/>
            <a:gd name="T44" fmla="*/ 2147483647 w 228"/>
            <a:gd name="T45" fmla="*/ 2147483647 h 159"/>
            <a:gd name="T46" fmla="*/ 2147483647 w 228"/>
            <a:gd name="T47" fmla="*/ 2147483647 h 159"/>
            <a:gd name="T48" fmla="*/ 2147483647 w 228"/>
            <a:gd name="T49" fmla="*/ 2147483647 h 159"/>
            <a:gd name="T50" fmla="*/ 2147483647 w 228"/>
            <a:gd name="T51" fmla="*/ 2147483647 h 159"/>
            <a:gd name="T52" fmla="*/ 2147483647 w 228"/>
            <a:gd name="T53" fmla="*/ 2147483647 h 159"/>
            <a:gd name="T54" fmla="*/ 2147483647 w 228"/>
            <a:gd name="T55" fmla="*/ 2147483647 h 159"/>
            <a:gd name="T56" fmla="*/ 2147483647 w 228"/>
            <a:gd name="T57" fmla="*/ 2147483647 h 159"/>
            <a:gd name="T58" fmla="*/ 2147483647 w 228"/>
            <a:gd name="T59" fmla="*/ 2147483647 h 159"/>
            <a:gd name="T60" fmla="*/ 2147483647 w 228"/>
            <a:gd name="T61" fmla="*/ 2147483647 h 159"/>
            <a:gd name="T62" fmla="*/ 2147483647 w 228"/>
            <a:gd name="T63" fmla="*/ 2147483647 h 159"/>
            <a:gd name="T64" fmla="*/ 2147483647 w 228"/>
            <a:gd name="T65" fmla="*/ 2147483647 h 159"/>
            <a:gd name="T66" fmla="*/ 2147483647 w 228"/>
            <a:gd name="T67" fmla="*/ 0 h 159"/>
            <a:gd name="T68" fmla="*/ 2147483647 w 228"/>
            <a:gd name="T69" fmla="*/ 2147483647 h 159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228"/>
            <a:gd name="T106" fmla="*/ 0 h 159"/>
            <a:gd name="T107" fmla="*/ 228 w 228"/>
            <a:gd name="T108" fmla="*/ 159 h 159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228" h="159">
              <a:moveTo>
                <a:pt x="175" y="14"/>
              </a:moveTo>
              <a:lnTo>
                <a:pt x="183" y="19"/>
              </a:lnTo>
              <a:lnTo>
                <a:pt x="201" y="35"/>
              </a:lnTo>
              <a:lnTo>
                <a:pt x="218" y="47"/>
              </a:lnTo>
              <a:lnTo>
                <a:pt x="228" y="63"/>
              </a:lnTo>
              <a:lnTo>
                <a:pt x="219" y="82"/>
              </a:lnTo>
              <a:lnTo>
                <a:pt x="217" y="85"/>
              </a:lnTo>
              <a:lnTo>
                <a:pt x="201" y="88"/>
              </a:lnTo>
              <a:lnTo>
                <a:pt x="173" y="112"/>
              </a:lnTo>
              <a:lnTo>
                <a:pt x="151" y="124"/>
              </a:lnTo>
              <a:lnTo>
                <a:pt x="129" y="143"/>
              </a:lnTo>
              <a:lnTo>
                <a:pt x="102" y="153"/>
              </a:lnTo>
              <a:lnTo>
                <a:pt x="95" y="159"/>
              </a:lnTo>
              <a:lnTo>
                <a:pt x="73" y="145"/>
              </a:lnTo>
              <a:lnTo>
                <a:pt x="63" y="140"/>
              </a:lnTo>
              <a:lnTo>
                <a:pt x="41" y="126"/>
              </a:lnTo>
              <a:lnTo>
                <a:pt x="36" y="131"/>
              </a:lnTo>
              <a:lnTo>
                <a:pt x="17" y="140"/>
              </a:lnTo>
              <a:lnTo>
                <a:pt x="6" y="135"/>
              </a:lnTo>
              <a:lnTo>
                <a:pt x="0" y="110"/>
              </a:lnTo>
              <a:lnTo>
                <a:pt x="11" y="102"/>
              </a:lnTo>
              <a:lnTo>
                <a:pt x="13" y="71"/>
              </a:lnTo>
              <a:lnTo>
                <a:pt x="25" y="71"/>
              </a:lnTo>
              <a:lnTo>
                <a:pt x="44" y="61"/>
              </a:lnTo>
              <a:lnTo>
                <a:pt x="44" y="57"/>
              </a:lnTo>
              <a:lnTo>
                <a:pt x="65" y="57"/>
              </a:lnTo>
              <a:lnTo>
                <a:pt x="67" y="36"/>
              </a:lnTo>
              <a:lnTo>
                <a:pt x="86" y="32"/>
              </a:lnTo>
              <a:lnTo>
                <a:pt x="95" y="27"/>
              </a:lnTo>
              <a:lnTo>
                <a:pt x="109" y="13"/>
              </a:lnTo>
              <a:lnTo>
                <a:pt x="124" y="21"/>
              </a:lnTo>
              <a:lnTo>
                <a:pt x="135" y="27"/>
              </a:lnTo>
              <a:lnTo>
                <a:pt x="151" y="11"/>
              </a:lnTo>
              <a:lnTo>
                <a:pt x="163" y="0"/>
              </a:lnTo>
              <a:lnTo>
                <a:pt x="175" y="14"/>
              </a:lnTo>
            </a:path>
          </a:pathLst>
        </a:custGeom>
        <a:solidFill>
          <a:srgbClr val="D7E4B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12</xdr:col>
      <xdr:colOff>363983</xdr:colOff>
      <xdr:row>12</xdr:row>
      <xdr:rowOff>167841</xdr:rowOff>
    </xdr:from>
    <xdr:to>
      <xdr:col>12</xdr:col>
      <xdr:colOff>756414</xdr:colOff>
      <xdr:row>16</xdr:row>
      <xdr:rowOff>101377</xdr:rowOff>
    </xdr:to>
    <xdr:sp macro="[0]!Département_clic" textlink="">
      <xdr:nvSpPr>
        <xdr:cNvPr id="153" name="Département 68"/>
        <xdr:cNvSpPr>
          <a:spLocks/>
        </xdr:cNvSpPr>
      </xdr:nvSpPr>
      <xdr:spPr bwMode="auto">
        <a:xfrm>
          <a:off x="10909519" y="2889270"/>
          <a:ext cx="392431" cy="695536"/>
        </a:xfrm>
        <a:custGeom>
          <a:avLst/>
          <a:gdLst>
            <a:gd name="T0" fmla="*/ 813055 w 109"/>
            <a:gd name="T1" fmla="*/ 505857 h 187"/>
            <a:gd name="T2" fmla="*/ 723544 w 109"/>
            <a:gd name="T3" fmla="*/ 840615 h 187"/>
            <a:gd name="T4" fmla="*/ 775759 w 109"/>
            <a:gd name="T5" fmla="*/ 1145618 h 187"/>
            <a:gd name="T6" fmla="*/ 648952 w 109"/>
            <a:gd name="T7" fmla="*/ 1294399 h 187"/>
            <a:gd name="T8" fmla="*/ 447553 w 109"/>
            <a:gd name="T9" fmla="*/ 1391107 h 187"/>
            <a:gd name="T10" fmla="*/ 305828 w 109"/>
            <a:gd name="T11" fmla="*/ 1272082 h 187"/>
            <a:gd name="T12" fmla="*/ 313287 w 109"/>
            <a:gd name="T13" fmla="*/ 1205130 h 187"/>
            <a:gd name="T14" fmla="*/ 179021 w 109"/>
            <a:gd name="T15" fmla="*/ 1130739 h 187"/>
            <a:gd name="T16" fmla="*/ 179021 w 109"/>
            <a:gd name="T17" fmla="*/ 1108422 h 187"/>
            <a:gd name="T18" fmla="*/ 208858 w 109"/>
            <a:gd name="T19" fmla="*/ 967080 h 187"/>
            <a:gd name="T20" fmla="*/ 59674 w 109"/>
            <a:gd name="T21" fmla="*/ 885250 h 187"/>
            <a:gd name="T22" fmla="*/ 0 w 109"/>
            <a:gd name="T23" fmla="*/ 818298 h 187"/>
            <a:gd name="T24" fmla="*/ 37296 w 109"/>
            <a:gd name="T25" fmla="*/ 781103 h 187"/>
            <a:gd name="T26" fmla="*/ 141725 w 109"/>
            <a:gd name="T27" fmla="*/ 490979 h 187"/>
            <a:gd name="T28" fmla="*/ 179021 w 109"/>
            <a:gd name="T29" fmla="*/ 446344 h 187"/>
            <a:gd name="T30" fmla="*/ 320746 w 109"/>
            <a:gd name="T31" fmla="*/ 141342 h 187"/>
            <a:gd name="T32" fmla="*/ 372961 w 109"/>
            <a:gd name="T33" fmla="*/ 0 h 187"/>
            <a:gd name="T34" fmla="*/ 462472 w 109"/>
            <a:gd name="T35" fmla="*/ 37195 h 187"/>
            <a:gd name="T36" fmla="*/ 499768 w 109"/>
            <a:gd name="T37" fmla="*/ 66952 h 187"/>
            <a:gd name="T38" fmla="*/ 663871 w 109"/>
            <a:gd name="T39" fmla="*/ 208294 h 187"/>
            <a:gd name="T40" fmla="*/ 731004 w 109"/>
            <a:gd name="T41" fmla="*/ 312441 h 187"/>
            <a:gd name="T42" fmla="*/ 768300 w 109"/>
            <a:gd name="T43" fmla="*/ 342197 h 187"/>
            <a:gd name="T44" fmla="*/ 813055 w 109"/>
            <a:gd name="T45" fmla="*/ 505857 h 187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109"/>
            <a:gd name="T70" fmla="*/ 0 h 187"/>
            <a:gd name="T71" fmla="*/ 109 w 109"/>
            <a:gd name="T72" fmla="*/ 187 h 187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109" h="187">
              <a:moveTo>
                <a:pt x="109" y="68"/>
              </a:moveTo>
              <a:lnTo>
                <a:pt x="97" y="113"/>
              </a:lnTo>
              <a:lnTo>
                <a:pt x="104" y="154"/>
              </a:lnTo>
              <a:lnTo>
                <a:pt x="87" y="174"/>
              </a:lnTo>
              <a:lnTo>
                <a:pt x="60" y="187"/>
              </a:lnTo>
              <a:lnTo>
                <a:pt x="41" y="171"/>
              </a:lnTo>
              <a:lnTo>
                <a:pt x="42" y="162"/>
              </a:lnTo>
              <a:lnTo>
                <a:pt x="24" y="152"/>
              </a:lnTo>
              <a:lnTo>
                <a:pt x="24" y="149"/>
              </a:lnTo>
              <a:lnTo>
                <a:pt x="28" y="130"/>
              </a:lnTo>
              <a:lnTo>
                <a:pt x="8" y="119"/>
              </a:lnTo>
              <a:lnTo>
                <a:pt x="0" y="110"/>
              </a:lnTo>
              <a:lnTo>
                <a:pt x="5" y="105"/>
              </a:lnTo>
              <a:lnTo>
                <a:pt x="19" y="66"/>
              </a:lnTo>
              <a:lnTo>
                <a:pt x="24" y="60"/>
              </a:lnTo>
              <a:lnTo>
                <a:pt x="43" y="19"/>
              </a:lnTo>
              <a:lnTo>
                <a:pt x="50" y="0"/>
              </a:lnTo>
              <a:lnTo>
                <a:pt x="62" y="5"/>
              </a:lnTo>
              <a:lnTo>
                <a:pt x="67" y="9"/>
              </a:lnTo>
              <a:lnTo>
                <a:pt x="89" y="28"/>
              </a:lnTo>
              <a:lnTo>
                <a:pt x="98" y="42"/>
              </a:lnTo>
              <a:lnTo>
                <a:pt x="103" y="46"/>
              </a:lnTo>
              <a:lnTo>
                <a:pt x="109" y="68"/>
              </a:lnTo>
            </a:path>
          </a:pathLst>
        </a:custGeom>
        <a:solidFill>
          <a:srgbClr val="EAF1DD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8</xdr:col>
      <xdr:colOff>240851</xdr:colOff>
      <xdr:row>20</xdr:row>
      <xdr:rowOff>158776</xdr:rowOff>
    </xdr:from>
    <xdr:to>
      <xdr:col>9</xdr:col>
      <xdr:colOff>118356</xdr:colOff>
      <xdr:row>24</xdr:row>
      <xdr:rowOff>125658</xdr:rowOff>
    </xdr:to>
    <xdr:sp macro="[0]!Département_clic" textlink="">
      <xdr:nvSpPr>
        <xdr:cNvPr id="154" name="Département 87"/>
        <xdr:cNvSpPr>
          <a:spLocks/>
        </xdr:cNvSpPr>
      </xdr:nvSpPr>
      <xdr:spPr bwMode="auto">
        <a:xfrm>
          <a:off x="7738387" y="4404205"/>
          <a:ext cx="639505" cy="728882"/>
        </a:xfrm>
        <a:custGeom>
          <a:avLst/>
          <a:gdLst>
            <a:gd name="T0" fmla="*/ 835433 w 180"/>
            <a:gd name="T1" fmla="*/ 22317 h 196"/>
            <a:gd name="T2" fmla="*/ 850351 w 180"/>
            <a:gd name="T3" fmla="*/ 282685 h 196"/>
            <a:gd name="T4" fmla="*/ 887647 w 180"/>
            <a:gd name="T5" fmla="*/ 282685 h 196"/>
            <a:gd name="T6" fmla="*/ 977158 w 180"/>
            <a:gd name="T7" fmla="*/ 550492 h 196"/>
            <a:gd name="T8" fmla="*/ 977158 w 180"/>
            <a:gd name="T9" fmla="*/ 595126 h 196"/>
            <a:gd name="T10" fmla="*/ 1074128 w 180"/>
            <a:gd name="T11" fmla="*/ 818298 h 196"/>
            <a:gd name="T12" fmla="*/ 1126343 w 180"/>
            <a:gd name="T13" fmla="*/ 825737 h 196"/>
            <a:gd name="T14" fmla="*/ 1312823 w 180"/>
            <a:gd name="T15" fmla="*/ 900128 h 196"/>
            <a:gd name="T16" fmla="*/ 1342660 w 180"/>
            <a:gd name="T17" fmla="*/ 944763 h 196"/>
            <a:gd name="T18" fmla="*/ 1327742 w 180"/>
            <a:gd name="T19" fmla="*/ 1026593 h 196"/>
            <a:gd name="T20" fmla="*/ 1253149 w 180"/>
            <a:gd name="T21" fmla="*/ 1130740 h 196"/>
            <a:gd name="T22" fmla="*/ 984617 w 180"/>
            <a:gd name="T23" fmla="*/ 1234887 h 196"/>
            <a:gd name="T24" fmla="*/ 939862 w 180"/>
            <a:gd name="T25" fmla="*/ 1249765 h 196"/>
            <a:gd name="T26" fmla="*/ 798137 w 180"/>
            <a:gd name="T27" fmla="*/ 1398546 h 196"/>
            <a:gd name="T28" fmla="*/ 701167 w 180"/>
            <a:gd name="T29" fmla="*/ 1450620 h 196"/>
            <a:gd name="T30" fmla="*/ 663871 w 180"/>
            <a:gd name="T31" fmla="*/ 1458059 h 196"/>
            <a:gd name="T32" fmla="*/ 514686 w 180"/>
            <a:gd name="T33" fmla="*/ 1413425 h 196"/>
            <a:gd name="T34" fmla="*/ 544523 w 180"/>
            <a:gd name="T35" fmla="*/ 1272082 h 196"/>
            <a:gd name="T36" fmla="*/ 343124 w 180"/>
            <a:gd name="T37" fmla="*/ 1182813 h 196"/>
            <a:gd name="T38" fmla="*/ 290910 w 180"/>
            <a:gd name="T39" fmla="*/ 1190252 h 196"/>
            <a:gd name="T40" fmla="*/ 126807 w 180"/>
            <a:gd name="T41" fmla="*/ 1182813 h 196"/>
            <a:gd name="T42" fmla="*/ 82051 w 180"/>
            <a:gd name="T43" fmla="*/ 1086105 h 196"/>
            <a:gd name="T44" fmla="*/ 0 w 180"/>
            <a:gd name="T45" fmla="*/ 1086105 h 196"/>
            <a:gd name="T46" fmla="*/ 134266 w 180"/>
            <a:gd name="T47" fmla="*/ 877811 h 196"/>
            <a:gd name="T48" fmla="*/ 343124 w 180"/>
            <a:gd name="T49" fmla="*/ 662078 h 196"/>
            <a:gd name="T50" fmla="*/ 201399 w 180"/>
            <a:gd name="T51" fmla="*/ 431466 h 196"/>
            <a:gd name="T52" fmla="*/ 208858 w 180"/>
            <a:gd name="T53" fmla="*/ 409149 h 196"/>
            <a:gd name="T54" fmla="*/ 223777 w 180"/>
            <a:gd name="T55" fmla="*/ 386832 h 196"/>
            <a:gd name="T56" fmla="*/ 298369 w 180"/>
            <a:gd name="T57" fmla="*/ 141342 h 196"/>
            <a:gd name="T58" fmla="*/ 335665 w 180"/>
            <a:gd name="T59" fmla="*/ 126464 h 196"/>
            <a:gd name="T60" fmla="*/ 529605 w 180"/>
            <a:gd name="T61" fmla="*/ 22317 h 196"/>
            <a:gd name="T62" fmla="*/ 566901 w 180"/>
            <a:gd name="T63" fmla="*/ 22317 h 196"/>
            <a:gd name="T64" fmla="*/ 589279 w 180"/>
            <a:gd name="T65" fmla="*/ 0 h 196"/>
            <a:gd name="T66" fmla="*/ 731004 w 180"/>
            <a:gd name="T67" fmla="*/ 7439 h 196"/>
            <a:gd name="T68" fmla="*/ 835433 w 180"/>
            <a:gd name="T69" fmla="*/ 22317 h 19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180"/>
            <a:gd name="T106" fmla="*/ 0 h 196"/>
            <a:gd name="T107" fmla="*/ 180 w 180"/>
            <a:gd name="T108" fmla="*/ 196 h 196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180" h="196">
              <a:moveTo>
                <a:pt x="112" y="3"/>
              </a:moveTo>
              <a:lnTo>
                <a:pt x="114" y="38"/>
              </a:lnTo>
              <a:lnTo>
                <a:pt x="119" y="38"/>
              </a:lnTo>
              <a:lnTo>
                <a:pt x="131" y="74"/>
              </a:lnTo>
              <a:lnTo>
                <a:pt x="131" y="80"/>
              </a:lnTo>
              <a:lnTo>
                <a:pt x="144" y="110"/>
              </a:lnTo>
              <a:lnTo>
                <a:pt x="151" y="111"/>
              </a:lnTo>
              <a:lnTo>
                <a:pt x="176" y="121"/>
              </a:lnTo>
              <a:lnTo>
                <a:pt x="180" y="127"/>
              </a:lnTo>
              <a:lnTo>
                <a:pt x="178" y="138"/>
              </a:lnTo>
              <a:lnTo>
                <a:pt x="168" y="152"/>
              </a:lnTo>
              <a:lnTo>
                <a:pt x="132" y="166"/>
              </a:lnTo>
              <a:lnTo>
                <a:pt x="126" y="168"/>
              </a:lnTo>
              <a:lnTo>
                <a:pt x="107" y="188"/>
              </a:lnTo>
              <a:lnTo>
                <a:pt x="94" y="195"/>
              </a:lnTo>
              <a:lnTo>
                <a:pt x="89" y="196"/>
              </a:lnTo>
              <a:lnTo>
                <a:pt x="69" y="190"/>
              </a:lnTo>
              <a:lnTo>
                <a:pt x="73" y="171"/>
              </a:lnTo>
              <a:lnTo>
                <a:pt x="46" y="159"/>
              </a:lnTo>
              <a:lnTo>
                <a:pt x="39" y="160"/>
              </a:lnTo>
              <a:lnTo>
                <a:pt x="17" y="159"/>
              </a:lnTo>
              <a:lnTo>
                <a:pt x="11" y="146"/>
              </a:lnTo>
              <a:lnTo>
                <a:pt x="0" y="146"/>
              </a:lnTo>
              <a:lnTo>
                <a:pt x="18" y="118"/>
              </a:lnTo>
              <a:lnTo>
                <a:pt x="46" y="89"/>
              </a:lnTo>
              <a:lnTo>
                <a:pt x="27" y="58"/>
              </a:lnTo>
              <a:lnTo>
                <a:pt x="28" y="55"/>
              </a:lnTo>
              <a:lnTo>
                <a:pt x="30" y="52"/>
              </a:lnTo>
              <a:lnTo>
                <a:pt x="40" y="19"/>
              </a:lnTo>
              <a:lnTo>
                <a:pt x="45" y="17"/>
              </a:lnTo>
              <a:lnTo>
                <a:pt x="71" y="3"/>
              </a:lnTo>
              <a:lnTo>
                <a:pt x="76" y="3"/>
              </a:lnTo>
              <a:lnTo>
                <a:pt x="79" y="0"/>
              </a:lnTo>
              <a:lnTo>
                <a:pt x="98" y="1"/>
              </a:lnTo>
              <a:lnTo>
                <a:pt x="112" y="3"/>
              </a:lnTo>
            </a:path>
          </a:pathLst>
        </a:custGeom>
        <a:solidFill>
          <a:srgbClr val="C2D69A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7</xdr:col>
      <xdr:colOff>491457</xdr:colOff>
      <xdr:row>32</xdr:row>
      <xdr:rowOff>35603</xdr:rowOff>
    </xdr:from>
    <xdr:to>
      <xdr:col>8</xdr:col>
      <xdr:colOff>245426</xdr:colOff>
      <xdr:row>35</xdr:row>
      <xdr:rowOff>183458</xdr:rowOff>
    </xdr:to>
    <xdr:sp macro="[0]!Département_clic" textlink="">
      <xdr:nvSpPr>
        <xdr:cNvPr id="155" name="Département 65"/>
        <xdr:cNvSpPr>
          <a:spLocks/>
        </xdr:cNvSpPr>
      </xdr:nvSpPr>
      <xdr:spPr bwMode="auto">
        <a:xfrm>
          <a:off x="7226993" y="6567032"/>
          <a:ext cx="515969" cy="719355"/>
        </a:xfrm>
        <a:custGeom>
          <a:avLst/>
          <a:gdLst>
            <a:gd name="T0" fmla="*/ 537064 w 144"/>
            <a:gd name="T1" fmla="*/ 223172 h 193"/>
            <a:gd name="T2" fmla="*/ 708626 w 144"/>
            <a:gd name="T3" fmla="*/ 386832 h 193"/>
            <a:gd name="T4" fmla="*/ 723544 w 144"/>
            <a:gd name="T5" fmla="*/ 386832 h 193"/>
            <a:gd name="T6" fmla="*/ 999536 w 144"/>
            <a:gd name="T7" fmla="*/ 453784 h 193"/>
            <a:gd name="T8" fmla="*/ 1074128 w 144"/>
            <a:gd name="T9" fmla="*/ 446345 h 193"/>
            <a:gd name="T10" fmla="*/ 999536 w 144"/>
            <a:gd name="T11" fmla="*/ 595126 h 193"/>
            <a:gd name="T12" fmla="*/ 924943 w 144"/>
            <a:gd name="T13" fmla="*/ 676956 h 193"/>
            <a:gd name="T14" fmla="*/ 954780 w 144"/>
            <a:gd name="T15" fmla="*/ 877811 h 193"/>
            <a:gd name="T16" fmla="*/ 1006995 w 144"/>
            <a:gd name="T17" fmla="*/ 922446 h 193"/>
            <a:gd name="T18" fmla="*/ 999536 w 144"/>
            <a:gd name="T19" fmla="*/ 1086105 h 193"/>
            <a:gd name="T20" fmla="*/ 910025 w 144"/>
            <a:gd name="T21" fmla="*/ 1130740 h 193"/>
            <a:gd name="T22" fmla="*/ 902566 w 144"/>
            <a:gd name="T23" fmla="*/ 1428303 h 193"/>
            <a:gd name="T24" fmla="*/ 827974 w 144"/>
            <a:gd name="T25" fmla="*/ 1413425 h 193"/>
            <a:gd name="T26" fmla="*/ 619115 w 144"/>
            <a:gd name="T27" fmla="*/ 1368790 h 193"/>
            <a:gd name="T28" fmla="*/ 380420 w 144"/>
            <a:gd name="T29" fmla="*/ 1435742 h 193"/>
            <a:gd name="T30" fmla="*/ 179021 w 144"/>
            <a:gd name="T31" fmla="*/ 1264643 h 193"/>
            <a:gd name="T32" fmla="*/ 14918 w 144"/>
            <a:gd name="T33" fmla="*/ 1242326 h 193"/>
            <a:gd name="T34" fmla="*/ 0 w 144"/>
            <a:gd name="T35" fmla="*/ 1145618 h 193"/>
            <a:gd name="T36" fmla="*/ 74592 w 144"/>
            <a:gd name="T37" fmla="*/ 1019154 h 193"/>
            <a:gd name="T38" fmla="*/ 126807 w 144"/>
            <a:gd name="T39" fmla="*/ 862933 h 193"/>
            <a:gd name="T40" fmla="*/ 201399 w 144"/>
            <a:gd name="T41" fmla="*/ 773664 h 193"/>
            <a:gd name="T42" fmla="*/ 305828 w 144"/>
            <a:gd name="T43" fmla="*/ 610004 h 193"/>
            <a:gd name="T44" fmla="*/ 350583 w 144"/>
            <a:gd name="T45" fmla="*/ 468662 h 193"/>
            <a:gd name="T46" fmla="*/ 358043 w 144"/>
            <a:gd name="T47" fmla="*/ 267807 h 193"/>
            <a:gd name="T48" fmla="*/ 305828 w 144"/>
            <a:gd name="T49" fmla="*/ 223172 h 193"/>
            <a:gd name="T50" fmla="*/ 238695 w 144"/>
            <a:gd name="T51" fmla="*/ 37195 h 193"/>
            <a:gd name="T52" fmla="*/ 261073 w 144"/>
            <a:gd name="T53" fmla="*/ 14878 h 193"/>
            <a:gd name="T54" fmla="*/ 313287 w 144"/>
            <a:gd name="T55" fmla="*/ 0 h 193"/>
            <a:gd name="T56" fmla="*/ 499768 w 144"/>
            <a:gd name="T57" fmla="*/ 163660 h 193"/>
            <a:gd name="T58" fmla="*/ 514686 w 144"/>
            <a:gd name="T59" fmla="*/ 185977 h 193"/>
            <a:gd name="T60" fmla="*/ 537064 w 144"/>
            <a:gd name="T61" fmla="*/ 223172 h 193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w 144"/>
            <a:gd name="T94" fmla="*/ 0 h 193"/>
            <a:gd name="T95" fmla="*/ 144 w 144"/>
            <a:gd name="T96" fmla="*/ 193 h 193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T93" t="T94" r="T95" b="T96"/>
          <a:pathLst>
            <a:path w="144" h="193">
              <a:moveTo>
                <a:pt x="72" y="30"/>
              </a:moveTo>
              <a:lnTo>
                <a:pt x="95" y="52"/>
              </a:lnTo>
              <a:lnTo>
                <a:pt x="97" y="52"/>
              </a:lnTo>
              <a:lnTo>
                <a:pt x="134" y="61"/>
              </a:lnTo>
              <a:lnTo>
                <a:pt x="144" y="60"/>
              </a:lnTo>
              <a:lnTo>
                <a:pt x="134" y="80"/>
              </a:lnTo>
              <a:lnTo>
                <a:pt x="124" y="91"/>
              </a:lnTo>
              <a:lnTo>
                <a:pt x="128" y="118"/>
              </a:lnTo>
              <a:lnTo>
                <a:pt x="135" y="124"/>
              </a:lnTo>
              <a:lnTo>
                <a:pt x="134" y="146"/>
              </a:lnTo>
              <a:lnTo>
                <a:pt x="122" y="152"/>
              </a:lnTo>
              <a:lnTo>
                <a:pt x="121" y="192"/>
              </a:lnTo>
              <a:lnTo>
                <a:pt x="111" y="190"/>
              </a:lnTo>
              <a:lnTo>
                <a:pt x="83" y="184"/>
              </a:lnTo>
              <a:lnTo>
                <a:pt x="51" y="193"/>
              </a:lnTo>
              <a:lnTo>
                <a:pt x="24" y="170"/>
              </a:lnTo>
              <a:lnTo>
                <a:pt x="2" y="167"/>
              </a:lnTo>
              <a:lnTo>
                <a:pt x="0" y="154"/>
              </a:lnTo>
              <a:lnTo>
                <a:pt x="10" y="137"/>
              </a:lnTo>
              <a:lnTo>
                <a:pt x="17" y="116"/>
              </a:lnTo>
              <a:lnTo>
                <a:pt x="27" y="104"/>
              </a:lnTo>
              <a:lnTo>
                <a:pt x="41" y="82"/>
              </a:lnTo>
              <a:lnTo>
                <a:pt x="47" y="63"/>
              </a:lnTo>
              <a:lnTo>
                <a:pt x="48" y="36"/>
              </a:lnTo>
              <a:lnTo>
                <a:pt x="41" y="30"/>
              </a:lnTo>
              <a:lnTo>
                <a:pt x="32" y="5"/>
              </a:lnTo>
              <a:lnTo>
                <a:pt x="35" y="2"/>
              </a:lnTo>
              <a:lnTo>
                <a:pt x="42" y="0"/>
              </a:lnTo>
              <a:lnTo>
                <a:pt x="67" y="22"/>
              </a:lnTo>
              <a:lnTo>
                <a:pt x="69" y="25"/>
              </a:lnTo>
              <a:lnTo>
                <a:pt x="72" y="30"/>
              </a:lnTo>
            </a:path>
          </a:pathLst>
        </a:custGeom>
        <a:solidFill>
          <a:srgbClr val="EAF1DD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11</xdr:col>
      <xdr:colOff>599806</xdr:colOff>
      <xdr:row>20</xdr:row>
      <xdr:rowOff>106372</xdr:rowOff>
    </xdr:from>
    <xdr:to>
      <xdr:col>12</xdr:col>
      <xdr:colOff>450918</xdr:colOff>
      <xdr:row>23</xdr:row>
      <xdr:rowOff>144656</xdr:rowOff>
    </xdr:to>
    <xdr:sp macro="[0]!Département_clic" textlink="">
      <xdr:nvSpPr>
        <xdr:cNvPr id="156" name="Département 74"/>
        <xdr:cNvSpPr>
          <a:spLocks/>
        </xdr:cNvSpPr>
      </xdr:nvSpPr>
      <xdr:spPr bwMode="auto">
        <a:xfrm>
          <a:off x="10383342" y="4351801"/>
          <a:ext cx="613112" cy="609784"/>
        </a:xfrm>
        <a:custGeom>
          <a:avLst/>
          <a:gdLst>
            <a:gd name="T0" fmla="*/ 1111424 w 171"/>
            <a:gd name="T1" fmla="*/ 267807 h 163"/>
            <a:gd name="T2" fmla="*/ 1118883 w 171"/>
            <a:gd name="T3" fmla="*/ 490979 h 163"/>
            <a:gd name="T4" fmla="*/ 1275527 w 171"/>
            <a:gd name="T5" fmla="*/ 721591 h 163"/>
            <a:gd name="T6" fmla="*/ 1156179 w 171"/>
            <a:gd name="T7" fmla="*/ 944763 h 163"/>
            <a:gd name="T8" fmla="*/ 1051750 w 171"/>
            <a:gd name="T9" fmla="*/ 1048910 h 163"/>
            <a:gd name="T10" fmla="*/ 924943 w 171"/>
            <a:gd name="T11" fmla="*/ 1086106 h 163"/>
            <a:gd name="T12" fmla="*/ 805596 w 171"/>
            <a:gd name="T13" fmla="*/ 929885 h 163"/>
            <a:gd name="T14" fmla="*/ 745922 w 171"/>
            <a:gd name="T15" fmla="*/ 848055 h 163"/>
            <a:gd name="T16" fmla="*/ 634034 w 171"/>
            <a:gd name="T17" fmla="*/ 1041471 h 163"/>
            <a:gd name="T18" fmla="*/ 566901 w 171"/>
            <a:gd name="T19" fmla="*/ 1153057 h 163"/>
            <a:gd name="T20" fmla="*/ 447553 w 171"/>
            <a:gd name="T21" fmla="*/ 1212570 h 163"/>
            <a:gd name="T22" fmla="*/ 343124 w 171"/>
            <a:gd name="T23" fmla="*/ 1108423 h 163"/>
            <a:gd name="T24" fmla="*/ 231236 w 171"/>
            <a:gd name="T25" fmla="*/ 1123301 h 163"/>
            <a:gd name="T26" fmla="*/ 179021 w 171"/>
            <a:gd name="T27" fmla="*/ 1041471 h 163"/>
            <a:gd name="T28" fmla="*/ 126807 w 171"/>
            <a:gd name="T29" fmla="*/ 989398 h 163"/>
            <a:gd name="T30" fmla="*/ 0 w 171"/>
            <a:gd name="T31" fmla="*/ 781103 h 163"/>
            <a:gd name="T32" fmla="*/ 0 w 171"/>
            <a:gd name="T33" fmla="*/ 654639 h 163"/>
            <a:gd name="T34" fmla="*/ 22378 w 171"/>
            <a:gd name="T35" fmla="*/ 572809 h 163"/>
            <a:gd name="T36" fmla="*/ 179021 w 171"/>
            <a:gd name="T37" fmla="*/ 476101 h 163"/>
            <a:gd name="T38" fmla="*/ 179021 w 171"/>
            <a:gd name="T39" fmla="*/ 476101 h 163"/>
            <a:gd name="T40" fmla="*/ 417716 w 171"/>
            <a:gd name="T41" fmla="*/ 416588 h 163"/>
            <a:gd name="T42" fmla="*/ 440094 w 171"/>
            <a:gd name="T43" fmla="*/ 223172 h 163"/>
            <a:gd name="T44" fmla="*/ 648952 w 171"/>
            <a:gd name="T45" fmla="*/ 29756 h 163"/>
            <a:gd name="T46" fmla="*/ 872729 w 171"/>
            <a:gd name="T47" fmla="*/ 0 h 163"/>
            <a:gd name="T48" fmla="*/ 1044291 w 171"/>
            <a:gd name="T49" fmla="*/ 185977 h 163"/>
            <a:gd name="T50" fmla="*/ 1111424 w 171"/>
            <a:gd name="T51" fmla="*/ 267807 h 163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171"/>
            <a:gd name="T79" fmla="*/ 0 h 163"/>
            <a:gd name="T80" fmla="*/ 171 w 171"/>
            <a:gd name="T81" fmla="*/ 163 h 163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171" h="163">
              <a:moveTo>
                <a:pt x="149" y="36"/>
              </a:moveTo>
              <a:lnTo>
                <a:pt x="150" y="66"/>
              </a:lnTo>
              <a:lnTo>
                <a:pt x="171" y="97"/>
              </a:lnTo>
              <a:lnTo>
                <a:pt x="155" y="127"/>
              </a:lnTo>
              <a:lnTo>
                <a:pt x="141" y="141"/>
              </a:lnTo>
              <a:lnTo>
                <a:pt x="124" y="146"/>
              </a:lnTo>
              <a:lnTo>
                <a:pt x="108" y="125"/>
              </a:lnTo>
              <a:lnTo>
                <a:pt x="100" y="114"/>
              </a:lnTo>
              <a:lnTo>
                <a:pt x="85" y="140"/>
              </a:lnTo>
              <a:lnTo>
                <a:pt x="76" y="155"/>
              </a:lnTo>
              <a:lnTo>
                <a:pt x="60" y="163"/>
              </a:lnTo>
              <a:lnTo>
                <a:pt x="46" y="149"/>
              </a:lnTo>
              <a:lnTo>
                <a:pt x="31" y="151"/>
              </a:lnTo>
              <a:lnTo>
                <a:pt x="24" y="140"/>
              </a:lnTo>
              <a:lnTo>
                <a:pt x="17" y="133"/>
              </a:lnTo>
              <a:lnTo>
                <a:pt x="0" y="105"/>
              </a:lnTo>
              <a:lnTo>
                <a:pt x="0" y="88"/>
              </a:lnTo>
              <a:lnTo>
                <a:pt x="3" y="77"/>
              </a:lnTo>
              <a:lnTo>
                <a:pt x="24" y="64"/>
              </a:lnTo>
              <a:lnTo>
                <a:pt x="56" y="56"/>
              </a:lnTo>
              <a:lnTo>
                <a:pt x="59" y="30"/>
              </a:lnTo>
              <a:lnTo>
                <a:pt x="87" y="4"/>
              </a:lnTo>
              <a:lnTo>
                <a:pt x="117" y="0"/>
              </a:lnTo>
              <a:lnTo>
                <a:pt x="140" y="25"/>
              </a:lnTo>
              <a:lnTo>
                <a:pt x="149" y="36"/>
              </a:lnTo>
            </a:path>
          </a:pathLst>
        </a:custGeom>
        <a:solidFill>
          <a:srgbClr val="EAF1DD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11</xdr:col>
      <xdr:colOff>381243</xdr:colOff>
      <xdr:row>14</xdr:row>
      <xdr:rowOff>53624</xdr:rowOff>
    </xdr:from>
    <xdr:to>
      <xdr:col>12</xdr:col>
      <xdr:colOff>363983</xdr:colOff>
      <xdr:row>17</xdr:row>
      <xdr:rowOff>53797</xdr:rowOff>
    </xdr:to>
    <xdr:sp macro="[0]!Département_clic" textlink="">
      <xdr:nvSpPr>
        <xdr:cNvPr id="157" name="Département 70"/>
        <xdr:cNvSpPr>
          <a:spLocks/>
        </xdr:cNvSpPr>
      </xdr:nvSpPr>
      <xdr:spPr bwMode="auto">
        <a:xfrm>
          <a:off x="10164779" y="3156053"/>
          <a:ext cx="744740" cy="571673"/>
        </a:xfrm>
        <a:custGeom>
          <a:avLst/>
          <a:gdLst>
            <a:gd name="T0" fmla="*/ 805596 w 208"/>
            <a:gd name="T1" fmla="*/ 29756 h 154"/>
            <a:gd name="T2" fmla="*/ 850351 w 208"/>
            <a:gd name="T3" fmla="*/ 81830 h 154"/>
            <a:gd name="T4" fmla="*/ 1051750 w 208"/>
            <a:gd name="T5" fmla="*/ 81830 h 154"/>
            <a:gd name="T6" fmla="*/ 1103965 w 208"/>
            <a:gd name="T7" fmla="*/ 111586 h 154"/>
            <a:gd name="T8" fmla="*/ 1290445 w 208"/>
            <a:gd name="T9" fmla="*/ 111586 h 154"/>
            <a:gd name="T10" fmla="*/ 1350119 w 208"/>
            <a:gd name="T11" fmla="*/ 148782 h 154"/>
            <a:gd name="T12" fmla="*/ 1551518 w 208"/>
            <a:gd name="T13" fmla="*/ 290124 h 154"/>
            <a:gd name="T14" fmla="*/ 1499303 w 208"/>
            <a:gd name="T15" fmla="*/ 327319 h 154"/>
            <a:gd name="T16" fmla="*/ 1506763 w 208"/>
            <a:gd name="T17" fmla="*/ 520735 h 154"/>
            <a:gd name="T18" fmla="*/ 1529140 w 208"/>
            <a:gd name="T19" fmla="*/ 676956 h 154"/>
            <a:gd name="T20" fmla="*/ 1439630 w 208"/>
            <a:gd name="T21" fmla="*/ 684395 h 154"/>
            <a:gd name="T22" fmla="*/ 1394874 w 208"/>
            <a:gd name="T23" fmla="*/ 662078 h 154"/>
            <a:gd name="T24" fmla="*/ 1282986 w 208"/>
            <a:gd name="T25" fmla="*/ 743908 h 154"/>
            <a:gd name="T26" fmla="*/ 1171098 w 208"/>
            <a:gd name="T27" fmla="*/ 758786 h 154"/>
            <a:gd name="T28" fmla="*/ 1051750 w 208"/>
            <a:gd name="T29" fmla="*/ 758786 h 154"/>
            <a:gd name="T30" fmla="*/ 924943 w 208"/>
            <a:gd name="T31" fmla="*/ 862933 h 154"/>
            <a:gd name="T32" fmla="*/ 820514 w 208"/>
            <a:gd name="T33" fmla="*/ 944763 h 154"/>
            <a:gd name="T34" fmla="*/ 671330 w 208"/>
            <a:gd name="T35" fmla="*/ 1026593 h 154"/>
            <a:gd name="T36" fmla="*/ 537064 w 208"/>
            <a:gd name="T37" fmla="*/ 1071227 h 154"/>
            <a:gd name="T38" fmla="*/ 387880 w 208"/>
            <a:gd name="T39" fmla="*/ 1145618 h 154"/>
            <a:gd name="T40" fmla="*/ 298369 w 208"/>
            <a:gd name="T41" fmla="*/ 1145618 h 154"/>
            <a:gd name="T42" fmla="*/ 201399 w 208"/>
            <a:gd name="T43" fmla="*/ 1145618 h 154"/>
            <a:gd name="T44" fmla="*/ 126807 w 208"/>
            <a:gd name="T45" fmla="*/ 1086105 h 154"/>
            <a:gd name="T46" fmla="*/ 104429 w 208"/>
            <a:gd name="T47" fmla="*/ 981958 h 154"/>
            <a:gd name="T48" fmla="*/ 14918 w 208"/>
            <a:gd name="T49" fmla="*/ 840616 h 154"/>
            <a:gd name="T50" fmla="*/ 96970 w 208"/>
            <a:gd name="T51" fmla="*/ 699273 h 154"/>
            <a:gd name="T52" fmla="*/ 52215 w 208"/>
            <a:gd name="T53" fmla="*/ 602565 h 154"/>
            <a:gd name="T54" fmla="*/ 0 w 208"/>
            <a:gd name="T55" fmla="*/ 595126 h 154"/>
            <a:gd name="T56" fmla="*/ 96970 w 208"/>
            <a:gd name="T57" fmla="*/ 490979 h 154"/>
            <a:gd name="T58" fmla="*/ 313287 w 208"/>
            <a:gd name="T59" fmla="*/ 386832 h 154"/>
            <a:gd name="T60" fmla="*/ 499768 w 208"/>
            <a:gd name="T61" fmla="*/ 185977 h 154"/>
            <a:gd name="T62" fmla="*/ 522146 w 208"/>
            <a:gd name="T63" fmla="*/ 163660 h 154"/>
            <a:gd name="T64" fmla="*/ 529605 w 208"/>
            <a:gd name="T65" fmla="*/ 29756 h 154"/>
            <a:gd name="T66" fmla="*/ 648952 w 208"/>
            <a:gd name="T67" fmla="*/ 22317 h 154"/>
            <a:gd name="T68" fmla="*/ 701167 w 208"/>
            <a:gd name="T69" fmla="*/ 0 h 154"/>
            <a:gd name="T70" fmla="*/ 805596 w 208"/>
            <a:gd name="T71" fmla="*/ 29756 h 154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208"/>
            <a:gd name="T109" fmla="*/ 0 h 154"/>
            <a:gd name="T110" fmla="*/ 208 w 208"/>
            <a:gd name="T111" fmla="*/ 154 h 154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208" h="154">
              <a:moveTo>
                <a:pt x="108" y="4"/>
              </a:moveTo>
              <a:lnTo>
                <a:pt x="114" y="11"/>
              </a:lnTo>
              <a:lnTo>
                <a:pt x="141" y="11"/>
              </a:lnTo>
              <a:lnTo>
                <a:pt x="148" y="15"/>
              </a:lnTo>
              <a:lnTo>
                <a:pt x="173" y="15"/>
              </a:lnTo>
              <a:lnTo>
                <a:pt x="181" y="20"/>
              </a:lnTo>
              <a:lnTo>
                <a:pt x="208" y="39"/>
              </a:lnTo>
              <a:lnTo>
                <a:pt x="201" y="44"/>
              </a:lnTo>
              <a:lnTo>
                <a:pt x="202" y="70"/>
              </a:lnTo>
              <a:lnTo>
                <a:pt x="205" y="91"/>
              </a:lnTo>
              <a:lnTo>
                <a:pt x="193" y="92"/>
              </a:lnTo>
              <a:lnTo>
                <a:pt x="187" y="89"/>
              </a:lnTo>
              <a:lnTo>
                <a:pt x="172" y="100"/>
              </a:lnTo>
              <a:lnTo>
                <a:pt x="157" y="102"/>
              </a:lnTo>
              <a:lnTo>
                <a:pt x="141" y="102"/>
              </a:lnTo>
              <a:lnTo>
                <a:pt x="124" y="116"/>
              </a:lnTo>
              <a:lnTo>
                <a:pt x="110" y="127"/>
              </a:lnTo>
              <a:lnTo>
                <a:pt x="90" y="138"/>
              </a:lnTo>
              <a:lnTo>
                <a:pt x="72" y="144"/>
              </a:lnTo>
              <a:lnTo>
                <a:pt x="52" y="154"/>
              </a:lnTo>
              <a:lnTo>
                <a:pt x="40" y="154"/>
              </a:lnTo>
              <a:lnTo>
                <a:pt x="27" y="154"/>
              </a:lnTo>
              <a:lnTo>
                <a:pt x="17" y="146"/>
              </a:lnTo>
              <a:lnTo>
                <a:pt x="14" y="132"/>
              </a:lnTo>
              <a:lnTo>
                <a:pt x="2" y="113"/>
              </a:lnTo>
              <a:lnTo>
                <a:pt x="13" y="94"/>
              </a:lnTo>
              <a:lnTo>
                <a:pt x="7" y="81"/>
              </a:lnTo>
              <a:lnTo>
                <a:pt x="0" y="80"/>
              </a:lnTo>
              <a:lnTo>
                <a:pt x="13" y="66"/>
              </a:lnTo>
              <a:lnTo>
                <a:pt x="42" y="52"/>
              </a:lnTo>
              <a:lnTo>
                <a:pt x="67" y="25"/>
              </a:lnTo>
              <a:lnTo>
                <a:pt x="70" y="22"/>
              </a:lnTo>
              <a:lnTo>
                <a:pt x="71" y="4"/>
              </a:lnTo>
              <a:lnTo>
                <a:pt x="87" y="3"/>
              </a:lnTo>
              <a:lnTo>
                <a:pt x="94" y="0"/>
              </a:lnTo>
              <a:lnTo>
                <a:pt x="108" y="4"/>
              </a:lnTo>
            </a:path>
          </a:pathLst>
        </a:custGeom>
        <a:solidFill>
          <a:srgbClr val="D7E4B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11</xdr:col>
      <xdr:colOff>390394</xdr:colOff>
      <xdr:row>26</xdr:row>
      <xdr:rowOff>1911</xdr:rowOff>
    </xdr:from>
    <xdr:to>
      <xdr:col>12</xdr:col>
      <xdr:colOff>455493</xdr:colOff>
      <xdr:row>29</xdr:row>
      <xdr:rowOff>145003</xdr:rowOff>
    </xdr:to>
    <xdr:sp macro="[0]!Département_clic" textlink="">
      <xdr:nvSpPr>
        <xdr:cNvPr id="158" name="Département 05"/>
        <xdr:cNvSpPr>
          <a:spLocks/>
        </xdr:cNvSpPr>
      </xdr:nvSpPr>
      <xdr:spPr bwMode="auto">
        <a:xfrm>
          <a:off x="10173930" y="5390340"/>
          <a:ext cx="827099" cy="714592"/>
        </a:xfrm>
        <a:custGeom>
          <a:avLst/>
          <a:gdLst>
            <a:gd name="T0" fmla="*/ 2147483647 w 231"/>
            <a:gd name="T1" fmla="*/ 2147483647 h 192"/>
            <a:gd name="T2" fmla="*/ 2147483647 w 231"/>
            <a:gd name="T3" fmla="*/ 2147483647 h 192"/>
            <a:gd name="T4" fmla="*/ 2147483647 w 231"/>
            <a:gd name="T5" fmla="*/ 2147483647 h 192"/>
            <a:gd name="T6" fmla="*/ 2147483647 w 231"/>
            <a:gd name="T7" fmla="*/ 2147483647 h 192"/>
            <a:gd name="T8" fmla="*/ 2147483647 w 231"/>
            <a:gd name="T9" fmla="*/ 2147483647 h 192"/>
            <a:gd name="T10" fmla="*/ 2147483647 w 231"/>
            <a:gd name="T11" fmla="*/ 2147483647 h 192"/>
            <a:gd name="T12" fmla="*/ 2147483647 w 231"/>
            <a:gd name="T13" fmla="*/ 2147483647 h 192"/>
            <a:gd name="T14" fmla="*/ 2147483647 w 231"/>
            <a:gd name="T15" fmla="*/ 2147483647 h 192"/>
            <a:gd name="T16" fmla="*/ 2147483647 w 231"/>
            <a:gd name="T17" fmla="*/ 2147483647 h 192"/>
            <a:gd name="T18" fmla="*/ 2147483647 w 231"/>
            <a:gd name="T19" fmla="*/ 2147483647 h 192"/>
            <a:gd name="T20" fmla="*/ 2147483647 w 231"/>
            <a:gd name="T21" fmla="*/ 2147483647 h 192"/>
            <a:gd name="T22" fmla="*/ 2147483647 w 231"/>
            <a:gd name="T23" fmla="*/ 2147483647 h 192"/>
            <a:gd name="T24" fmla="*/ 2147483647 w 231"/>
            <a:gd name="T25" fmla="*/ 2147483647 h 192"/>
            <a:gd name="T26" fmla="*/ 2147483647 w 231"/>
            <a:gd name="T27" fmla="*/ 2147483647 h 192"/>
            <a:gd name="T28" fmla="*/ 2147483647 w 231"/>
            <a:gd name="T29" fmla="*/ 2147483647 h 192"/>
            <a:gd name="T30" fmla="*/ 2147483647 w 231"/>
            <a:gd name="T31" fmla="*/ 2147483647 h 192"/>
            <a:gd name="T32" fmla="*/ 2147483647 w 231"/>
            <a:gd name="T33" fmla="*/ 2147483647 h 192"/>
            <a:gd name="T34" fmla="*/ 2147483647 w 231"/>
            <a:gd name="T35" fmla="*/ 2147483647 h 192"/>
            <a:gd name="T36" fmla="*/ 2147483647 w 231"/>
            <a:gd name="T37" fmla="*/ 2147483647 h 192"/>
            <a:gd name="T38" fmla="*/ 2147483647 w 231"/>
            <a:gd name="T39" fmla="*/ 2147483647 h 192"/>
            <a:gd name="T40" fmla="*/ 2147483647 w 231"/>
            <a:gd name="T41" fmla="*/ 2147483647 h 192"/>
            <a:gd name="T42" fmla="*/ 2147483647 w 231"/>
            <a:gd name="T43" fmla="*/ 2147483647 h 192"/>
            <a:gd name="T44" fmla="*/ 2147483647 w 231"/>
            <a:gd name="T45" fmla="*/ 2147483647 h 192"/>
            <a:gd name="T46" fmla="*/ 2147483647 w 231"/>
            <a:gd name="T47" fmla="*/ 2147483647 h 192"/>
            <a:gd name="T48" fmla="*/ 2147483647 w 231"/>
            <a:gd name="T49" fmla="*/ 2147483647 h 192"/>
            <a:gd name="T50" fmla="*/ 0 w 231"/>
            <a:gd name="T51" fmla="*/ 2147483647 h 192"/>
            <a:gd name="T52" fmla="*/ 2147483647 w 231"/>
            <a:gd name="T53" fmla="*/ 2147483647 h 192"/>
            <a:gd name="T54" fmla="*/ 2147483647 w 231"/>
            <a:gd name="T55" fmla="*/ 2147483647 h 192"/>
            <a:gd name="T56" fmla="*/ 2147483647 w 231"/>
            <a:gd name="T57" fmla="*/ 2147483647 h 192"/>
            <a:gd name="T58" fmla="*/ 2147483647 w 231"/>
            <a:gd name="T59" fmla="*/ 2147483647 h 192"/>
            <a:gd name="T60" fmla="*/ 2147483647 w 231"/>
            <a:gd name="T61" fmla="*/ 2147483647 h 192"/>
            <a:gd name="T62" fmla="*/ 2147483647 w 231"/>
            <a:gd name="T63" fmla="*/ 2147483647 h 192"/>
            <a:gd name="T64" fmla="*/ 2147483647 w 231"/>
            <a:gd name="T65" fmla="*/ 2147483647 h 192"/>
            <a:gd name="T66" fmla="*/ 2147483647 w 231"/>
            <a:gd name="T67" fmla="*/ 2147483647 h 192"/>
            <a:gd name="T68" fmla="*/ 2147483647 w 231"/>
            <a:gd name="T69" fmla="*/ 2147483647 h 192"/>
            <a:gd name="T70" fmla="*/ 2147483647 w 231"/>
            <a:gd name="T71" fmla="*/ 2147483647 h 192"/>
            <a:gd name="T72" fmla="*/ 2147483647 w 231"/>
            <a:gd name="T73" fmla="*/ 2147483647 h 192"/>
            <a:gd name="T74" fmla="*/ 2147483647 w 231"/>
            <a:gd name="T75" fmla="*/ 2147483647 h 192"/>
            <a:gd name="T76" fmla="*/ 2147483647 w 231"/>
            <a:gd name="T77" fmla="*/ 2147483647 h 192"/>
            <a:gd name="T78" fmla="*/ 2147483647 w 231"/>
            <a:gd name="T79" fmla="*/ 0 h 192"/>
            <a:gd name="T80" fmla="*/ 2147483647 w 231"/>
            <a:gd name="T81" fmla="*/ 2147483647 h 192"/>
            <a:gd name="T82" fmla="*/ 2147483647 w 231"/>
            <a:gd name="T83" fmla="*/ 2147483647 h 192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231"/>
            <a:gd name="T127" fmla="*/ 0 h 192"/>
            <a:gd name="T128" fmla="*/ 231 w 231"/>
            <a:gd name="T129" fmla="*/ 192 h 192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231" h="192">
              <a:moveTo>
                <a:pt x="134" y="3"/>
              </a:moveTo>
              <a:lnTo>
                <a:pt x="156" y="7"/>
              </a:lnTo>
              <a:lnTo>
                <a:pt x="162" y="5"/>
              </a:lnTo>
              <a:lnTo>
                <a:pt x="175" y="2"/>
              </a:lnTo>
              <a:lnTo>
                <a:pt x="191" y="21"/>
              </a:lnTo>
              <a:lnTo>
                <a:pt x="212" y="55"/>
              </a:lnTo>
              <a:lnTo>
                <a:pt x="231" y="79"/>
              </a:lnTo>
              <a:lnTo>
                <a:pt x="220" y="98"/>
              </a:lnTo>
              <a:lnTo>
                <a:pt x="214" y="101"/>
              </a:lnTo>
              <a:lnTo>
                <a:pt x="201" y="110"/>
              </a:lnTo>
              <a:lnTo>
                <a:pt x="190" y="123"/>
              </a:lnTo>
              <a:lnTo>
                <a:pt x="176" y="143"/>
              </a:lnTo>
              <a:lnTo>
                <a:pt x="151" y="140"/>
              </a:lnTo>
              <a:lnTo>
                <a:pt x="147" y="137"/>
              </a:lnTo>
              <a:lnTo>
                <a:pt x="123" y="145"/>
              </a:lnTo>
              <a:lnTo>
                <a:pt x="118" y="153"/>
              </a:lnTo>
              <a:lnTo>
                <a:pt x="94" y="145"/>
              </a:lnTo>
              <a:lnTo>
                <a:pt x="84" y="153"/>
              </a:lnTo>
              <a:lnTo>
                <a:pt x="69" y="176"/>
              </a:lnTo>
              <a:lnTo>
                <a:pt x="65" y="172"/>
              </a:lnTo>
              <a:lnTo>
                <a:pt x="56" y="192"/>
              </a:lnTo>
              <a:lnTo>
                <a:pt x="49" y="192"/>
              </a:lnTo>
              <a:lnTo>
                <a:pt x="35" y="190"/>
              </a:lnTo>
              <a:lnTo>
                <a:pt x="28" y="175"/>
              </a:lnTo>
              <a:lnTo>
                <a:pt x="14" y="167"/>
              </a:lnTo>
              <a:lnTo>
                <a:pt x="0" y="154"/>
              </a:lnTo>
              <a:lnTo>
                <a:pt x="5" y="137"/>
              </a:lnTo>
              <a:lnTo>
                <a:pt x="18" y="134"/>
              </a:lnTo>
              <a:lnTo>
                <a:pt x="34" y="131"/>
              </a:lnTo>
              <a:lnTo>
                <a:pt x="31" y="99"/>
              </a:lnTo>
              <a:lnTo>
                <a:pt x="47" y="98"/>
              </a:lnTo>
              <a:lnTo>
                <a:pt x="57" y="84"/>
              </a:lnTo>
              <a:lnTo>
                <a:pt x="60" y="80"/>
              </a:lnTo>
              <a:lnTo>
                <a:pt x="65" y="77"/>
              </a:lnTo>
              <a:lnTo>
                <a:pt x="90" y="63"/>
              </a:lnTo>
              <a:lnTo>
                <a:pt x="94" y="63"/>
              </a:lnTo>
              <a:lnTo>
                <a:pt x="127" y="57"/>
              </a:lnTo>
              <a:lnTo>
                <a:pt x="124" y="25"/>
              </a:lnTo>
              <a:lnTo>
                <a:pt x="121" y="21"/>
              </a:lnTo>
              <a:lnTo>
                <a:pt x="122" y="0"/>
              </a:lnTo>
              <a:lnTo>
                <a:pt x="124" y="3"/>
              </a:lnTo>
              <a:lnTo>
                <a:pt x="134" y="3"/>
              </a:lnTo>
            </a:path>
          </a:pathLst>
        </a:custGeom>
        <a:solidFill>
          <a:srgbClr val="FFFFFF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11</xdr:col>
      <xdr:colOff>1480</xdr:colOff>
      <xdr:row>11</xdr:row>
      <xdr:rowOff>96327</xdr:rowOff>
    </xdr:from>
    <xdr:to>
      <xdr:col>11</xdr:col>
      <xdr:colOff>636410</xdr:colOff>
      <xdr:row>15</xdr:row>
      <xdr:rowOff>158489</xdr:rowOff>
    </xdr:to>
    <xdr:sp macro="[0]!Département_clic" textlink="">
      <xdr:nvSpPr>
        <xdr:cNvPr id="159" name="Département 52"/>
        <xdr:cNvSpPr>
          <a:spLocks/>
        </xdr:cNvSpPr>
      </xdr:nvSpPr>
      <xdr:spPr bwMode="auto">
        <a:xfrm>
          <a:off x="9785016" y="2627256"/>
          <a:ext cx="634930" cy="824162"/>
        </a:xfrm>
        <a:custGeom>
          <a:avLst/>
          <a:gdLst>
            <a:gd name="T0" fmla="*/ 387879 w 177"/>
            <a:gd name="T1" fmla="*/ 22317 h 222"/>
            <a:gd name="T2" fmla="*/ 589278 w 177"/>
            <a:gd name="T3" fmla="*/ 104147 h 222"/>
            <a:gd name="T4" fmla="*/ 820514 w 177"/>
            <a:gd name="T5" fmla="*/ 305002 h 222"/>
            <a:gd name="T6" fmla="*/ 835433 w 177"/>
            <a:gd name="T7" fmla="*/ 327319 h 222"/>
            <a:gd name="T8" fmla="*/ 835433 w 177"/>
            <a:gd name="T9" fmla="*/ 364515 h 222"/>
            <a:gd name="T10" fmla="*/ 969699 w 177"/>
            <a:gd name="T11" fmla="*/ 543053 h 222"/>
            <a:gd name="T12" fmla="*/ 999536 w 177"/>
            <a:gd name="T13" fmla="*/ 572809 h 222"/>
            <a:gd name="T14" fmla="*/ 1074128 w 177"/>
            <a:gd name="T15" fmla="*/ 795981 h 222"/>
            <a:gd name="T16" fmla="*/ 1171098 w 177"/>
            <a:gd name="T17" fmla="*/ 1056349 h 222"/>
            <a:gd name="T18" fmla="*/ 1193475 w 177"/>
            <a:gd name="T19" fmla="*/ 1086105 h 222"/>
            <a:gd name="T20" fmla="*/ 1320282 w 177"/>
            <a:gd name="T21" fmla="*/ 1086105 h 222"/>
            <a:gd name="T22" fmla="*/ 1312823 w 177"/>
            <a:gd name="T23" fmla="*/ 1220009 h 222"/>
            <a:gd name="T24" fmla="*/ 1290445 w 177"/>
            <a:gd name="T25" fmla="*/ 1242326 h 222"/>
            <a:gd name="T26" fmla="*/ 1103965 w 177"/>
            <a:gd name="T27" fmla="*/ 1443181 h 222"/>
            <a:gd name="T28" fmla="*/ 887647 w 177"/>
            <a:gd name="T29" fmla="*/ 1547328 h 222"/>
            <a:gd name="T30" fmla="*/ 790677 w 177"/>
            <a:gd name="T31" fmla="*/ 1651475 h 222"/>
            <a:gd name="T32" fmla="*/ 619115 w 177"/>
            <a:gd name="T33" fmla="*/ 1606841 h 222"/>
            <a:gd name="T34" fmla="*/ 596738 w 177"/>
            <a:gd name="T35" fmla="*/ 1569645 h 222"/>
            <a:gd name="T36" fmla="*/ 372961 w 177"/>
            <a:gd name="T37" fmla="*/ 1554767 h 222"/>
            <a:gd name="T38" fmla="*/ 343124 w 177"/>
            <a:gd name="T39" fmla="*/ 1525011 h 222"/>
            <a:gd name="T40" fmla="*/ 335665 w 177"/>
            <a:gd name="T41" fmla="*/ 1301838 h 222"/>
            <a:gd name="T42" fmla="*/ 283450 w 177"/>
            <a:gd name="T43" fmla="*/ 1220009 h 222"/>
            <a:gd name="T44" fmla="*/ 141725 w 177"/>
            <a:gd name="T45" fmla="*/ 1034032 h 222"/>
            <a:gd name="T46" fmla="*/ 104429 w 177"/>
            <a:gd name="T47" fmla="*/ 1019154 h 222"/>
            <a:gd name="T48" fmla="*/ 171562 w 177"/>
            <a:gd name="T49" fmla="*/ 870372 h 222"/>
            <a:gd name="T50" fmla="*/ 231236 w 177"/>
            <a:gd name="T51" fmla="*/ 855494 h 222"/>
            <a:gd name="T52" fmla="*/ 208858 w 177"/>
            <a:gd name="T53" fmla="*/ 528175 h 222"/>
            <a:gd name="T54" fmla="*/ 14918 w 177"/>
            <a:gd name="T55" fmla="*/ 327319 h 222"/>
            <a:gd name="T56" fmla="*/ 0 w 177"/>
            <a:gd name="T57" fmla="*/ 267807 h 222"/>
            <a:gd name="T58" fmla="*/ 0 w 177"/>
            <a:gd name="T59" fmla="*/ 215733 h 222"/>
            <a:gd name="T60" fmla="*/ 179021 w 177"/>
            <a:gd name="T61" fmla="*/ 185977 h 222"/>
            <a:gd name="T62" fmla="*/ 179021 w 177"/>
            <a:gd name="T63" fmla="*/ 119025 h 222"/>
            <a:gd name="T64" fmla="*/ 313287 w 177"/>
            <a:gd name="T65" fmla="*/ 22317 h 222"/>
            <a:gd name="T66" fmla="*/ 387879 w 177"/>
            <a:gd name="T67" fmla="*/ 0 h 222"/>
            <a:gd name="T68" fmla="*/ 387879 w 177"/>
            <a:gd name="T69" fmla="*/ 22317 h 222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177"/>
            <a:gd name="T106" fmla="*/ 0 h 222"/>
            <a:gd name="T107" fmla="*/ 177 w 177"/>
            <a:gd name="T108" fmla="*/ 222 h 222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177" h="222">
              <a:moveTo>
                <a:pt x="52" y="3"/>
              </a:moveTo>
              <a:lnTo>
                <a:pt x="79" y="14"/>
              </a:lnTo>
              <a:lnTo>
                <a:pt x="110" y="41"/>
              </a:lnTo>
              <a:lnTo>
                <a:pt x="112" y="44"/>
              </a:lnTo>
              <a:lnTo>
                <a:pt x="112" y="49"/>
              </a:lnTo>
              <a:lnTo>
                <a:pt x="130" y="73"/>
              </a:lnTo>
              <a:lnTo>
                <a:pt x="134" y="77"/>
              </a:lnTo>
              <a:lnTo>
                <a:pt x="144" y="107"/>
              </a:lnTo>
              <a:lnTo>
                <a:pt x="157" y="142"/>
              </a:lnTo>
              <a:lnTo>
                <a:pt x="160" y="146"/>
              </a:lnTo>
              <a:lnTo>
                <a:pt x="177" y="146"/>
              </a:lnTo>
              <a:lnTo>
                <a:pt x="176" y="164"/>
              </a:lnTo>
              <a:lnTo>
                <a:pt x="173" y="167"/>
              </a:lnTo>
              <a:lnTo>
                <a:pt x="148" y="194"/>
              </a:lnTo>
              <a:lnTo>
                <a:pt x="119" y="208"/>
              </a:lnTo>
              <a:lnTo>
                <a:pt x="106" y="222"/>
              </a:lnTo>
              <a:lnTo>
                <a:pt x="83" y="216"/>
              </a:lnTo>
              <a:lnTo>
                <a:pt x="80" y="211"/>
              </a:lnTo>
              <a:lnTo>
                <a:pt x="50" y="209"/>
              </a:lnTo>
              <a:lnTo>
                <a:pt x="46" y="205"/>
              </a:lnTo>
              <a:lnTo>
                <a:pt x="45" y="175"/>
              </a:lnTo>
              <a:lnTo>
                <a:pt x="38" y="164"/>
              </a:lnTo>
              <a:lnTo>
                <a:pt x="19" y="139"/>
              </a:lnTo>
              <a:lnTo>
                <a:pt x="14" y="137"/>
              </a:lnTo>
              <a:lnTo>
                <a:pt x="23" y="117"/>
              </a:lnTo>
              <a:lnTo>
                <a:pt x="31" y="115"/>
              </a:lnTo>
              <a:lnTo>
                <a:pt x="28" y="71"/>
              </a:lnTo>
              <a:lnTo>
                <a:pt x="2" y="44"/>
              </a:lnTo>
              <a:lnTo>
                <a:pt x="0" y="36"/>
              </a:lnTo>
              <a:lnTo>
                <a:pt x="0" y="29"/>
              </a:lnTo>
              <a:lnTo>
                <a:pt x="24" y="25"/>
              </a:lnTo>
              <a:lnTo>
                <a:pt x="24" y="16"/>
              </a:lnTo>
              <a:lnTo>
                <a:pt x="42" y="3"/>
              </a:lnTo>
              <a:lnTo>
                <a:pt x="52" y="0"/>
              </a:lnTo>
              <a:lnTo>
                <a:pt x="52" y="3"/>
              </a:lnTo>
            </a:path>
          </a:pathLst>
        </a:custGeom>
        <a:solidFill>
          <a:srgbClr val="C2D69A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9</xdr:col>
      <xdr:colOff>730408</xdr:colOff>
      <xdr:row>24</xdr:row>
      <xdr:rowOff>139951</xdr:rowOff>
    </xdr:from>
    <xdr:to>
      <xdr:col>10</xdr:col>
      <xdr:colOff>671971</xdr:colOff>
      <xdr:row>27</xdr:row>
      <xdr:rowOff>140124</xdr:rowOff>
    </xdr:to>
    <xdr:sp macro="[0]!Département_clic" textlink="">
      <xdr:nvSpPr>
        <xdr:cNvPr id="160" name="Département 43"/>
        <xdr:cNvSpPr>
          <a:spLocks/>
        </xdr:cNvSpPr>
      </xdr:nvSpPr>
      <xdr:spPr bwMode="auto">
        <a:xfrm>
          <a:off x="8989944" y="5147380"/>
          <a:ext cx="703563" cy="571673"/>
        </a:xfrm>
        <a:custGeom>
          <a:avLst/>
          <a:gdLst>
            <a:gd name="T0" fmla="*/ 395339 w 196"/>
            <a:gd name="T1" fmla="*/ 0 h 154"/>
            <a:gd name="T2" fmla="*/ 492309 w 196"/>
            <a:gd name="T3" fmla="*/ 81830 h 154"/>
            <a:gd name="T4" fmla="*/ 619115 w 196"/>
            <a:gd name="T5" fmla="*/ 96708 h 154"/>
            <a:gd name="T6" fmla="*/ 723544 w 196"/>
            <a:gd name="T7" fmla="*/ 133903 h 154"/>
            <a:gd name="T8" fmla="*/ 827973 w 196"/>
            <a:gd name="T9" fmla="*/ 104147 h 154"/>
            <a:gd name="T10" fmla="*/ 865269 w 196"/>
            <a:gd name="T11" fmla="*/ 119025 h 154"/>
            <a:gd name="T12" fmla="*/ 947321 w 196"/>
            <a:gd name="T13" fmla="*/ 119025 h 154"/>
            <a:gd name="T14" fmla="*/ 1111424 w 196"/>
            <a:gd name="T15" fmla="*/ 81830 h 154"/>
            <a:gd name="T16" fmla="*/ 1223312 w 196"/>
            <a:gd name="T17" fmla="*/ 119025 h 154"/>
            <a:gd name="T18" fmla="*/ 1342660 w 196"/>
            <a:gd name="T19" fmla="*/ 223172 h 154"/>
            <a:gd name="T20" fmla="*/ 1417252 w 196"/>
            <a:gd name="T21" fmla="*/ 260368 h 154"/>
            <a:gd name="T22" fmla="*/ 1462007 w 196"/>
            <a:gd name="T23" fmla="*/ 282685 h 154"/>
            <a:gd name="T24" fmla="*/ 1402333 w 196"/>
            <a:gd name="T25" fmla="*/ 446345 h 154"/>
            <a:gd name="T26" fmla="*/ 1379956 w 196"/>
            <a:gd name="T27" fmla="*/ 513296 h 154"/>
            <a:gd name="T28" fmla="*/ 1312823 w 196"/>
            <a:gd name="T29" fmla="*/ 654639 h 154"/>
            <a:gd name="T30" fmla="*/ 1208394 w 196"/>
            <a:gd name="T31" fmla="*/ 788542 h 154"/>
            <a:gd name="T32" fmla="*/ 1103965 w 196"/>
            <a:gd name="T33" fmla="*/ 855494 h 154"/>
            <a:gd name="T34" fmla="*/ 992076 w 196"/>
            <a:gd name="T35" fmla="*/ 922446 h 154"/>
            <a:gd name="T36" fmla="*/ 850351 w 196"/>
            <a:gd name="T37" fmla="*/ 1041471 h 154"/>
            <a:gd name="T38" fmla="*/ 857810 w 196"/>
            <a:gd name="T39" fmla="*/ 1145618 h 154"/>
            <a:gd name="T40" fmla="*/ 701167 w 196"/>
            <a:gd name="T41" fmla="*/ 981958 h 154"/>
            <a:gd name="T42" fmla="*/ 678789 w 196"/>
            <a:gd name="T43" fmla="*/ 981958 h 154"/>
            <a:gd name="T44" fmla="*/ 522145 w 196"/>
            <a:gd name="T45" fmla="*/ 981958 h 154"/>
            <a:gd name="T46" fmla="*/ 417716 w 196"/>
            <a:gd name="T47" fmla="*/ 974519 h 154"/>
            <a:gd name="T48" fmla="*/ 305828 w 196"/>
            <a:gd name="T49" fmla="*/ 714151 h 154"/>
            <a:gd name="T50" fmla="*/ 298369 w 196"/>
            <a:gd name="T51" fmla="*/ 706712 h 154"/>
            <a:gd name="T52" fmla="*/ 298369 w 196"/>
            <a:gd name="T53" fmla="*/ 490979 h 154"/>
            <a:gd name="T54" fmla="*/ 283450 w 196"/>
            <a:gd name="T55" fmla="*/ 468662 h 154"/>
            <a:gd name="T56" fmla="*/ 149184 w 196"/>
            <a:gd name="T57" fmla="*/ 238051 h 154"/>
            <a:gd name="T58" fmla="*/ 104429 w 196"/>
            <a:gd name="T59" fmla="*/ 200855 h 154"/>
            <a:gd name="T60" fmla="*/ 0 w 196"/>
            <a:gd name="T61" fmla="*/ 81830 h 154"/>
            <a:gd name="T62" fmla="*/ 126807 w 196"/>
            <a:gd name="T63" fmla="*/ 37195 h 154"/>
            <a:gd name="T64" fmla="*/ 261073 w 196"/>
            <a:gd name="T65" fmla="*/ 37195 h 154"/>
            <a:gd name="T66" fmla="*/ 395339 w 196"/>
            <a:gd name="T67" fmla="*/ 0 h 154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196"/>
            <a:gd name="T103" fmla="*/ 0 h 154"/>
            <a:gd name="T104" fmla="*/ 196 w 196"/>
            <a:gd name="T105" fmla="*/ 154 h 154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196" h="154">
              <a:moveTo>
                <a:pt x="53" y="0"/>
              </a:moveTo>
              <a:lnTo>
                <a:pt x="66" y="11"/>
              </a:lnTo>
              <a:lnTo>
                <a:pt x="83" y="13"/>
              </a:lnTo>
              <a:lnTo>
                <a:pt x="97" y="18"/>
              </a:lnTo>
              <a:lnTo>
                <a:pt x="111" y="14"/>
              </a:lnTo>
              <a:lnTo>
                <a:pt x="116" y="16"/>
              </a:lnTo>
              <a:lnTo>
                <a:pt x="127" y="16"/>
              </a:lnTo>
              <a:lnTo>
                <a:pt x="149" y="11"/>
              </a:lnTo>
              <a:lnTo>
                <a:pt x="164" y="16"/>
              </a:lnTo>
              <a:lnTo>
                <a:pt x="180" y="30"/>
              </a:lnTo>
              <a:lnTo>
                <a:pt x="190" y="35"/>
              </a:lnTo>
              <a:lnTo>
                <a:pt x="196" y="38"/>
              </a:lnTo>
              <a:lnTo>
                <a:pt x="188" y="60"/>
              </a:lnTo>
              <a:lnTo>
                <a:pt x="185" y="69"/>
              </a:lnTo>
              <a:lnTo>
                <a:pt x="176" y="88"/>
              </a:lnTo>
              <a:lnTo>
                <a:pt x="162" y="106"/>
              </a:lnTo>
              <a:lnTo>
                <a:pt x="148" y="115"/>
              </a:lnTo>
              <a:lnTo>
                <a:pt x="133" y="124"/>
              </a:lnTo>
              <a:lnTo>
                <a:pt x="114" y="140"/>
              </a:lnTo>
              <a:lnTo>
                <a:pt x="115" y="154"/>
              </a:lnTo>
              <a:lnTo>
                <a:pt x="94" y="132"/>
              </a:lnTo>
              <a:lnTo>
                <a:pt x="91" y="132"/>
              </a:lnTo>
              <a:lnTo>
                <a:pt x="70" y="132"/>
              </a:lnTo>
              <a:lnTo>
                <a:pt x="56" y="131"/>
              </a:lnTo>
              <a:lnTo>
                <a:pt x="41" y="96"/>
              </a:lnTo>
              <a:lnTo>
                <a:pt x="40" y="95"/>
              </a:lnTo>
              <a:lnTo>
                <a:pt x="40" y="66"/>
              </a:lnTo>
              <a:lnTo>
                <a:pt x="38" y="63"/>
              </a:lnTo>
              <a:lnTo>
                <a:pt x="20" y="32"/>
              </a:lnTo>
              <a:lnTo>
                <a:pt x="14" y="27"/>
              </a:lnTo>
              <a:lnTo>
                <a:pt x="0" y="11"/>
              </a:lnTo>
              <a:lnTo>
                <a:pt x="17" y="5"/>
              </a:lnTo>
              <a:lnTo>
                <a:pt x="35" y="5"/>
              </a:lnTo>
              <a:lnTo>
                <a:pt x="53" y="0"/>
              </a:lnTo>
            </a:path>
          </a:pathLst>
        </a:custGeom>
        <a:solidFill>
          <a:srgbClr val="D7E4B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8</xdr:col>
      <xdr:colOff>163068</xdr:colOff>
      <xdr:row>30</xdr:row>
      <xdr:rowOff>178406</xdr:rowOff>
    </xdr:from>
    <xdr:to>
      <xdr:col>9</xdr:col>
      <xdr:colOff>200714</xdr:colOff>
      <xdr:row>35</xdr:row>
      <xdr:rowOff>178693</xdr:rowOff>
    </xdr:to>
    <xdr:sp macro="[0]!Département_clic" textlink="">
      <xdr:nvSpPr>
        <xdr:cNvPr id="161" name="Département 31"/>
        <xdr:cNvSpPr>
          <a:spLocks/>
        </xdr:cNvSpPr>
      </xdr:nvSpPr>
      <xdr:spPr bwMode="auto">
        <a:xfrm>
          <a:off x="7660604" y="6328835"/>
          <a:ext cx="799646" cy="952787"/>
        </a:xfrm>
        <a:custGeom>
          <a:avLst/>
          <a:gdLst>
            <a:gd name="T0" fmla="*/ 1148720 w 223"/>
            <a:gd name="T1" fmla="*/ 29756 h 256"/>
            <a:gd name="T2" fmla="*/ 1238231 w 223"/>
            <a:gd name="T3" fmla="*/ 185977 h 256"/>
            <a:gd name="T4" fmla="*/ 1297904 w 223"/>
            <a:gd name="T5" fmla="*/ 334758 h 256"/>
            <a:gd name="T6" fmla="*/ 1402333 w 223"/>
            <a:gd name="T7" fmla="*/ 520735 h 256"/>
            <a:gd name="T8" fmla="*/ 1626110 w 223"/>
            <a:gd name="T9" fmla="*/ 617443 h 256"/>
            <a:gd name="T10" fmla="*/ 1663406 w 223"/>
            <a:gd name="T11" fmla="*/ 781103 h 256"/>
            <a:gd name="T12" fmla="*/ 1551518 w 223"/>
            <a:gd name="T13" fmla="*/ 781103 h 256"/>
            <a:gd name="T14" fmla="*/ 1409793 w 223"/>
            <a:gd name="T15" fmla="*/ 788542 h 256"/>
            <a:gd name="T16" fmla="*/ 1357578 w 223"/>
            <a:gd name="T17" fmla="*/ 862933 h 256"/>
            <a:gd name="T18" fmla="*/ 1297904 w 223"/>
            <a:gd name="T19" fmla="*/ 952202 h 256"/>
            <a:gd name="T20" fmla="*/ 1208394 w 223"/>
            <a:gd name="T21" fmla="*/ 1011715 h 256"/>
            <a:gd name="T22" fmla="*/ 1006995 w 223"/>
            <a:gd name="T23" fmla="*/ 1004276 h 256"/>
            <a:gd name="T24" fmla="*/ 977158 w 223"/>
            <a:gd name="T25" fmla="*/ 981958 h 256"/>
            <a:gd name="T26" fmla="*/ 947321 w 223"/>
            <a:gd name="T27" fmla="*/ 952202 h 256"/>
            <a:gd name="T28" fmla="*/ 887647 w 223"/>
            <a:gd name="T29" fmla="*/ 1093544 h 256"/>
            <a:gd name="T30" fmla="*/ 850351 w 223"/>
            <a:gd name="T31" fmla="*/ 1108423 h 256"/>
            <a:gd name="T32" fmla="*/ 775759 w 223"/>
            <a:gd name="T33" fmla="*/ 1272082 h 256"/>
            <a:gd name="T34" fmla="*/ 753381 w 223"/>
            <a:gd name="T35" fmla="*/ 1249765 h 256"/>
            <a:gd name="T36" fmla="*/ 574360 w 223"/>
            <a:gd name="T37" fmla="*/ 1272082 h 256"/>
            <a:gd name="T38" fmla="*/ 522145 w 223"/>
            <a:gd name="T39" fmla="*/ 1294399 h 256"/>
            <a:gd name="T40" fmla="*/ 387879 w 223"/>
            <a:gd name="T41" fmla="*/ 1495254 h 256"/>
            <a:gd name="T42" fmla="*/ 372961 w 223"/>
            <a:gd name="T43" fmla="*/ 1502694 h 256"/>
            <a:gd name="T44" fmla="*/ 358043 w 223"/>
            <a:gd name="T45" fmla="*/ 1666353 h 256"/>
            <a:gd name="T46" fmla="*/ 231236 w 223"/>
            <a:gd name="T47" fmla="*/ 1644036 h 256"/>
            <a:gd name="T48" fmla="*/ 208858 w 223"/>
            <a:gd name="T49" fmla="*/ 1904404 h 256"/>
            <a:gd name="T50" fmla="*/ 0 w 223"/>
            <a:gd name="T51" fmla="*/ 1904404 h 256"/>
            <a:gd name="T52" fmla="*/ 7459 w 223"/>
            <a:gd name="T53" fmla="*/ 1606841 h 256"/>
            <a:gd name="T54" fmla="*/ 96970 w 223"/>
            <a:gd name="T55" fmla="*/ 1562206 h 256"/>
            <a:gd name="T56" fmla="*/ 104429 w 223"/>
            <a:gd name="T57" fmla="*/ 1398546 h 256"/>
            <a:gd name="T58" fmla="*/ 52215 w 223"/>
            <a:gd name="T59" fmla="*/ 1353912 h 256"/>
            <a:gd name="T60" fmla="*/ 22378 w 223"/>
            <a:gd name="T61" fmla="*/ 1153057 h 256"/>
            <a:gd name="T62" fmla="*/ 96970 w 223"/>
            <a:gd name="T63" fmla="*/ 1071227 h 256"/>
            <a:gd name="T64" fmla="*/ 171562 w 223"/>
            <a:gd name="T65" fmla="*/ 922445 h 256"/>
            <a:gd name="T66" fmla="*/ 283450 w 223"/>
            <a:gd name="T67" fmla="*/ 818298 h 256"/>
            <a:gd name="T68" fmla="*/ 298369 w 223"/>
            <a:gd name="T69" fmla="*/ 803420 h 256"/>
            <a:gd name="T70" fmla="*/ 529605 w 223"/>
            <a:gd name="T71" fmla="*/ 803420 h 256"/>
            <a:gd name="T72" fmla="*/ 551982 w 223"/>
            <a:gd name="T73" fmla="*/ 758786 h 256"/>
            <a:gd name="T74" fmla="*/ 701167 w 223"/>
            <a:gd name="T75" fmla="*/ 543053 h 256"/>
            <a:gd name="T76" fmla="*/ 708626 w 223"/>
            <a:gd name="T77" fmla="*/ 490979 h 256"/>
            <a:gd name="T78" fmla="*/ 544523 w 223"/>
            <a:gd name="T79" fmla="*/ 290124 h 256"/>
            <a:gd name="T80" fmla="*/ 507227 w 223"/>
            <a:gd name="T81" fmla="*/ 245490 h 256"/>
            <a:gd name="T82" fmla="*/ 484849 w 223"/>
            <a:gd name="T83" fmla="*/ 193416 h 256"/>
            <a:gd name="T84" fmla="*/ 537064 w 223"/>
            <a:gd name="T85" fmla="*/ 185977 h 256"/>
            <a:gd name="T86" fmla="*/ 701167 w 223"/>
            <a:gd name="T87" fmla="*/ 148782 h 256"/>
            <a:gd name="T88" fmla="*/ 783218 w 223"/>
            <a:gd name="T89" fmla="*/ 193416 h 256"/>
            <a:gd name="T90" fmla="*/ 954780 w 223"/>
            <a:gd name="T91" fmla="*/ 126464 h 256"/>
            <a:gd name="T92" fmla="*/ 872729 w 223"/>
            <a:gd name="T93" fmla="*/ 89269 h 256"/>
            <a:gd name="T94" fmla="*/ 1014454 w 223"/>
            <a:gd name="T95" fmla="*/ 44634 h 256"/>
            <a:gd name="T96" fmla="*/ 1141261 w 223"/>
            <a:gd name="T97" fmla="*/ 0 h 256"/>
            <a:gd name="T98" fmla="*/ 1148720 w 223"/>
            <a:gd name="T99" fmla="*/ 29756 h 25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w 223"/>
            <a:gd name="T151" fmla="*/ 0 h 256"/>
            <a:gd name="T152" fmla="*/ 223 w 223"/>
            <a:gd name="T153" fmla="*/ 256 h 256"/>
          </a:gdLst>
          <a:ahLst/>
          <a:cxnLst>
            <a:cxn ang="T100">
              <a:pos x="T0" y="T1"/>
            </a:cxn>
            <a:cxn ang="T101">
              <a:pos x="T2" y="T3"/>
            </a:cxn>
            <a:cxn ang="T102">
              <a:pos x="T4" y="T5"/>
            </a:cxn>
            <a:cxn ang="T103">
              <a:pos x="T6" y="T7"/>
            </a:cxn>
            <a:cxn ang="T104">
              <a:pos x="T8" y="T9"/>
            </a:cxn>
            <a:cxn ang="T105">
              <a:pos x="T10" y="T11"/>
            </a:cxn>
            <a:cxn ang="T106">
              <a:pos x="T12" y="T13"/>
            </a:cxn>
            <a:cxn ang="T107">
              <a:pos x="T14" y="T15"/>
            </a:cxn>
            <a:cxn ang="T108">
              <a:pos x="T16" y="T17"/>
            </a:cxn>
            <a:cxn ang="T109">
              <a:pos x="T18" y="T19"/>
            </a:cxn>
            <a:cxn ang="T110">
              <a:pos x="T20" y="T21"/>
            </a:cxn>
            <a:cxn ang="T111">
              <a:pos x="T22" y="T23"/>
            </a:cxn>
            <a:cxn ang="T112">
              <a:pos x="T24" y="T25"/>
            </a:cxn>
            <a:cxn ang="T113">
              <a:pos x="T26" y="T27"/>
            </a:cxn>
            <a:cxn ang="T114">
              <a:pos x="T28" y="T29"/>
            </a:cxn>
            <a:cxn ang="T115">
              <a:pos x="T30" y="T31"/>
            </a:cxn>
            <a:cxn ang="T116">
              <a:pos x="T32" y="T33"/>
            </a:cxn>
            <a:cxn ang="T117">
              <a:pos x="T34" y="T35"/>
            </a:cxn>
            <a:cxn ang="T118">
              <a:pos x="T36" y="T37"/>
            </a:cxn>
            <a:cxn ang="T119">
              <a:pos x="T38" y="T39"/>
            </a:cxn>
            <a:cxn ang="T120">
              <a:pos x="T40" y="T41"/>
            </a:cxn>
            <a:cxn ang="T121">
              <a:pos x="T42" y="T43"/>
            </a:cxn>
            <a:cxn ang="T122">
              <a:pos x="T44" y="T45"/>
            </a:cxn>
            <a:cxn ang="T123">
              <a:pos x="T46" y="T47"/>
            </a:cxn>
            <a:cxn ang="T124">
              <a:pos x="T48" y="T49"/>
            </a:cxn>
            <a:cxn ang="T125">
              <a:pos x="T50" y="T51"/>
            </a:cxn>
            <a:cxn ang="T126">
              <a:pos x="T52" y="T53"/>
            </a:cxn>
            <a:cxn ang="T127">
              <a:pos x="T54" y="T55"/>
            </a:cxn>
            <a:cxn ang="T128">
              <a:pos x="T56" y="T57"/>
            </a:cxn>
            <a:cxn ang="T129">
              <a:pos x="T58" y="T59"/>
            </a:cxn>
            <a:cxn ang="T130">
              <a:pos x="T60" y="T61"/>
            </a:cxn>
            <a:cxn ang="T131">
              <a:pos x="T62" y="T63"/>
            </a:cxn>
            <a:cxn ang="T132">
              <a:pos x="T64" y="T65"/>
            </a:cxn>
            <a:cxn ang="T133">
              <a:pos x="T66" y="T67"/>
            </a:cxn>
            <a:cxn ang="T134">
              <a:pos x="T68" y="T69"/>
            </a:cxn>
            <a:cxn ang="T135">
              <a:pos x="T70" y="T71"/>
            </a:cxn>
            <a:cxn ang="T136">
              <a:pos x="T72" y="T73"/>
            </a:cxn>
            <a:cxn ang="T137">
              <a:pos x="T74" y="T75"/>
            </a:cxn>
            <a:cxn ang="T138">
              <a:pos x="T76" y="T77"/>
            </a:cxn>
            <a:cxn ang="T139">
              <a:pos x="T78" y="T79"/>
            </a:cxn>
            <a:cxn ang="T140">
              <a:pos x="T80" y="T81"/>
            </a:cxn>
            <a:cxn ang="T141">
              <a:pos x="T82" y="T83"/>
            </a:cxn>
            <a:cxn ang="T142">
              <a:pos x="T84" y="T85"/>
            </a:cxn>
            <a:cxn ang="T143">
              <a:pos x="T86" y="T87"/>
            </a:cxn>
            <a:cxn ang="T144">
              <a:pos x="T88" y="T89"/>
            </a:cxn>
            <a:cxn ang="T145">
              <a:pos x="T90" y="T91"/>
            </a:cxn>
            <a:cxn ang="T146">
              <a:pos x="T92" y="T93"/>
            </a:cxn>
            <a:cxn ang="T147">
              <a:pos x="T94" y="T95"/>
            </a:cxn>
            <a:cxn ang="T148">
              <a:pos x="T96" y="T97"/>
            </a:cxn>
            <a:cxn ang="T149">
              <a:pos x="T98" y="T99"/>
            </a:cxn>
          </a:cxnLst>
          <a:rect l="T150" t="T151" r="T152" b="T153"/>
          <a:pathLst>
            <a:path w="223" h="256">
              <a:moveTo>
                <a:pt x="154" y="4"/>
              </a:moveTo>
              <a:lnTo>
                <a:pt x="166" y="25"/>
              </a:lnTo>
              <a:lnTo>
                <a:pt x="174" y="45"/>
              </a:lnTo>
              <a:lnTo>
                <a:pt x="188" y="70"/>
              </a:lnTo>
              <a:lnTo>
                <a:pt x="218" y="83"/>
              </a:lnTo>
              <a:lnTo>
                <a:pt x="223" y="105"/>
              </a:lnTo>
              <a:lnTo>
                <a:pt x="208" y="105"/>
              </a:lnTo>
              <a:lnTo>
                <a:pt x="189" y="106"/>
              </a:lnTo>
              <a:lnTo>
                <a:pt x="182" y="116"/>
              </a:lnTo>
              <a:lnTo>
                <a:pt x="174" y="128"/>
              </a:lnTo>
              <a:lnTo>
                <a:pt x="162" y="136"/>
              </a:lnTo>
              <a:lnTo>
                <a:pt x="135" y="135"/>
              </a:lnTo>
              <a:lnTo>
                <a:pt x="131" y="132"/>
              </a:lnTo>
              <a:lnTo>
                <a:pt x="127" y="128"/>
              </a:lnTo>
              <a:lnTo>
                <a:pt x="119" y="147"/>
              </a:lnTo>
              <a:lnTo>
                <a:pt x="114" y="149"/>
              </a:lnTo>
              <a:lnTo>
                <a:pt x="104" y="171"/>
              </a:lnTo>
              <a:lnTo>
                <a:pt x="101" y="168"/>
              </a:lnTo>
              <a:lnTo>
                <a:pt x="77" y="171"/>
              </a:lnTo>
              <a:lnTo>
                <a:pt x="70" y="174"/>
              </a:lnTo>
              <a:lnTo>
                <a:pt x="52" y="201"/>
              </a:lnTo>
              <a:lnTo>
                <a:pt x="50" y="202"/>
              </a:lnTo>
              <a:lnTo>
                <a:pt x="48" y="224"/>
              </a:lnTo>
              <a:lnTo>
                <a:pt x="31" y="221"/>
              </a:lnTo>
              <a:lnTo>
                <a:pt x="28" y="256"/>
              </a:lnTo>
              <a:lnTo>
                <a:pt x="0" y="256"/>
              </a:lnTo>
              <a:lnTo>
                <a:pt x="1" y="216"/>
              </a:lnTo>
              <a:lnTo>
                <a:pt x="13" y="210"/>
              </a:lnTo>
              <a:lnTo>
                <a:pt x="14" y="188"/>
              </a:lnTo>
              <a:lnTo>
                <a:pt x="7" y="182"/>
              </a:lnTo>
              <a:lnTo>
                <a:pt x="3" y="155"/>
              </a:lnTo>
              <a:lnTo>
                <a:pt x="13" y="144"/>
              </a:lnTo>
              <a:lnTo>
                <a:pt x="23" y="124"/>
              </a:lnTo>
              <a:lnTo>
                <a:pt x="38" y="110"/>
              </a:lnTo>
              <a:lnTo>
                <a:pt x="40" y="108"/>
              </a:lnTo>
              <a:lnTo>
                <a:pt x="71" y="108"/>
              </a:lnTo>
              <a:lnTo>
                <a:pt x="74" y="102"/>
              </a:lnTo>
              <a:lnTo>
                <a:pt x="94" y="73"/>
              </a:lnTo>
              <a:lnTo>
                <a:pt x="95" y="66"/>
              </a:lnTo>
              <a:lnTo>
                <a:pt x="73" y="39"/>
              </a:lnTo>
              <a:lnTo>
                <a:pt x="68" y="33"/>
              </a:lnTo>
              <a:lnTo>
                <a:pt x="65" y="26"/>
              </a:lnTo>
              <a:lnTo>
                <a:pt x="72" y="25"/>
              </a:lnTo>
              <a:lnTo>
                <a:pt x="94" y="20"/>
              </a:lnTo>
              <a:lnTo>
                <a:pt x="105" y="26"/>
              </a:lnTo>
              <a:lnTo>
                <a:pt x="128" y="17"/>
              </a:lnTo>
              <a:lnTo>
                <a:pt x="117" y="12"/>
              </a:lnTo>
              <a:lnTo>
                <a:pt x="136" y="6"/>
              </a:lnTo>
              <a:lnTo>
                <a:pt x="153" y="0"/>
              </a:lnTo>
              <a:lnTo>
                <a:pt x="154" y="4"/>
              </a:lnTo>
            </a:path>
          </a:pathLst>
        </a:custGeom>
        <a:solidFill>
          <a:srgbClr val="C2D69A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7</xdr:col>
      <xdr:colOff>52215</xdr:colOff>
      <xdr:row>24</xdr:row>
      <xdr:rowOff>30379</xdr:rowOff>
    </xdr:from>
    <xdr:to>
      <xdr:col>8</xdr:col>
      <xdr:colOff>76135</xdr:colOff>
      <xdr:row>29</xdr:row>
      <xdr:rowOff>140238</xdr:rowOff>
    </xdr:to>
    <xdr:sp macro="[0]!Département_clic" textlink="">
      <xdr:nvSpPr>
        <xdr:cNvPr id="163" name="Département 33"/>
        <xdr:cNvSpPr>
          <a:spLocks/>
        </xdr:cNvSpPr>
      </xdr:nvSpPr>
      <xdr:spPr bwMode="auto">
        <a:xfrm>
          <a:off x="6787751" y="5037808"/>
          <a:ext cx="785920" cy="1062359"/>
        </a:xfrm>
        <a:custGeom>
          <a:avLst/>
          <a:gdLst>
            <a:gd name="T0" fmla="*/ 193940 w 219"/>
            <a:gd name="T1" fmla="*/ 0 h 285"/>
            <a:gd name="T2" fmla="*/ 268532 w 219"/>
            <a:gd name="T3" fmla="*/ 163660 h 285"/>
            <a:gd name="T4" fmla="*/ 477390 w 219"/>
            <a:gd name="T5" fmla="*/ 349637 h 285"/>
            <a:gd name="T6" fmla="*/ 566901 w 219"/>
            <a:gd name="T7" fmla="*/ 684395 h 285"/>
            <a:gd name="T8" fmla="*/ 671330 w 219"/>
            <a:gd name="T9" fmla="*/ 803420 h 285"/>
            <a:gd name="T10" fmla="*/ 581819 w 219"/>
            <a:gd name="T11" fmla="*/ 476101 h 285"/>
            <a:gd name="T12" fmla="*/ 566901 w 219"/>
            <a:gd name="T13" fmla="*/ 394271 h 285"/>
            <a:gd name="T14" fmla="*/ 701167 w 219"/>
            <a:gd name="T15" fmla="*/ 319880 h 285"/>
            <a:gd name="T16" fmla="*/ 738463 w 219"/>
            <a:gd name="T17" fmla="*/ 357076 h 285"/>
            <a:gd name="T18" fmla="*/ 895106 w 219"/>
            <a:gd name="T19" fmla="*/ 543053 h 285"/>
            <a:gd name="T20" fmla="*/ 917484 w 219"/>
            <a:gd name="T21" fmla="*/ 617443 h 285"/>
            <a:gd name="T22" fmla="*/ 1126342 w 219"/>
            <a:gd name="T23" fmla="*/ 706712 h 285"/>
            <a:gd name="T24" fmla="*/ 1156179 w 219"/>
            <a:gd name="T25" fmla="*/ 699273 h 285"/>
            <a:gd name="T26" fmla="*/ 1282986 w 219"/>
            <a:gd name="T27" fmla="*/ 662078 h 285"/>
            <a:gd name="T28" fmla="*/ 1372496 w 219"/>
            <a:gd name="T29" fmla="*/ 758786 h 285"/>
            <a:gd name="T30" fmla="*/ 1342660 w 219"/>
            <a:gd name="T31" fmla="*/ 907567 h 285"/>
            <a:gd name="T32" fmla="*/ 1379956 w 219"/>
            <a:gd name="T33" fmla="*/ 1108422 h 285"/>
            <a:gd name="T34" fmla="*/ 1506762 w 219"/>
            <a:gd name="T35" fmla="*/ 1108422 h 285"/>
            <a:gd name="T36" fmla="*/ 1633569 w 219"/>
            <a:gd name="T37" fmla="*/ 1108422 h 285"/>
            <a:gd name="T38" fmla="*/ 1633569 w 219"/>
            <a:gd name="T39" fmla="*/ 1212570 h 285"/>
            <a:gd name="T40" fmla="*/ 1469466 w 219"/>
            <a:gd name="T41" fmla="*/ 1249765 h 285"/>
            <a:gd name="T42" fmla="*/ 1454548 w 219"/>
            <a:gd name="T43" fmla="*/ 1272082 h 285"/>
            <a:gd name="T44" fmla="*/ 1476925 w 219"/>
            <a:gd name="T45" fmla="*/ 1480376 h 285"/>
            <a:gd name="T46" fmla="*/ 1447089 w 219"/>
            <a:gd name="T47" fmla="*/ 1495254 h 285"/>
            <a:gd name="T48" fmla="*/ 1297904 w 219"/>
            <a:gd name="T49" fmla="*/ 1763061 h 285"/>
            <a:gd name="T50" fmla="*/ 1178557 w 219"/>
            <a:gd name="T51" fmla="*/ 2075503 h 285"/>
            <a:gd name="T52" fmla="*/ 1156179 w 219"/>
            <a:gd name="T53" fmla="*/ 2112698 h 285"/>
            <a:gd name="T54" fmla="*/ 1103965 w 219"/>
            <a:gd name="T55" fmla="*/ 2030868 h 285"/>
            <a:gd name="T56" fmla="*/ 977158 w 219"/>
            <a:gd name="T57" fmla="*/ 2120137 h 285"/>
            <a:gd name="T58" fmla="*/ 917484 w 219"/>
            <a:gd name="T59" fmla="*/ 2038307 h 285"/>
            <a:gd name="T60" fmla="*/ 768300 w 219"/>
            <a:gd name="T61" fmla="*/ 1867208 h 285"/>
            <a:gd name="T62" fmla="*/ 686248 w 219"/>
            <a:gd name="T63" fmla="*/ 1822574 h 285"/>
            <a:gd name="T64" fmla="*/ 544523 w 219"/>
            <a:gd name="T65" fmla="*/ 1748183 h 285"/>
            <a:gd name="T66" fmla="*/ 395339 w 219"/>
            <a:gd name="T67" fmla="*/ 1770500 h 285"/>
            <a:gd name="T68" fmla="*/ 320746 w 219"/>
            <a:gd name="T69" fmla="*/ 1763061 h 285"/>
            <a:gd name="T70" fmla="*/ 201399 w 219"/>
            <a:gd name="T71" fmla="*/ 1748183 h 285"/>
            <a:gd name="T72" fmla="*/ 111888 w 219"/>
            <a:gd name="T73" fmla="*/ 1629158 h 285"/>
            <a:gd name="T74" fmla="*/ 0 w 219"/>
            <a:gd name="T75" fmla="*/ 1681231 h 285"/>
            <a:gd name="T76" fmla="*/ 44755 w 219"/>
            <a:gd name="T77" fmla="*/ 1458059 h 285"/>
            <a:gd name="T78" fmla="*/ 238695 w 219"/>
            <a:gd name="T79" fmla="*/ 1443181 h 285"/>
            <a:gd name="T80" fmla="*/ 134266 w 219"/>
            <a:gd name="T81" fmla="*/ 1279521 h 285"/>
            <a:gd name="T82" fmla="*/ 7459 w 219"/>
            <a:gd name="T83" fmla="*/ 1443181 h 285"/>
            <a:gd name="T84" fmla="*/ 14918 w 219"/>
            <a:gd name="T85" fmla="*/ 1190252 h 285"/>
            <a:gd name="T86" fmla="*/ 52215 w 219"/>
            <a:gd name="T87" fmla="*/ 803420 h 285"/>
            <a:gd name="T88" fmla="*/ 89511 w 219"/>
            <a:gd name="T89" fmla="*/ 416588 h 285"/>
            <a:gd name="T90" fmla="*/ 141725 w 219"/>
            <a:gd name="T91" fmla="*/ 66952 h 285"/>
            <a:gd name="T92" fmla="*/ 193940 w 219"/>
            <a:gd name="T93" fmla="*/ 0 h 285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w 219"/>
            <a:gd name="T142" fmla="*/ 0 h 285"/>
            <a:gd name="T143" fmla="*/ 219 w 219"/>
            <a:gd name="T144" fmla="*/ 285 h 285"/>
          </a:gdLst>
          <a:ahLst/>
          <a:cxnLst>
            <a:cxn ang="T94">
              <a:pos x="T0" y="T1"/>
            </a:cxn>
            <a:cxn ang="T95">
              <a:pos x="T2" y="T3"/>
            </a:cxn>
            <a:cxn ang="T96">
              <a:pos x="T4" y="T5"/>
            </a:cxn>
            <a:cxn ang="T97">
              <a:pos x="T6" y="T7"/>
            </a:cxn>
            <a:cxn ang="T98">
              <a:pos x="T8" y="T9"/>
            </a:cxn>
            <a:cxn ang="T99">
              <a:pos x="T10" y="T11"/>
            </a:cxn>
            <a:cxn ang="T100">
              <a:pos x="T12" y="T13"/>
            </a:cxn>
            <a:cxn ang="T101">
              <a:pos x="T14" y="T15"/>
            </a:cxn>
            <a:cxn ang="T102">
              <a:pos x="T16" y="T17"/>
            </a:cxn>
            <a:cxn ang="T103">
              <a:pos x="T18" y="T19"/>
            </a:cxn>
            <a:cxn ang="T104">
              <a:pos x="T20" y="T21"/>
            </a:cxn>
            <a:cxn ang="T105">
              <a:pos x="T22" y="T23"/>
            </a:cxn>
            <a:cxn ang="T106">
              <a:pos x="T24" y="T25"/>
            </a:cxn>
            <a:cxn ang="T107">
              <a:pos x="T26" y="T27"/>
            </a:cxn>
            <a:cxn ang="T108">
              <a:pos x="T28" y="T29"/>
            </a:cxn>
            <a:cxn ang="T109">
              <a:pos x="T30" y="T31"/>
            </a:cxn>
            <a:cxn ang="T110">
              <a:pos x="T32" y="T33"/>
            </a:cxn>
            <a:cxn ang="T111">
              <a:pos x="T34" y="T35"/>
            </a:cxn>
            <a:cxn ang="T112">
              <a:pos x="T36" y="T37"/>
            </a:cxn>
            <a:cxn ang="T113">
              <a:pos x="T38" y="T39"/>
            </a:cxn>
            <a:cxn ang="T114">
              <a:pos x="T40" y="T41"/>
            </a:cxn>
            <a:cxn ang="T115">
              <a:pos x="T42" y="T43"/>
            </a:cxn>
            <a:cxn ang="T116">
              <a:pos x="T44" y="T45"/>
            </a:cxn>
            <a:cxn ang="T117">
              <a:pos x="T46" y="T47"/>
            </a:cxn>
            <a:cxn ang="T118">
              <a:pos x="T48" y="T49"/>
            </a:cxn>
            <a:cxn ang="T119">
              <a:pos x="T50" y="T51"/>
            </a:cxn>
            <a:cxn ang="T120">
              <a:pos x="T52" y="T53"/>
            </a:cxn>
            <a:cxn ang="T121">
              <a:pos x="T54" y="T55"/>
            </a:cxn>
            <a:cxn ang="T122">
              <a:pos x="T56" y="T57"/>
            </a:cxn>
            <a:cxn ang="T123">
              <a:pos x="T58" y="T59"/>
            </a:cxn>
            <a:cxn ang="T124">
              <a:pos x="T60" y="T61"/>
            </a:cxn>
            <a:cxn ang="T125">
              <a:pos x="T62" y="T63"/>
            </a:cxn>
            <a:cxn ang="T126">
              <a:pos x="T64" y="T65"/>
            </a:cxn>
            <a:cxn ang="T127">
              <a:pos x="T66" y="T67"/>
            </a:cxn>
            <a:cxn ang="T128">
              <a:pos x="T68" y="T69"/>
            </a:cxn>
            <a:cxn ang="T129">
              <a:pos x="T70" y="T71"/>
            </a:cxn>
            <a:cxn ang="T130">
              <a:pos x="T72" y="T73"/>
            </a:cxn>
            <a:cxn ang="T131">
              <a:pos x="T74" y="T75"/>
            </a:cxn>
            <a:cxn ang="T132">
              <a:pos x="T76" y="T77"/>
            </a:cxn>
            <a:cxn ang="T133">
              <a:pos x="T78" y="T79"/>
            </a:cxn>
            <a:cxn ang="T134">
              <a:pos x="T80" y="T81"/>
            </a:cxn>
            <a:cxn ang="T135">
              <a:pos x="T82" y="T83"/>
            </a:cxn>
            <a:cxn ang="T136">
              <a:pos x="T84" y="T85"/>
            </a:cxn>
            <a:cxn ang="T137">
              <a:pos x="T86" y="T87"/>
            </a:cxn>
            <a:cxn ang="T138">
              <a:pos x="T88" y="T89"/>
            </a:cxn>
            <a:cxn ang="T139">
              <a:pos x="T90" y="T91"/>
            </a:cxn>
            <a:cxn ang="T140">
              <a:pos x="T92" y="T93"/>
            </a:cxn>
          </a:cxnLst>
          <a:rect l="T141" t="T142" r="T143" b="T144"/>
          <a:pathLst>
            <a:path w="219" h="285">
              <a:moveTo>
                <a:pt x="26" y="0"/>
              </a:moveTo>
              <a:lnTo>
                <a:pt x="36" y="22"/>
              </a:lnTo>
              <a:lnTo>
                <a:pt x="64" y="47"/>
              </a:lnTo>
              <a:lnTo>
                <a:pt x="76" y="92"/>
              </a:lnTo>
              <a:lnTo>
                <a:pt x="90" y="108"/>
              </a:lnTo>
              <a:lnTo>
                <a:pt x="78" y="64"/>
              </a:lnTo>
              <a:lnTo>
                <a:pt x="76" y="53"/>
              </a:lnTo>
              <a:lnTo>
                <a:pt x="94" y="43"/>
              </a:lnTo>
              <a:lnTo>
                <a:pt x="99" y="48"/>
              </a:lnTo>
              <a:lnTo>
                <a:pt x="120" y="73"/>
              </a:lnTo>
              <a:lnTo>
                <a:pt x="123" y="83"/>
              </a:lnTo>
              <a:lnTo>
                <a:pt x="151" y="95"/>
              </a:lnTo>
              <a:lnTo>
                <a:pt x="155" y="94"/>
              </a:lnTo>
              <a:lnTo>
                <a:pt x="172" y="89"/>
              </a:lnTo>
              <a:lnTo>
                <a:pt x="184" y="102"/>
              </a:lnTo>
              <a:lnTo>
                <a:pt x="180" y="122"/>
              </a:lnTo>
              <a:lnTo>
                <a:pt x="185" y="149"/>
              </a:lnTo>
              <a:lnTo>
                <a:pt x="202" y="149"/>
              </a:lnTo>
              <a:lnTo>
                <a:pt x="219" y="149"/>
              </a:lnTo>
              <a:lnTo>
                <a:pt x="219" y="163"/>
              </a:lnTo>
              <a:lnTo>
                <a:pt x="197" y="168"/>
              </a:lnTo>
              <a:lnTo>
                <a:pt x="195" y="171"/>
              </a:lnTo>
              <a:lnTo>
                <a:pt x="198" y="199"/>
              </a:lnTo>
              <a:lnTo>
                <a:pt x="194" y="201"/>
              </a:lnTo>
              <a:lnTo>
                <a:pt x="174" y="237"/>
              </a:lnTo>
              <a:lnTo>
                <a:pt x="158" y="279"/>
              </a:lnTo>
              <a:lnTo>
                <a:pt x="155" y="284"/>
              </a:lnTo>
              <a:lnTo>
                <a:pt x="148" y="273"/>
              </a:lnTo>
              <a:lnTo>
                <a:pt x="131" y="285"/>
              </a:lnTo>
              <a:lnTo>
                <a:pt x="123" y="274"/>
              </a:lnTo>
              <a:lnTo>
                <a:pt x="103" y="251"/>
              </a:lnTo>
              <a:lnTo>
                <a:pt x="92" y="245"/>
              </a:lnTo>
              <a:lnTo>
                <a:pt x="73" y="235"/>
              </a:lnTo>
              <a:lnTo>
                <a:pt x="53" y="238"/>
              </a:lnTo>
              <a:lnTo>
                <a:pt x="43" y="237"/>
              </a:lnTo>
              <a:lnTo>
                <a:pt x="27" y="235"/>
              </a:lnTo>
              <a:lnTo>
                <a:pt x="15" y="219"/>
              </a:lnTo>
              <a:lnTo>
                <a:pt x="0" y="226"/>
              </a:lnTo>
              <a:lnTo>
                <a:pt x="6" y="196"/>
              </a:lnTo>
              <a:lnTo>
                <a:pt x="32" y="194"/>
              </a:lnTo>
              <a:lnTo>
                <a:pt x="18" y="172"/>
              </a:lnTo>
              <a:lnTo>
                <a:pt x="1" y="194"/>
              </a:lnTo>
              <a:lnTo>
                <a:pt x="2" y="160"/>
              </a:lnTo>
              <a:lnTo>
                <a:pt x="7" y="108"/>
              </a:lnTo>
              <a:lnTo>
                <a:pt x="12" y="56"/>
              </a:lnTo>
              <a:lnTo>
                <a:pt x="19" y="9"/>
              </a:lnTo>
              <a:lnTo>
                <a:pt x="26" y="0"/>
              </a:lnTo>
            </a:path>
          </a:pathLst>
        </a:custGeom>
        <a:solidFill>
          <a:srgbClr val="D7E4B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7</xdr:col>
      <xdr:colOff>541788</xdr:colOff>
      <xdr:row>30</xdr:row>
      <xdr:rowOff>35488</xdr:rowOff>
    </xdr:from>
    <xdr:to>
      <xdr:col>8</xdr:col>
      <xdr:colOff>501652</xdr:colOff>
      <xdr:row>33</xdr:row>
      <xdr:rowOff>73773</xdr:rowOff>
    </xdr:to>
    <xdr:sp macro="[0]!Département_clic" textlink="">
      <xdr:nvSpPr>
        <xdr:cNvPr id="164" name="Département 32"/>
        <xdr:cNvSpPr>
          <a:spLocks/>
        </xdr:cNvSpPr>
      </xdr:nvSpPr>
      <xdr:spPr bwMode="auto">
        <a:xfrm>
          <a:off x="7277324" y="6185917"/>
          <a:ext cx="721864" cy="609785"/>
        </a:xfrm>
        <a:custGeom>
          <a:avLst/>
          <a:gdLst>
            <a:gd name="T0" fmla="*/ 1014454 w 202"/>
            <a:gd name="T1" fmla="*/ 44634 h 163"/>
            <a:gd name="T2" fmla="*/ 1089046 w 202"/>
            <a:gd name="T3" fmla="*/ 0 h 163"/>
            <a:gd name="T4" fmla="*/ 1200934 w 202"/>
            <a:gd name="T5" fmla="*/ 66952 h 163"/>
            <a:gd name="T6" fmla="*/ 1200934 w 202"/>
            <a:gd name="T7" fmla="*/ 260368 h 163"/>
            <a:gd name="T8" fmla="*/ 1282986 w 202"/>
            <a:gd name="T9" fmla="*/ 476101 h 163"/>
            <a:gd name="T10" fmla="*/ 1305363 w 202"/>
            <a:gd name="T11" fmla="*/ 528175 h 163"/>
            <a:gd name="T12" fmla="*/ 1342659 w 202"/>
            <a:gd name="T13" fmla="*/ 572809 h 163"/>
            <a:gd name="T14" fmla="*/ 1506762 w 202"/>
            <a:gd name="T15" fmla="*/ 773664 h 163"/>
            <a:gd name="T16" fmla="*/ 1499303 w 202"/>
            <a:gd name="T17" fmla="*/ 825738 h 163"/>
            <a:gd name="T18" fmla="*/ 1350118 w 202"/>
            <a:gd name="T19" fmla="*/ 1041471 h 163"/>
            <a:gd name="T20" fmla="*/ 1327741 w 202"/>
            <a:gd name="T21" fmla="*/ 1086106 h 163"/>
            <a:gd name="T22" fmla="*/ 1096505 w 202"/>
            <a:gd name="T23" fmla="*/ 1086106 h 163"/>
            <a:gd name="T24" fmla="*/ 1081587 w 202"/>
            <a:gd name="T25" fmla="*/ 1100984 h 163"/>
            <a:gd name="T26" fmla="*/ 969698 w 202"/>
            <a:gd name="T27" fmla="*/ 1205131 h 163"/>
            <a:gd name="T28" fmla="*/ 895106 w 202"/>
            <a:gd name="T29" fmla="*/ 1212570 h 163"/>
            <a:gd name="T30" fmla="*/ 619115 w 202"/>
            <a:gd name="T31" fmla="*/ 1145618 h 163"/>
            <a:gd name="T32" fmla="*/ 604197 w 202"/>
            <a:gd name="T33" fmla="*/ 1145618 h 163"/>
            <a:gd name="T34" fmla="*/ 432635 w 202"/>
            <a:gd name="T35" fmla="*/ 981959 h 163"/>
            <a:gd name="T36" fmla="*/ 410257 w 202"/>
            <a:gd name="T37" fmla="*/ 944763 h 163"/>
            <a:gd name="T38" fmla="*/ 395339 w 202"/>
            <a:gd name="T39" fmla="*/ 922446 h 163"/>
            <a:gd name="T40" fmla="*/ 208858 w 202"/>
            <a:gd name="T41" fmla="*/ 758786 h 163"/>
            <a:gd name="T42" fmla="*/ 156644 w 202"/>
            <a:gd name="T43" fmla="*/ 773664 h 163"/>
            <a:gd name="T44" fmla="*/ 134266 w 202"/>
            <a:gd name="T45" fmla="*/ 795981 h 163"/>
            <a:gd name="T46" fmla="*/ 37296 w 202"/>
            <a:gd name="T47" fmla="*/ 795981 h 163"/>
            <a:gd name="T48" fmla="*/ 22378 w 202"/>
            <a:gd name="T49" fmla="*/ 781103 h 163"/>
            <a:gd name="T50" fmla="*/ 0 w 202"/>
            <a:gd name="T51" fmla="*/ 714152 h 163"/>
            <a:gd name="T52" fmla="*/ 29837 w 202"/>
            <a:gd name="T53" fmla="*/ 639761 h 163"/>
            <a:gd name="T54" fmla="*/ 74592 w 202"/>
            <a:gd name="T55" fmla="*/ 364515 h 163"/>
            <a:gd name="T56" fmla="*/ 67133 w 202"/>
            <a:gd name="T57" fmla="*/ 267807 h 163"/>
            <a:gd name="T58" fmla="*/ 246154 w 202"/>
            <a:gd name="T59" fmla="*/ 141343 h 163"/>
            <a:gd name="T60" fmla="*/ 268532 w 202"/>
            <a:gd name="T61" fmla="*/ 185977 h 163"/>
            <a:gd name="T62" fmla="*/ 387879 w 202"/>
            <a:gd name="T63" fmla="*/ 126464 h 163"/>
            <a:gd name="T64" fmla="*/ 440094 w 202"/>
            <a:gd name="T65" fmla="*/ 163660 h 163"/>
            <a:gd name="T66" fmla="*/ 634034 w 202"/>
            <a:gd name="T67" fmla="*/ 126464 h 163"/>
            <a:gd name="T68" fmla="*/ 693707 w 202"/>
            <a:gd name="T69" fmla="*/ 119025 h 163"/>
            <a:gd name="T70" fmla="*/ 910025 w 202"/>
            <a:gd name="T71" fmla="*/ 0 h 163"/>
            <a:gd name="T72" fmla="*/ 939861 w 202"/>
            <a:gd name="T73" fmla="*/ 0 h 163"/>
            <a:gd name="T74" fmla="*/ 1014454 w 202"/>
            <a:gd name="T75" fmla="*/ 44634 h 163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202"/>
            <a:gd name="T115" fmla="*/ 0 h 163"/>
            <a:gd name="T116" fmla="*/ 202 w 202"/>
            <a:gd name="T117" fmla="*/ 163 h 163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202" h="163">
              <a:moveTo>
                <a:pt x="136" y="6"/>
              </a:moveTo>
              <a:lnTo>
                <a:pt x="146" y="0"/>
              </a:lnTo>
              <a:lnTo>
                <a:pt x="161" y="9"/>
              </a:lnTo>
              <a:lnTo>
                <a:pt x="161" y="35"/>
              </a:lnTo>
              <a:lnTo>
                <a:pt x="172" y="64"/>
              </a:lnTo>
              <a:lnTo>
                <a:pt x="175" y="71"/>
              </a:lnTo>
              <a:lnTo>
                <a:pt x="180" y="77"/>
              </a:lnTo>
              <a:lnTo>
                <a:pt x="202" y="104"/>
              </a:lnTo>
              <a:lnTo>
                <a:pt x="201" y="111"/>
              </a:lnTo>
              <a:lnTo>
                <a:pt x="181" y="140"/>
              </a:lnTo>
              <a:lnTo>
                <a:pt x="178" y="146"/>
              </a:lnTo>
              <a:lnTo>
                <a:pt x="147" y="146"/>
              </a:lnTo>
              <a:lnTo>
                <a:pt x="145" y="148"/>
              </a:lnTo>
              <a:lnTo>
                <a:pt x="130" y="162"/>
              </a:lnTo>
              <a:lnTo>
                <a:pt x="120" y="163"/>
              </a:lnTo>
              <a:lnTo>
                <a:pt x="83" y="154"/>
              </a:lnTo>
              <a:lnTo>
                <a:pt x="81" y="154"/>
              </a:lnTo>
              <a:lnTo>
                <a:pt x="58" y="132"/>
              </a:lnTo>
              <a:lnTo>
                <a:pt x="55" y="127"/>
              </a:lnTo>
              <a:lnTo>
                <a:pt x="53" y="124"/>
              </a:lnTo>
              <a:lnTo>
                <a:pt x="28" y="102"/>
              </a:lnTo>
              <a:lnTo>
                <a:pt x="21" y="104"/>
              </a:lnTo>
              <a:lnTo>
                <a:pt x="18" y="107"/>
              </a:lnTo>
              <a:lnTo>
                <a:pt x="5" y="107"/>
              </a:lnTo>
              <a:lnTo>
                <a:pt x="3" y="105"/>
              </a:lnTo>
              <a:lnTo>
                <a:pt x="0" y="96"/>
              </a:lnTo>
              <a:lnTo>
                <a:pt x="4" y="86"/>
              </a:lnTo>
              <a:lnTo>
                <a:pt x="10" y="49"/>
              </a:lnTo>
              <a:lnTo>
                <a:pt x="9" y="36"/>
              </a:lnTo>
              <a:lnTo>
                <a:pt x="33" y="19"/>
              </a:lnTo>
              <a:lnTo>
                <a:pt x="36" y="25"/>
              </a:lnTo>
              <a:lnTo>
                <a:pt x="52" y="17"/>
              </a:lnTo>
              <a:lnTo>
                <a:pt x="59" y="22"/>
              </a:lnTo>
              <a:lnTo>
                <a:pt x="85" y="17"/>
              </a:lnTo>
              <a:lnTo>
                <a:pt x="93" y="16"/>
              </a:lnTo>
              <a:lnTo>
                <a:pt x="122" y="0"/>
              </a:lnTo>
              <a:lnTo>
                <a:pt x="126" y="0"/>
              </a:lnTo>
              <a:lnTo>
                <a:pt x="136" y="6"/>
              </a:lnTo>
            </a:path>
          </a:pathLst>
        </a:custGeom>
        <a:solidFill>
          <a:srgbClr val="75923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10</xdr:col>
      <xdr:colOff>64493</xdr:colOff>
      <xdr:row>28</xdr:row>
      <xdr:rowOff>111597</xdr:rowOff>
    </xdr:from>
    <xdr:to>
      <xdr:col>11</xdr:col>
      <xdr:colOff>70111</xdr:colOff>
      <xdr:row>32</xdr:row>
      <xdr:rowOff>145175</xdr:rowOff>
    </xdr:to>
    <xdr:sp macro="[0]!Département_clic" textlink="">
      <xdr:nvSpPr>
        <xdr:cNvPr id="165" name="Département 30"/>
        <xdr:cNvSpPr>
          <a:spLocks/>
        </xdr:cNvSpPr>
      </xdr:nvSpPr>
      <xdr:spPr bwMode="auto">
        <a:xfrm>
          <a:off x="9086029" y="5881026"/>
          <a:ext cx="767618" cy="795578"/>
        </a:xfrm>
        <a:custGeom>
          <a:avLst/>
          <a:gdLst>
            <a:gd name="T0" fmla="*/ 2147483647 w 215"/>
            <a:gd name="T1" fmla="*/ 2147483647 h 215"/>
            <a:gd name="T2" fmla="*/ 2147483647 w 215"/>
            <a:gd name="T3" fmla="*/ 2147483647 h 215"/>
            <a:gd name="T4" fmla="*/ 2147483647 w 215"/>
            <a:gd name="T5" fmla="*/ 2147483647 h 215"/>
            <a:gd name="T6" fmla="*/ 2147483647 w 215"/>
            <a:gd name="T7" fmla="*/ 2147483647 h 215"/>
            <a:gd name="T8" fmla="*/ 2147483647 w 215"/>
            <a:gd name="T9" fmla="*/ 2147483647 h 215"/>
            <a:gd name="T10" fmla="*/ 2147483647 w 215"/>
            <a:gd name="T11" fmla="*/ 2147483647 h 215"/>
            <a:gd name="T12" fmla="*/ 2147483647 w 215"/>
            <a:gd name="T13" fmla="*/ 2147483647 h 215"/>
            <a:gd name="T14" fmla="*/ 2147483647 w 215"/>
            <a:gd name="T15" fmla="*/ 2147483647 h 215"/>
            <a:gd name="T16" fmla="*/ 2147483647 w 215"/>
            <a:gd name="T17" fmla="*/ 2147483647 h 215"/>
            <a:gd name="T18" fmla="*/ 2147483647 w 215"/>
            <a:gd name="T19" fmla="*/ 2147483647 h 215"/>
            <a:gd name="T20" fmla="*/ 2147483647 w 215"/>
            <a:gd name="T21" fmla="*/ 2147483647 h 215"/>
            <a:gd name="T22" fmla="*/ 2147483647 w 215"/>
            <a:gd name="T23" fmla="*/ 2147483647 h 215"/>
            <a:gd name="T24" fmla="*/ 2147483647 w 215"/>
            <a:gd name="T25" fmla="*/ 2147483647 h 215"/>
            <a:gd name="T26" fmla="*/ 2147483647 w 215"/>
            <a:gd name="T27" fmla="*/ 2147483647 h 215"/>
            <a:gd name="T28" fmla="*/ 2147483647 w 215"/>
            <a:gd name="T29" fmla="*/ 2147483647 h 215"/>
            <a:gd name="T30" fmla="*/ 2147483647 w 215"/>
            <a:gd name="T31" fmla="*/ 2147483647 h 215"/>
            <a:gd name="T32" fmla="*/ 2147483647 w 215"/>
            <a:gd name="T33" fmla="*/ 2147483647 h 215"/>
            <a:gd name="T34" fmla="*/ 2147483647 w 215"/>
            <a:gd name="T35" fmla="*/ 2147483647 h 215"/>
            <a:gd name="T36" fmla="*/ 2147483647 w 215"/>
            <a:gd name="T37" fmla="*/ 2147483647 h 215"/>
            <a:gd name="T38" fmla="*/ 2147483647 w 215"/>
            <a:gd name="T39" fmla="*/ 2147483647 h 215"/>
            <a:gd name="T40" fmla="*/ 2147483647 w 215"/>
            <a:gd name="T41" fmla="*/ 2147483647 h 215"/>
            <a:gd name="T42" fmla="*/ 2147483647 w 215"/>
            <a:gd name="T43" fmla="*/ 2147483647 h 215"/>
            <a:gd name="T44" fmla="*/ 2147483647 w 215"/>
            <a:gd name="T45" fmla="*/ 2147483647 h 215"/>
            <a:gd name="T46" fmla="*/ 2147483647 w 215"/>
            <a:gd name="T47" fmla="*/ 2147483647 h 215"/>
            <a:gd name="T48" fmla="*/ 2147483647 w 215"/>
            <a:gd name="T49" fmla="*/ 2147483647 h 215"/>
            <a:gd name="T50" fmla="*/ 2147483647 w 215"/>
            <a:gd name="T51" fmla="*/ 2147483647 h 215"/>
            <a:gd name="T52" fmla="*/ 2147483647 w 215"/>
            <a:gd name="T53" fmla="*/ 2147483647 h 215"/>
            <a:gd name="T54" fmla="*/ 2147483647 w 215"/>
            <a:gd name="T55" fmla="*/ 2147483647 h 215"/>
            <a:gd name="T56" fmla="*/ 2147483647 w 215"/>
            <a:gd name="T57" fmla="*/ 2147483647 h 215"/>
            <a:gd name="T58" fmla="*/ 2147483647 w 215"/>
            <a:gd name="T59" fmla="*/ 2147483647 h 215"/>
            <a:gd name="T60" fmla="*/ 0 w 215"/>
            <a:gd name="T61" fmla="*/ 2147483647 h 215"/>
            <a:gd name="T62" fmla="*/ 2147483647 w 215"/>
            <a:gd name="T63" fmla="*/ 2147483647 h 215"/>
            <a:gd name="T64" fmla="*/ 2147483647 w 215"/>
            <a:gd name="T65" fmla="*/ 2147483647 h 215"/>
            <a:gd name="T66" fmla="*/ 2147483647 w 215"/>
            <a:gd name="T67" fmla="*/ 2147483647 h 215"/>
            <a:gd name="T68" fmla="*/ 2147483647 w 215"/>
            <a:gd name="T69" fmla="*/ 2147483647 h 215"/>
            <a:gd name="T70" fmla="*/ 2147483647 w 215"/>
            <a:gd name="T71" fmla="*/ 2147483647 h 215"/>
            <a:gd name="T72" fmla="*/ 2147483647 w 215"/>
            <a:gd name="T73" fmla="*/ 2147483647 h 215"/>
            <a:gd name="T74" fmla="*/ 2147483647 w 215"/>
            <a:gd name="T75" fmla="*/ 2147483647 h 215"/>
            <a:gd name="T76" fmla="*/ 2147483647 w 215"/>
            <a:gd name="T77" fmla="*/ 2147483647 h 215"/>
            <a:gd name="T78" fmla="*/ 2147483647 w 215"/>
            <a:gd name="T79" fmla="*/ 2147483647 h 215"/>
            <a:gd name="T80" fmla="*/ 2147483647 w 215"/>
            <a:gd name="T81" fmla="*/ 2147483647 h 215"/>
            <a:gd name="T82" fmla="*/ 2147483647 w 215"/>
            <a:gd name="T83" fmla="*/ 2147483647 h 215"/>
            <a:gd name="T84" fmla="*/ 2147483647 w 215"/>
            <a:gd name="T85" fmla="*/ 0 h 215"/>
            <a:gd name="T86" fmla="*/ 2147483647 w 215"/>
            <a:gd name="T87" fmla="*/ 2147483647 h 215"/>
            <a:gd name="T88" fmla="*/ 2147483647 w 215"/>
            <a:gd name="T89" fmla="*/ 2147483647 h 215"/>
            <a:gd name="T90" fmla="*/ 2147483647 w 215"/>
            <a:gd name="T91" fmla="*/ 2147483647 h 215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215"/>
            <a:gd name="T139" fmla="*/ 0 h 215"/>
            <a:gd name="T140" fmla="*/ 215 w 215"/>
            <a:gd name="T141" fmla="*/ 215 h 215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215" h="215">
              <a:moveTo>
                <a:pt x="128" y="41"/>
              </a:moveTo>
              <a:lnTo>
                <a:pt x="156" y="39"/>
              </a:lnTo>
              <a:lnTo>
                <a:pt x="159" y="42"/>
              </a:lnTo>
              <a:lnTo>
                <a:pt x="185" y="39"/>
              </a:lnTo>
              <a:lnTo>
                <a:pt x="193" y="44"/>
              </a:lnTo>
              <a:lnTo>
                <a:pt x="199" y="59"/>
              </a:lnTo>
              <a:lnTo>
                <a:pt x="206" y="86"/>
              </a:lnTo>
              <a:lnTo>
                <a:pt x="215" y="103"/>
              </a:lnTo>
              <a:lnTo>
                <a:pt x="209" y="118"/>
              </a:lnTo>
              <a:lnTo>
                <a:pt x="202" y="121"/>
              </a:lnTo>
              <a:lnTo>
                <a:pt x="188" y="147"/>
              </a:lnTo>
              <a:lnTo>
                <a:pt x="183" y="165"/>
              </a:lnTo>
              <a:lnTo>
                <a:pt x="166" y="169"/>
              </a:lnTo>
              <a:lnTo>
                <a:pt x="161" y="188"/>
              </a:lnTo>
              <a:lnTo>
                <a:pt x="139" y="207"/>
              </a:lnTo>
              <a:lnTo>
                <a:pt x="132" y="215"/>
              </a:lnTo>
              <a:lnTo>
                <a:pt x="129" y="213"/>
              </a:lnTo>
              <a:lnTo>
                <a:pt x="116" y="196"/>
              </a:lnTo>
              <a:lnTo>
                <a:pt x="118" y="193"/>
              </a:lnTo>
              <a:lnTo>
                <a:pt x="127" y="174"/>
              </a:lnTo>
              <a:lnTo>
                <a:pt x="117" y="158"/>
              </a:lnTo>
              <a:lnTo>
                <a:pt x="100" y="146"/>
              </a:lnTo>
              <a:lnTo>
                <a:pt x="82" y="130"/>
              </a:lnTo>
              <a:lnTo>
                <a:pt x="74" y="125"/>
              </a:lnTo>
              <a:lnTo>
                <a:pt x="62" y="111"/>
              </a:lnTo>
              <a:lnTo>
                <a:pt x="50" y="122"/>
              </a:lnTo>
              <a:lnTo>
                <a:pt x="34" y="138"/>
              </a:lnTo>
              <a:lnTo>
                <a:pt x="23" y="132"/>
              </a:lnTo>
              <a:lnTo>
                <a:pt x="8" y="124"/>
              </a:lnTo>
              <a:lnTo>
                <a:pt x="15" y="111"/>
              </a:lnTo>
              <a:lnTo>
                <a:pt x="0" y="85"/>
              </a:lnTo>
              <a:lnTo>
                <a:pt x="5" y="77"/>
              </a:lnTo>
              <a:lnTo>
                <a:pt x="15" y="67"/>
              </a:lnTo>
              <a:lnTo>
                <a:pt x="19" y="70"/>
              </a:lnTo>
              <a:lnTo>
                <a:pt x="35" y="75"/>
              </a:lnTo>
              <a:lnTo>
                <a:pt x="53" y="70"/>
              </a:lnTo>
              <a:lnTo>
                <a:pt x="65" y="56"/>
              </a:lnTo>
              <a:lnTo>
                <a:pt x="79" y="70"/>
              </a:lnTo>
              <a:lnTo>
                <a:pt x="98" y="67"/>
              </a:lnTo>
              <a:lnTo>
                <a:pt x="94" y="52"/>
              </a:lnTo>
              <a:lnTo>
                <a:pt x="88" y="22"/>
              </a:lnTo>
              <a:lnTo>
                <a:pt x="98" y="9"/>
              </a:lnTo>
              <a:lnTo>
                <a:pt x="101" y="0"/>
              </a:lnTo>
              <a:lnTo>
                <a:pt x="106" y="9"/>
              </a:lnTo>
              <a:lnTo>
                <a:pt x="106" y="26"/>
              </a:lnTo>
              <a:lnTo>
                <a:pt x="128" y="41"/>
              </a:lnTo>
            </a:path>
          </a:pathLst>
        </a:custGeom>
        <a:solidFill>
          <a:srgbClr val="EAF1DD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4</xdr:col>
      <xdr:colOff>523875</xdr:colOff>
      <xdr:row>11</xdr:row>
      <xdr:rowOff>43922</xdr:rowOff>
    </xdr:from>
    <xdr:to>
      <xdr:col>5</xdr:col>
      <xdr:colOff>461919</xdr:colOff>
      <xdr:row>15</xdr:row>
      <xdr:rowOff>29859</xdr:rowOff>
    </xdr:to>
    <xdr:sp macro="[0]!Département_clic" textlink="">
      <xdr:nvSpPr>
        <xdr:cNvPr id="166" name="Département 29"/>
        <xdr:cNvSpPr>
          <a:spLocks/>
        </xdr:cNvSpPr>
      </xdr:nvSpPr>
      <xdr:spPr bwMode="auto">
        <a:xfrm>
          <a:off x="4973411" y="2574851"/>
          <a:ext cx="700044" cy="747937"/>
        </a:xfrm>
        <a:custGeom>
          <a:avLst/>
          <a:gdLst>
            <a:gd name="T0" fmla="*/ 850351 w 195"/>
            <a:gd name="T1" fmla="*/ 0 h 201"/>
            <a:gd name="T2" fmla="*/ 887647 w 195"/>
            <a:gd name="T3" fmla="*/ 119025 h 201"/>
            <a:gd name="T4" fmla="*/ 954780 w 195"/>
            <a:gd name="T5" fmla="*/ 141343 h 201"/>
            <a:gd name="T6" fmla="*/ 1014454 w 195"/>
            <a:gd name="T7" fmla="*/ 22317 h 201"/>
            <a:gd name="T8" fmla="*/ 1178557 w 195"/>
            <a:gd name="T9" fmla="*/ 59513 h 201"/>
            <a:gd name="T10" fmla="*/ 1208394 w 195"/>
            <a:gd name="T11" fmla="*/ 96708 h 201"/>
            <a:gd name="T12" fmla="*/ 1282986 w 195"/>
            <a:gd name="T13" fmla="*/ 156221 h 201"/>
            <a:gd name="T14" fmla="*/ 1342660 w 195"/>
            <a:gd name="T15" fmla="*/ 185977 h 201"/>
            <a:gd name="T16" fmla="*/ 1297904 w 195"/>
            <a:gd name="T17" fmla="*/ 446345 h 201"/>
            <a:gd name="T18" fmla="*/ 1312823 w 195"/>
            <a:gd name="T19" fmla="*/ 513297 h 201"/>
            <a:gd name="T20" fmla="*/ 1357578 w 195"/>
            <a:gd name="T21" fmla="*/ 758786 h 201"/>
            <a:gd name="T22" fmla="*/ 1357578 w 195"/>
            <a:gd name="T23" fmla="*/ 810860 h 201"/>
            <a:gd name="T24" fmla="*/ 1290445 w 195"/>
            <a:gd name="T25" fmla="*/ 833177 h 201"/>
            <a:gd name="T26" fmla="*/ 1148720 w 195"/>
            <a:gd name="T27" fmla="*/ 944763 h 201"/>
            <a:gd name="T28" fmla="*/ 1208394 w 195"/>
            <a:gd name="T29" fmla="*/ 1056349 h 201"/>
            <a:gd name="T30" fmla="*/ 1372497 w 195"/>
            <a:gd name="T31" fmla="*/ 1108423 h 201"/>
            <a:gd name="T32" fmla="*/ 1447089 w 195"/>
            <a:gd name="T33" fmla="*/ 1123301 h 201"/>
            <a:gd name="T34" fmla="*/ 1454548 w 195"/>
            <a:gd name="T35" fmla="*/ 1309278 h 201"/>
            <a:gd name="T36" fmla="*/ 1402333 w 195"/>
            <a:gd name="T37" fmla="*/ 1353913 h 201"/>
            <a:gd name="T38" fmla="*/ 1342660 w 195"/>
            <a:gd name="T39" fmla="*/ 1450621 h 201"/>
            <a:gd name="T40" fmla="*/ 1275527 w 195"/>
            <a:gd name="T41" fmla="*/ 1495255 h 201"/>
            <a:gd name="T42" fmla="*/ 1156179 w 195"/>
            <a:gd name="T43" fmla="*/ 1413425 h 201"/>
            <a:gd name="T44" fmla="*/ 1051750 w 195"/>
            <a:gd name="T45" fmla="*/ 1465499 h 201"/>
            <a:gd name="T46" fmla="*/ 924943 w 195"/>
            <a:gd name="T47" fmla="*/ 1353913 h 201"/>
            <a:gd name="T48" fmla="*/ 850351 w 195"/>
            <a:gd name="T49" fmla="*/ 1353913 h 201"/>
            <a:gd name="T50" fmla="*/ 693708 w 195"/>
            <a:gd name="T51" fmla="*/ 1353913 h 201"/>
            <a:gd name="T52" fmla="*/ 641493 w 195"/>
            <a:gd name="T53" fmla="*/ 1391108 h 201"/>
            <a:gd name="T54" fmla="*/ 507227 w 195"/>
            <a:gd name="T55" fmla="*/ 1450621 h 201"/>
            <a:gd name="T56" fmla="*/ 462472 w 195"/>
            <a:gd name="T57" fmla="*/ 1368791 h 201"/>
            <a:gd name="T58" fmla="*/ 290910 w 195"/>
            <a:gd name="T59" fmla="*/ 1138179 h 201"/>
            <a:gd name="T60" fmla="*/ 201399 w 195"/>
            <a:gd name="T61" fmla="*/ 1123301 h 201"/>
            <a:gd name="T62" fmla="*/ 82051 w 195"/>
            <a:gd name="T63" fmla="*/ 1041471 h 201"/>
            <a:gd name="T64" fmla="*/ 290910 w 195"/>
            <a:gd name="T65" fmla="*/ 1004276 h 201"/>
            <a:gd name="T66" fmla="*/ 499768 w 195"/>
            <a:gd name="T67" fmla="*/ 996837 h 201"/>
            <a:gd name="T68" fmla="*/ 469931 w 195"/>
            <a:gd name="T69" fmla="*/ 818299 h 201"/>
            <a:gd name="T70" fmla="*/ 305828 w 195"/>
            <a:gd name="T71" fmla="*/ 795982 h 201"/>
            <a:gd name="T72" fmla="*/ 238695 w 195"/>
            <a:gd name="T73" fmla="*/ 773664 h 201"/>
            <a:gd name="T74" fmla="*/ 208858 w 195"/>
            <a:gd name="T75" fmla="*/ 714152 h 201"/>
            <a:gd name="T76" fmla="*/ 283450 w 195"/>
            <a:gd name="T77" fmla="*/ 691834 h 201"/>
            <a:gd name="T78" fmla="*/ 387879 w 195"/>
            <a:gd name="T79" fmla="*/ 699273 h 201"/>
            <a:gd name="T80" fmla="*/ 559442 w 195"/>
            <a:gd name="T81" fmla="*/ 729030 h 201"/>
            <a:gd name="T82" fmla="*/ 604197 w 195"/>
            <a:gd name="T83" fmla="*/ 736469 h 201"/>
            <a:gd name="T84" fmla="*/ 581819 w 195"/>
            <a:gd name="T85" fmla="*/ 669517 h 201"/>
            <a:gd name="T86" fmla="*/ 484849 w 195"/>
            <a:gd name="T87" fmla="*/ 647200 h 201"/>
            <a:gd name="T88" fmla="*/ 477390 w 195"/>
            <a:gd name="T89" fmla="*/ 610005 h 201"/>
            <a:gd name="T90" fmla="*/ 358043 w 195"/>
            <a:gd name="T91" fmla="*/ 632322 h 201"/>
            <a:gd name="T92" fmla="*/ 522146 w 195"/>
            <a:gd name="T93" fmla="*/ 468662 h 201"/>
            <a:gd name="T94" fmla="*/ 335665 w 195"/>
            <a:gd name="T95" fmla="*/ 550492 h 201"/>
            <a:gd name="T96" fmla="*/ 126807 w 195"/>
            <a:gd name="T97" fmla="*/ 595126 h 201"/>
            <a:gd name="T98" fmla="*/ 0 w 195"/>
            <a:gd name="T99" fmla="*/ 572809 h 201"/>
            <a:gd name="T100" fmla="*/ 44755 w 195"/>
            <a:gd name="T101" fmla="*/ 401710 h 201"/>
            <a:gd name="T102" fmla="*/ 52215 w 195"/>
            <a:gd name="T103" fmla="*/ 282685 h 201"/>
            <a:gd name="T104" fmla="*/ 201399 w 195"/>
            <a:gd name="T105" fmla="*/ 260368 h 201"/>
            <a:gd name="T106" fmla="*/ 193940 w 195"/>
            <a:gd name="T107" fmla="*/ 200855 h 201"/>
            <a:gd name="T108" fmla="*/ 246154 w 195"/>
            <a:gd name="T109" fmla="*/ 200855 h 201"/>
            <a:gd name="T110" fmla="*/ 261073 w 195"/>
            <a:gd name="T111" fmla="*/ 156221 h 201"/>
            <a:gd name="T112" fmla="*/ 402798 w 195"/>
            <a:gd name="T113" fmla="*/ 141343 h 201"/>
            <a:gd name="T114" fmla="*/ 522146 w 195"/>
            <a:gd name="T115" fmla="*/ 104147 h 201"/>
            <a:gd name="T116" fmla="*/ 611656 w 195"/>
            <a:gd name="T117" fmla="*/ 96708 h 201"/>
            <a:gd name="T118" fmla="*/ 768300 w 195"/>
            <a:gd name="T119" fmla="*/ 37195 h 201"/>
            <a:gd name="T120" fmla="*/ 850351 w 195"/>
            <a:gd name="T121" fmla="*/ 0 h 201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w 195"/>
            <a:gd name="T184" fmla="*/ 0 h 201"/>
            <a:gd name="T185" fmla="*/ 195 w 195"/>
            <a:gd name="T186" fmla="*/ 201 h 201"/>
          </a:gdLst>
          <a:ahLst/>
          <a:cxnLst>
            <a:cxn ang="T122">
              <a:pos x="T0" y="T1"/>
            </a:cxn>
            <a:cxn ang="T123">
              <a:pos x="T2" y="T3"/>
            </a:cxn>
            <a:cxn ang="T124">
              <a:pos x="T4" y="T5"/>
            </a:cxn>
            <a:cxn ang="T125">
              <a:pos x="T6" y="T7"/>
            </a:cxn>
            <a:cxn ang="T126">
              <a:pos x="T8" y="T9"/>
            </a:cxn>
            <a:cxn ang="T127">
              <a:pos x="T10" y="T11"/>
            </a:cxn>
            <a:cxn ang="T128">
              <a:pos x="T12" y="T13"/>
            </a:cxn>
            <a:cxn ang="T129">
              <a:pos x="T14" y="T15"/>
            </a:cxn>
            <a:cxn ang="T130">
              <a:pos x="T16" y="T17"/>
            </a:cxn>
            <a:cxn ang="T131">
              <a:pos x="T18" y="T19"/>
            </a:cxn>
            <a:cxn ang="T132">
              <a:pos x="T20" y="T21"/>
            </a:cxn>
            <a:cxn ang="T133">
              <a:pos x="T22" y="T23"/>
            </a:cxn>
            <a:cxn ang="T134">
              <a:pos x="T24" y="T25"/>
            </a:cxn>
            <a:cxn ang="T135">
              <a:pos x="T26" y="T27"/>
            </a:cxn>
            <a:cxn ang="T136">
              <a:pos x="T28" y="T29"/>
            </a:cxn>
            <a:cxn ang="T137">
              <a:pos x="T30" y="T31"/>
            </a:cxn>
            <a:cxn ang="T138">
              <a:pos x="T32" y="T33"/>
            </a:cxn>
            <a:cxn ang="T139">
              <a:pos x="T34" y="T35"/>
            </a:cxn>
            <a:cxn ang="T140">
              <a:pos x="T36" y="T37"/>
            </a:cxn>
            <a:cxn ang="T141">
              <a:pos x="T38" y="T39"/>
            </a:cxn>
            <a:cxn ang="T142">
              <a:pos x="T40" y="T41"/>
            </a:cxn>
            <a:cxn ang="T143">
              <a:pos x="T42" y="T43"/>
            </a:cxn>
            <a:cxn ang="T144">
              <a:pos x="T44" y="T45"/>
            </a:cxn>
            <a:cxn ang="T145">
              <a:pos x="T46" y="T47"/>
            </a:cxn>
            <a:cxn ang="T146">
              <a:pos x="T48" y="T49"/>
            </a:cxn>
            <a:cxn ang="T147">
              <a:pos x="T50" y="T51"/>
            </a:cxn>
            <a:cxn ang="T148">
              <a:pos x="T52" y="T53"/>
            </a:cxn>
            <a:cxn ang="T149">
              <a:pos x="T54" y="T55"/>
            </a:cxn>
            <a:cxn ang="T150">
              <a:pos x="T56" y="T57"/>
            </a:cxn>
            <a:cxn ang="T151">
              <a:pos x="T58" y="T59"/>
            </a:cxn>
            <a:cxn ang="T152">
              <a:pos x="T60" y="T61"/>
            </a:cxn>
            <a:cxn ang="T153">
              <a:pos x="T62" y="T63"/>
            </a:cxn>
            <a:cxn ang="T154">
              <a:pos x="T64" y="T65"/>
            </a:cxn>
            <a:cxn ang="T155">
              <a:pos x="T66" y="T67"/>
            </a:cxn>
            <a:cxn ang="T156">
              <a:pos x="T68" y="T69"/>
            </a:cxn>
            <a:cxn ang="T157">
              <a:pos x="T70" y="T71"/>
            </a:cxn>
            <a:cxn ang="T158">
              <a:pos x="T72" y="T73"/>
            </a:cxn>
            <a:cxn ang="T159">
              <a:pos x="T74" y="T75"/>
            </a:cxn>
            <a:cxn ang="T160">
              <a:pos x="T76" y="T77"/>
            </a:cxn>
            <a:cxn ang="T161">
              <a:pos x="T78" y="T79"/>
            </a:cxn>
            <a:cxn ang="T162">
              <a:pos x="T80" y="T81"/>
            </a:cxn>
            <a:cxn ang="T163">
              <a:pos x="T82" y="T83"/>
            </a:cxn>
            <a:cxn ang="T164">
              <a:pos x="T84" y="T85"/>
            </a:cxn>
            <a:cxn ang="T165">
              <a:pos x="T86" y="T87"/>
            </a:cxn>
            <a:cxn ang="T166">
              <a:pos x="T88" y="T89"/>
            </a:cxn>
            <a:cxn ang="T167">
              <a:pos x="T90" y="T91"/>
            </a:cxn>
            <a:cxn ang="T168">
              <a:pos x="T92" y="T93"/>
            </a:cxn>
            <a:cxn ang="T169">
              <a:pos x="T94" y="T95"/>
            </a:cxn>
            <a:cxn ang="T170">
              <a:pos x="T96" y="T97"/>
            </a:cxn>
            <a:cxn ang="T171">
              <a:pos x="T98" y="T99"/>
            </a:cxn>
            <a:cxn ang="T172">
              <a:pos x="T100" y="T101"/>
            </a:cxn>
            <a:cxn ang="T173">
              <a:pos x="T102" y="T103"/>
            </a:cxn>
            <a:cxn ang="T174">
              <a:pos x="T104" y="T105"/>
            </a:cxn>
            <a:cxn ang="T175">
              <a:pos x="T106" y="T107"/>
            </a:cxn>
            <a:cxn ang="T176">
              <a:pos x="T108" y="T109"/>
            </a:cxn>
            <a:cxn ang="T177">
              <a:pos x="T110" y="T111"/>
            </a:cxn>
            <a:cxn ang="T178">
              <a:pos x="T112" y="T113"/>
            </a:cxn>
            <a:cxn ang="T179">
              <a:pos x="T114" y="T115"/>
            </a:cxn>
            <a:cxn ang="T180">
              <a:pos x="T116" y="T117"/>
            </a:cxn>
            <a:cxn ang="T181">
              <a:pos x="T118" y="T119"/>
            </a:cxn>
            <a:cxn ang="T182">
              <a:pos x="T120" y="T121"/>
            </a:cxn>
          </a:cxnLst>
          <a:rect l="T183" t="T184" r="T185" b="T186"/>
          <a:pathLst>
            <a:path w="195" h="201">
              <a:moveTo>
                <a:pt x="114" y="0"/>
              </a:moveTo>
              <a:lnTo>
                <a:pt x="119" y="16"/>
              </a:lnTo>
              <a:lnTo>
                <a:pt x="128" y="19"/>
              </a:lnTo>
              <a:lnTo>
                <a:pt x="136" y="3"/>
              </a:lnTo>
              <a:lnTo>
                <a:pt x="158" y="8"/>
              </a:lnTo>
              <a:lnTo>
                <a:pt x="162" y="13"/>
              </a:lnTo>
              <a:lnTo>
                <a:pt x="172" y="21"/>
              </a:lnTo>
              <a:lnTo>
                <a:pt x="180" y="25"/>
              </a:lnTo>
              <a:lnTo>
                <a:pt x="174" y="60"/>
              </a:lnTo>
              <a:lnTo>
                <a:pt x="176" y="69"/>
              </a:lnTo>
              <a:lnTo>
                <a:pt x="182" y="102"/>
              </a:lnTo>
              <a:lnTo>
                <a:pt x="182" y="109"/>
              </a:lnTo>
              <a:lnTo>
                <a:pt x="173" y="112"/>
              </a:lnTo>
              <a:lnTo>
                <a:pt x="154" y="127"/>
              </a:lnTo>
              <a:lnTo>
                <a:pt x="162" y="142"/>
              </a:lnTo>
              <a:lnTo>
                <a:pt x="184" y="149"/>
              </a:lnTo>
              <a:lnTo>
                <a:pt x="194" y="151"/>
              </a:lnTo>
              <a:lnTo>
                <a:pt x="195" y="176"/>
              </a:lnTo>
              <a:lnTo>
                <a:pt x="188" y="182"/>
              </a:lnTo>
              <a:lnTo>
                <a:pt x="180" y="195"/>
              </a:lnTo>
              <a:lnTo>
                <a:pt x="171" y="201"/>
              </a:lnTo>
              <a:lnTo>
                <a:pt x="155" y="190"/>
              </a:lnTo>
              <a:lnTo>
                <a:pt x="141" y="197"/>
              </a:lnTo>
              <a:lnTo>
                <a:pt x="124" y="182"/>
              </a:lnTo>
              <a:lnTo>
                <a:pt x="114" y="182"/>
              </a:lnTo>
              <a:lnTo>
                <a:pt x="93" y="182"/>
              </a:lnTo>
              <a:lnTo>
                <a:pt x="86" y="187"/>
              </a:lnTo>
              <a:lnTo>
                <a:pt x="68" y="195"/>
              </a:lnTo>
              <a:lnTo>
                <a:pt x="62" y="184"/>
              </a:lnTo>
              <a:lnTo>
                <a:pt x="39" y="153"/>
              </a:lnTo>
              <a:lnTo>
                <a:pt x="27" y="151"/>
              </a:lnTo>
              <a:lnTo>
                <a:pt x="11" y="140"/>
              </a:lnTo>
              <a:lnTo>
                <a:pt x="39" y="135"/>
              </a:lnTo>
              <a:lnTo>
                <a:pt x="67" y="134"/>
              </a:lnTo>
              <a:lnTo>
                <a:pt x="63" y="110"/>
              </a:lnTo>
              <a:lnTo>
                <a:pt x="41" y="107"/>
              </a:lnTo>
              <a:lnTo>
                <a:pt x="32" y="104"/>
              </a:lnTo>
              <a:lnTo>
                <a:pt x="28" y="96"/>
              </a:lnTo>
              <a:lnTo>
                <a:pt x="38" y="93"/>
              </a:lnTo>
              <a:lnTo>
                <a:pt x="52" y="94"/>
              </a:lnTo>
              <a:lnTo>
                <a:pt x="75" y="98"/>
              </a:lnTo>
              <a:lnTo>
                <a:pt x="81" y="99"/>
              </a:lnTo>
              <a:lnTo>
                <a:pt x="78" y="90"/>
              </a:lnTo>
              <a:lnTo>
                <a:pt x="65" y="87"/>
              </a:lnTo>
              <a:lnTo>
                <a:pt x="64" y="82"/>
              </a:lnTo>
              <a:lnTo>
                <a:pt x="48" y="85"/>
              </a:lnTo>
              <a:lnTo>
                <a:pt x="70" y="63"/>
              </a:lnTo>
              <a:lnTo>
                <a:pt x="45" y="74"/>
              </a:lnTo>
              <a:lnTo>
                <a:pt x="17" y="80"/>
              </a:lnTo>
              <a:lnTo>
                <a:pt x="0" y="77"/>
              </a:lnTo>
              <a:lnTo>
                <a:pt x="6" y="54"/>
              </a:lnTo>
              <a:lnTo>
                <a:pt x="7" y="38"/>
              </a:lnTo>
              <a:lnTo>
                <a:pt x="27" y="35"/>
              </a:lnTo>
              <a:lnTo>
                <a:pt x="26" y="27"/>
              </a:lnTo>
              <a:lnTo>
                <a:pt x="33" y="27"/>
              </a:lnTo>
              <a:lnTo>
                <a:pt x="35" y="21"/>
              </a:lnTo>
              <a:lnTo>
                <a:pt x="54" y="19"/>
              </a:lnTo>
              <a:lnTo>
                <a:pt x="70" y="14"/>
              </a:lnTo>
              <a:lnTo>
                <a:pt x="82" y="13"/>
              </a:lnTo>
              <a:lnTo>
                <a:pt x="103" y="5"/>
              </a:lnTo>
              <a:lnTo>
                <a:pt x="114" y="0"/>
              </a:lnTo>
            </a:path>
          </a:pathLst>
        </a:custGeom>
        <a:solidFill>
          <a:srgbClr val="C2D69A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8</xdr:col>
      <xdr:colOff>332360</xdr:colOff>
      <xdr:row>10</xdr:row>
      <xdr:rowOff>262949</xdr:rowOff>
    </xdr:from>
    <xdr:to>
      <xdr:col>9</xdr:col>
      <xdr:colOff>191563</xdr:colOff>
      <xdr:row>14</xdr:row>
      <xdr:rowOff>58386</xdr:rowOff>
    </xdr:to>
    <xdr:sp macro="[0]!Département_clic" textlink="">
      <xdr:nvSpPr>
        <xdr:cNvPr id="167" name="Département 28"/>
        <xdr:cNvSpPr>
          <a:spLocks/>
        </xdr:cNvSpPr>
      </xdr:nvSpPr>
      <xdr:spPr bwMode="auto">
        <a:xfrm>
          <a:off x="7829896" y="2412878"/>
          <a:ext cx="621203" cy="747937"/>
        </a:xfrm>
        <a:custGeom>
          <a:avLst/>
          <a:gdLst>
            <a:gd name="T0" fmla="*/ 850351 w 174"/>
            <a:gd name="T1" fmla="*/ 238051 h 201"/>
            <a:gd name="T2" fmla="*/ 954780 w 174"/>
            <a:gd name="T3" fmla="*/ 565370 h 201"/>
            <a:gd name="T4" fmla="*/ 969699 w 174"/>
            <a:gd name="T5" fmla="*/ 595126 h 201"/>
            <a:gd name="T6" fmla="*/ 1171097 w 174"/>
            <a:gd name="T7" fmla="*/ 758786 h 201"/>
            <a:gd name="T8" fmla="*/ 1208393 w 174"/>
            <a:gd name="T9" fmla="*/ 751347 h 201"/>
            <a:gd name="T10" fmla="*/ 1275526 w 174"/>
            <a:gd name="T11" fmla="*/ 974520 h 201"/>
            <a:gd name="T12" fmla="*/ 1275526 w 174"/>
            <a:gd name="T13" fmla="*/ 996837 h 201"/>
            <a:gd name="T14" fmla="*/ 1297904 w 174"/>
            <a:gd name="T15" fmla="*/ 1004276 h 201"/>
            <a:gd name="T16" fmla="*/ 1238230 w 174"/>
            <a:gd name="T17" fmla="*/ 1182814 h 201"/>
            <a:gd name="T18" fmla="*/ 1126342 w 174"/>
            <a:gd name="T19" fmla="*/ 1309278 h 201"/>
            <a:gd name="T20" fmla="*/ 984617 w 174"/>
            <a:gd name="T21" fmla="*/ 1346473 h 201"/>
            <a:gd name="T22" fmla="*/ 895106 w 174"/>
            <a:gd name="T23" fmla="*/ 1405986 h 201"/>
            <a:gd name="T24" fmla="*/ 790677 w 174"/>
            <a:gd name="T25" fmla="*/ 1487816 h 201"/>
            <a:gd name="T26" fmla="*/ 731003 w 174"/>
            <a:gd name="T27" fmla="*/ 1465499 h 201"/>
            <a:gd name="T28" fmla="*/ 626574 w 174"/>
            <a:gd name="T29" fmla="*/ 1495255 h 201"/>
            <a:gd name="T30" fmla="*/ 484849 w 174"/>
            <a:gd name="T31" fmla="*/ 1495255 h 201"/>
            <a:gd name="T32" fmla="*/ 402798 w 174"/>
            <a:gd name="T33" fmla="*/ 1391108 h 201"/>
            <a:gd name="T34" fmla="*/ 275991 w 174"/>
            <a:gd name="T35" fmla="*/ 1286961 h 201"/>
            <a:gd name="T36" fmla="*/ 186480 w 174"/>
            <a:gd name="T37" fmla="*/ 1272083 h 201"/>
            <a:gd name="T38" fmla="*/ 126807 w 174"/>
            <a:gd name="T39" fmla="*/ 1301839 h 201"/>
            <a:gd name="T40" fmla="*/ 59674 w 174"/>
            <a:gd name="T41" fmla="*/ 1301839 h 201"/>
            <a:gd name="T42" fmla="*/ 0 w 174"/>
            <a:gd name="T43" fmla="*/ 1138179 h 201"/>
            <a:gd name="T44" fmla="*/ 22378 w 174"/>
            <a:gd name="T45" fmla="*/ 922446 h 201"/>
            <a:gd name="T46" fmla="*/ 111888 w 174"/>
            <a:gd name="T47" fmla="*/ 862933 h 201"/>
            <a:gd name="T48" fmla="*/ 156644 w 174"/>
            <a:gd name="T49" fmla="*/ 632322 h 201"/>
            <a:gd name="T50" fmla="*/ 82051 w 174"/>
            <a:gd name="T51" fmla="*/ 528175 h 201"/>
            <a:gd name="T52" fmla="*/ 44755 w 174"/>
            <a:gd name="T53" fmla="*/ 401710 h 201"/>
            <a:gd name="T54" fmla="*/ 104429 w 174"/>
            <a:gd name="T55" fmla="*/ 371954 h 201"/>
            <a:gd name="T56" fmla="*/ 216317 w 174"/>
            <a:gd name="T57" fmla="*/ 342198 h 201"/>
            <a:gd name="T58" fmla="*/ 350583 w 174"/>
            <a:gd name="T59" fmla="*/ 282685 h 201"/>
            <a:gd name="T60" fmla="*/ 484849 w 174"/>
            <a:gd name="T61" fmla="*/ 267807 h 201"/>
            <a:gd name="T62" fmla="*/ 589278 w 174"/>
            <a:gd name="T63" fmla="*/ 267807 h 201"/>
            <a:gd name="T64" fmla="*/ 731003 w 174"/>
            <a:gd name="T65" fmla="*/ 96708 h 201"/>
            <a:gd name="T66" fmla="*/ 723544 w 174"/>
            <a:gd name="T67" fmla="*/ 0 h 201"/>
            <a:gd name="T68" fmla="*/ 842892 w 174"/>
            <a:gd name="T69" fmla="*/ 133903 h 201"/>
            <a:gd name="T70" fmla="*/ 850351 w 174"/>
            <a:gd name="T71" fmla="*/ 238051 h 201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174"/>
            <a:gd name="T109" fmla="*/ 0 h 201"/>
            <a:gd name="T110" fmla="*/ 174 w 174"/>
            <a:gd name="T111" fmla="*/ 201 h 201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174" h="201">
              <a:moveTo>
                <a:pt x="114" y="32"/>
              </a:moveTo>
              <a:lnTo>
                <a:pt x="128" y="76"/>
              </a:lnTo>
              <a:lnTo>
                <a:pt x="130" y="80"/>
              </a:lnTo>
              <a:lnTo>
                <a:pt x="157" y="102"/>
              </a:lnTo>
              <a:lnTo>
                <a:pt x="162" y="101"/>
              </a:lnTo>
              <a:lnTo>
                <a:pt x="171" y="131"/>
              </a:lnTo>
              <a:lnTo>
                <a:pt x="171" y="134"/>
              </a:lnTo>
              <a:lnTo>
                <a:pt x="174" y="135"/>
              </a:lnTo>
              <a:lnTo>
                <a:pt x="166" y="159"/>
              </a:lnTo>
              <a:lnTo>
                <a:pt x="151" y="176"/>
              </a:lnTo>
              <a:lnTo>
                <a:pt x="132" y="181"/>
              </a:lnTo>
              <a:lnTo>
                <a:pt x="120" y="189"/>
              </a:lnTo>
              <a:lnTo>
                <a:pt x="106" y="200"/>
              </a:lnTo>
              <a:lnTo>
                <a:pt x="98" y="197"/>
              </a:lnTo>
              <a:lnTo>
                <a:pt x="84" y="201"/>
              </a:lnTo>
              <a:lnTo>
                <a:pt x="65" y="201"/>
              </a:lnTo>
              <a:lnTo>
                <a:pt x="54" y="187"/>
              </a:lnTo>
              <a:lnTo>
                <a:pt x="37" y="173"/>
              </a:lnTo>
              <a:lnTo>
                <a:pt x="25" y="171"/>
              </a:lnTo>
              <a:lnTo>
                <a:pt x="17" y="175"/>
              </a:lnTo>
              <a:lnTo>
                <a:pt x="8" y="175"/>
              </a:lnTo>
              <a:lnTo>
                <a:pt x="0" y="153"/>
              </a:lnTo>
              <a:lnTo>
                <a:pt x="3" y="124"/>
              </a:lnTo>
              <a:lnTo>
                <a:pt x="15" y="116"/>
              </a:lnTo>
              <a:lnTo>
                <a:pt x="21" y="85"/>
              </a:lnTo>
              <a:lnTo>
                <a:pt x="11" y="71"/>
              </a:lnTo>
              <a:lnTo>
                <a:pt x="6" y="54"/>
              </a:lnTo>
              <a:lnTo>
                <a:pt x="14" y="50"/>
              </a:lnTo>
              <a:lnTo>
                <a:pt x="29" y="46"/>
              </a:lnTo>
              <a:lnTo>
                <a:pt x="47" y="38"/>
              </a:lnTo>
              <a:lnTo>
                <a:pt x="65" y="36"/>
              </a:lnTo>
              <a:lnTo>
                <a:pt x="79" y="36"/>
              </a:lnTo>
              <a:lnTo>
                <a:pt x="98" y="13"/>
              </a:lnTo>
              <a:lnTo>
                <a:pt x="97" y="0"/>
              </a:lnTo>
              <a:lnTo>
                <a:pt x="113" y="18"/>
              </a:lnTo>
              <a:lnTo>
                <a:pt x="114" y="32"/>
              </a:lnTo>
            </a:path>
          </a:pathLst>
        </a:custGeom>
        <a:solidFill>
          <a:srgbClr val="75923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8</xdr:col>
      <xdr:colOff>89861</xdr:colOff>
      <xdr:row>9</xdr:row>
      <xdr:rowOff>53278</xdr:rowOff>
    </xdr:from>
    <xdr:to>
      <xdr:col>9</xdr:col>
      <xdr:colOff>68026</xdr:colOff>
      <xdr:row>11</xdr:row>
      <xdr:rowOff>82034</xdr:rowOff>
    </xdr:to>
    <xdr:sp macro="[0]!Département_clic" textlink="">
      <xdr:nvSpPr>
        <xdr:cNvPr id="168" name="Département 27"/>
        <xdr:cNvSpPr>
          <a:spLocks/>
        </xdr:cNvSpPr>
      </xdr:nvSpPr>
      <xdr:spPr bwMode="auto">
        <a:xfrm>
          <a:off x="7587397" y="2012707"/>
          <a:ext cx="740165" cy="600256"/>
        </a:xfrm>
        <a:custGeom>
          <a:avLst/>
          <a:gdLst>
            <a:gd name="T0" fmla="*/ 261073 w 206"/>
            <a:gd name="T1" fmla="*/ 52074 h 161"/>
            <a:gd name="T2" fmla="*/ 492309 w 206"/>
            <a:gd name="T3" fmla="*/ 74391 h 161"/>
            <a:gd name="T4" fmla="*/ 537064 w 206"/>
            <a:gd name="T5" fmla="*/ 96708 h 161"/>
            <a:gd name="T6" fmla="*/ 723545 w 206"/>
            <a:gd name="T7" fmla="*/ 275246 h 161"/>
            <a:gd name="T8" fmla="*/ 962240 w 206"/>
            <a:gd name="T9" fmla="*/ 156221 h 161"/>
            <a:gd name="T10" fmla="*/ 984618 w 206"/>
            <a:gd name="T11" fmla="*/ 156221 h 161"/>
            <a:gd name="T12" fmla="*/ 1148721 w 206"/>
            <a:gd name="T13" fmla="*/ 0 h 161"/>
            <a:gd name="T14" fmla="*/ 1215853 w 206"/>
            <a:gd name="T15" fmla="*/ 0 h 161"/>
            <a:gd name="T16" fmla="*/ 1432171 w 206"/>
            <a:gd name="T17" fmla="*/ 29756 h 161"/>
            <a:gd name="T18" fmla="*/ 1491845 w 206"/>
            <a:gd name="T19" fmla="*/ 29756 h 161"/>
            <a:gd name="T20" fmla="*/ 1514222 w 206"/>
            <a:gd name="T21" fmla="*/ 96708 h 161"/>
            <a:gd name="T22" fmla="*/ 1536600 w 206"/>
            <a:gd name="T23" fmla="*/ 297563 h 161"/>
            <a:gd name="T24" fmla="*/ 1462008 w 206"/>
            <a:gd name="T25" fmla="*/ 327320 h 161"/>
            <a:gd name="T26" fmla="*/ 1372497 w 206"/>
            <a:gd name="T27" fmla="*/ 528175 h 161"/>
            <a:gd name="T28" fmla="*/ 1238231 w 206"/>
            <a:gd name="T29" fmla="*/ 788543 h 161"/>
            <a:gd name="T30" fmla="*/ 1223313 w 206"/>
            <a:gd name="T31" fmla="*/ 795982 h 161"/>
            <a:gd name="T32" fmla="*/ 1230772 w 206"/>
            <a:gd name="T33" fmla="*/ 892690 h 161"/>
            <a:gd name="T34" fmla="*/ 1089047 w 206"/>
            <a:gd name="T35" fmla="*/ 1063789 h 161"/>
            <a:gd name="T36" fmla="*/ 984618 w 206"/>
            <a:gd name="T37" fmla="*/ 1063789 h 161"/>
            <a:gd name="T38" fmla="*/ 850351 w 206"/>
            <a:gd name="T39" fmla="*/ 1078668 h 161"/>
            <a:gd name="T40" fmla="*/ 716085 w 206"/>
            <a:gd name="T41" fmla="*/ 1138180 h 161"/>
            <a:gd name="T42" fmla="*/ 604197 w 206"/>
            <a:gd name="T43" fmla="*/ 1167937 h 161"/>
            <a:gd name="T44" fmla="*/ 544523 w 206"/>
            <a:gd name="T45" fmla="*/ 1197693 h 161"/>
            <a:gd name="T46" fmla="*/ 484850 w 206"/>
            <a:gd name="T47" fmla="*/ 1145619 h 161"/>
            <a:gd name="T48" fmla="*/ 380420 w 206"/>
            <a:gd name="T49" fmla="*/ 952203 h 161"/>
            <a:gd name="T50" fmla="*/ 313287 w 206"/>
            <a:gd name="T51" fmla="*/ 870373 h 161"/>
            <a:gd name="T52" fmla="*/ 156644 w 206"/>
            <a:gd name="T53" fmla="*/ 833178 h 161"/>
            <a:gd name="T54" fmla="*/ 126807 w 206"/>
            <a:gd name="T55" fmla="*/ 729030 h 161"/>
            <a:gd name="T56" fmla="*/ 156644 w 206"/>
            <a:gd name="T57" fmla="*/ 706713 h 161"/>
            <a:gd name="T58" fmla="*/ 149184 w 206"/>
            <a:gd name="T59" fmla="*/ 602566 h 161"/>
            <a:gd name="T60" fmla="*/ 134266 w 206"/>
            <a:gd name="T61" fmla="*/ 490980 h 161"/>
            <a:gd name="T62" fmla="*/ 37296 w 206"/>
            <a:gd name="T63" fmla="*/ 260368 h 161"/>
            <a:gd name="T64" fmla="*/ 44755 w 206"/>
            <a:gd name="T65" fmla="*/ 193416 h 161"/>
            <a:gd name="T66" fmla="*/ 0 w 206"/>
            <a:gd name="T67" fmla="*/ 29756 h 161"/>
            <a:gd name="T68" fmla="*/ 96970 w 206"/>
            <a:gd name="T69" fmla="*/ 0 h 161"/>
            <a:gd name="T70" fmla="*/ 261073 w 206"/>
            <a:gd name="T71" fmla="*/ 52074 h 161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206"/>
            <a:gd name="T109" fmla="*/ 0 h 161"/>
            <a:gd name="T110" fmla="*/ 206 w 206"/>
            <a:gd name="T111" fmla="*/ 161 h 161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206" h="161">
              <a:moveTo>
                <a:pt x="35" y="7"/>
              </a:moveTo>
              <a:lnTo>
                <a:pt x="66" y="10"/>
              </a:lnTo>
              <a:lnTo>
                <a:pt x="72" y="13"/>
              </a:lnTo>
              <a:lnTo>
                <a:pt x="97" y="37"/>
              </a:lnTo>
              <a:lnTo>
                <a:pt x="129" y="21"/>
              </a:lnTo>
              <a:lnTo>
                <a:pt x="132" y="21"/>
              </a:lnTo>
              <a:lnTo>
                <a:pt x="154" y="0"/>
              </a:lnTo>
              <a:lnTo>
                <a:pt x="163" y="0"/>
              </a:lnTo>
              <a:lnTo>
                <a:pt x="192" y="4"/>
              </a:lnTo>
              <a:lnTo>
                <a:pt x="200" y="4"/>
              </a:lnTo>
              <a:lnTo>
                <a:pt x="203" y="13"/>
              </a:lnTo>
              <a:lnTo>
                <a:pt x="206" y="40"/>
              </a:lnTo>
              <a:lnTo>
                <a:pt x="196" y="44"/>
              </a:lnTo>
              <a:lnTo>
                <a:pt x="184" y="71"/>
              </a:lnTo>
              <a:lnTo>
                <a:pt x="166" y="106"/>
              </a:lnTo>
              <a:lnTo>
                <a:pt x="164" y="107"/>
              </a:lnTo>
              <a:lnTo>
                <a:pt x="165" y="120"/>
              </a:lnTo>
              <a:lnTo>
                <a:pt x="146" y="143"/>
              </a:lnTo>
              <a:lnTo>
                <a:pt x="132" y="143"/>
              </a:lnTo>
              <a:lnTo>
                <a:pt x="114" y="145"/>
              </a:lnTo>
              <a:lnTo>
                <a:pt x="96" y="153"/>
              </a:lnTo>
              <a:lnTo>
                <a:pt x="81" y="157"/>
              </a:lnTo>
              <a:lnTo>
                <a:pt x="73" y="161"/>
              </a:lnTo>
              <a:lnTo>
                <a:pt x="65" y="154"/>
              </a:lnTo>
              <a:lnTo>
                <a:pt x="51" y="128"/>
              </a:lnTo>
              <a:lnTo>
                <a:pt x="42" y="117"/>
              </a:lnTo>
              <a:lnTo>
                <a:pt x="21" y="112"/>
              </a:lnTo>
              <a:lnTo>
                <a:pt x="17" y="98"/>
              </a:lnTo>
              <a:lnTo>
                <a:pt x="21" y="95"/>
              </a:lnTo>
              <a:lnTo>
                <a:pt x="20" y="81"/>
              </a:lnTo>
              <a:lnTo>
                <a:pt x="18" y="66"/>
              </a:lnTo>
              <a:lnTo>
                <a:pt x="5" y="35"/>
              </a:lnTo>
              <a:lnTo>
                <a:pt x="6" y="26"/>
              </a:lnTo>
              <a:lnTo>
                <a:pt x="0" y="4"/>
              </a:lnTo>
              <a:lnTo>
                <a:pt x="13" y="0"/>
              </a:lnTo>
              <a:lnTo>
                <a:pt x="35" y="7"/>
              </a:lnTo>
            </a:path>
          </a:pathLst>
        </a:custGeom>
        <a:solidFill>
          <a:srgbClr val="C2D69A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9</xdr:col>
      <xdr:colOff>150384</xdr:colOff>
      <xdr:row>11</xdr:row>
      <xdr:rowOff>1047</xdr:rowOff>
    </xdr:from>
    <xdr:to>
      <xdr:col>9</xdr:col>
      <xdr:colOff>488968</xdr:colOff>
      <xdr:row>13</xdr:row>
      <xdr:rowOff>1162</xdr:rowOff>
    </xdr:to>
    <xdr:sp macro="[0]!Département_clic" textlink="">
      <xdr:nvSpPr>
        <xdr:cNvPr id="169" name="Département 91"/>
        <xdr:cNvSpPr>
          <a:spLocks/>
        </xdr:cNvSpPr>
      </xdr:nvSpPr>
      <xdr:spPr bwMode="auto">
        <a:xfrm>
          <a:off x="8409920" y="2531976"/>
          <a:ext cx="338584" cy="381115"/>
        </a:xfrm>
        <a:custGeom>
          <a:avLst/>
          <a:gdLst>
            <a:gd name="T0" fmla="*/ 365502 w 95"/>
            <a:gd name="T1" fmla="*/ 74391 h 102"/>
            <a:gd name="T2" fmla="*/ 417716 w 95"/>
            <a:gd name="T3" fmla="*/ 59513 h 102"/>
            <a:gd name="T4" fmla="*/ 619115 w 95"/>
            <a:gd name="T5" fmla="*/ 119025 h 102"/>
            <a:gd name="T6" fmla="*/ 708626 w 95"/>
            <a:gd name="T7" fmla="*/ 141343 h 102"/>
            <a:gd name="T8" fmla="*/ 611656 w 95"/>
            <a:gd name="T9" fmla="*/ 327319 h 102"/>
            <a:gd name="T10" fmla="*/ 604197 w 95"/>
            <a:gd name="T11" fmla="*/ 349637 h 102"/>
            <a:gd name="T12" fmla="*/ 566901 w 95"/>
            <a:gd name="T13" fmla="*/ 691834 h 102"/>
            <a:gd name="T14" fmla="*/ 522146 w 95"/>
            <a:gd name="T15" fmla="*/ 751347 h 102"/>
            <a:gd name="T16" fmla="*/ 328206 w 95"/>
            <a:gd name="T17" fmla="*/ 736469 h 102"/>
            <a:gd name="T18" fmla="*/ 305828 w 95"/>
            <a:gd name="T19" fmla="*/ 714152 h 102"/>
            <a:gd name="T20" fmla="*/ 216317 w 95"/>
            <a:gd name="T21" fmla="*/ 729030 h 102"/>
            <a:gd name="T22" fmla="*/ 89511 w 95"/>
            <a:gd name="T23" fmla="*/ 758786 h 102"/>
            <a:gd name="T24" fmla="*/ 67133 w 95"/>
            <a:gd name="T25" fmla="*/ 751347 h 102"/>
            <a:gd name="T26" fmla="*/ 67133 w 95"/>
            <a:gd name="T27" fmla="*/ 729030 h 102"/>
            <a:gd name="T28" fmla="*/ 0 w 95"/>
            <a:gd name="T29" fmla="*/ 505857 h 102"/>
            <a:gd name="T30" fmla="*/ 37296 w 95"/>
            <a:gd name="T31" fmla="*/ 401710 h 102"/>
            <a:gd name="T32" fmla="*/ 111888 w 95"/>
            <a:gd name="T33" fmla="*/ 208294 h 102"/>
            <a:gd name="T34" fmla="*/ 171562 w 95"/>
            <a:gd name="T35" fmla="*/ 141343 h 102"/>
            <a:gd name="T36" fmla="*/ 253614 w 95"/>
            <a:gd name="T37" fmla="*/ 52074 h 102"/>
            <a:gd name="T38" fmla="*/ 305828 w 95"/>
            <a:gd name="T39" fmla="*/ 0 h 102"/>
            <a:gd name="T40" fmla="*/ 350583 w 95"/>
            <a:gd name="T41" fmla="*/ 37195 h 102"/>
            <a:gd name="T42" fmla="*/ 365502 w 95"/>
            <a:gd name="T43" fmla="*/ 74391 h 102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95"/>
            <a:gd name="T67" fmla="*/ 0 h 102"/>
            <a:gd name="T68" fmla="*/ 95 w 95"/>
            <a:gd name="T69" fmla="*/ 102 h 102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95" h="102">
              <a:moveTo>
                <a:pt x="49" y="10"/>
              </a:moveTo>
              <a:lnTo>
                <a:pt x="56" y="8"/>
              </a:lnTo>
              <a:lnTo>
                <a:pt x="83" y="16"/>
              </a:lnTo>
              <a:lnTo>
                <a:pt x="95" y="19"/>
              </a:lnTo>
              <a:lnTo>
                <a:pt x="82" y="44"/>
              </a:lnTo>
              <a:lnTo>
                <a:pt x="81" y="47"/>
              </a:lnTo>
              <a:lnTo>
                <a:pt x="76" y="93"/>
              </a:lnTo>
              <a:lnTo>
                <a:pt x="70" y="101"/>
              </a:lnTo>
              <a:lnTo>
                <a:pt x="44" y="99"/>
              </a:lnTo>
              <a:lnTo>
                <a:pt x="41" y="96"/>
              </a:lnTo>
              <a:lnTo>
                <a:pt x="29" y="98"/>
              </a:lnTo>
              <a:lnTo>
                <a:pt x="12" y="102"/>
              </a:lnTo>
              <a:lnTo>
                <a:pt x="9" y="101"/>
              </a:lnTo>
              <a:lnTo>
                <a:pt x="9" y="98"/>
              </a:lnTo>
              <a:lnTo>
                <a:pt x="0" y="68"/>
              </a:lnTo>
              <a:lnTo>
                <a:pt x="5" y="54"/>
              </a:lnTo>
              <a:lnTo>
                <a:pt x="15" y="28"/>
              </a:lnTo>
              <a:lnTo>
                <a:pt x="23" y="19"/>
              </a:lnTo>
              <a:lnTo>
                <a:pt x="34" y="7"/>
              </a:lnTo>
              <a:lnTo>
                <a:pt x="41" y="0"/>
              </a:lnTo>
              <a:lnTo>
                <a:pt x="47" y="5"/>
              </a:lnTo>
              <a:lnTo>
                <a:pt x="49" y="10"/>
              </a:lnTo>
            </a:path>
          </a:pathLst>
        </a:custGeom>
        <a:solidFill>
          <a:srgbClr val="FFFFFF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10</xdr:col>
      <xdr:colOff>758905</xdr:colOff>
      <xdr:row>25</xdr:row>
      <xdr:rowOff>25674</xdr:rowOff>
    </xdr:from>
    <xdr:to>
      <xdr:col>11</xdr:col>
      <xdr:colOff>590655</xdr:colOff>
      <xdr:row>30</xdr:row>
      <xdr:rowOff>25960</xdr:rowOff>
    </xdr:to>
    <xdr:sp macro="[0]!Département_clic" textlink="">
      <xdr:nvSpPr>
        <xdr:cNvPr id="170" name="Département 26"/>
        <xdr:cNvSpPr>
          <a:spLocks/>
        </xdr:cNvSpPr>
      </xdr:nvSpPr>
      <xdr:spPr bwMode="auto">
        <a:xfrm>
          <a:off x="9780441" y="5223603"/>
          <a:ext cx="593750" cy="952786"/>
        </a:xfrm>
        <a:custGeom>
          <a:avLst/>
          <a:gdLst>
            <a:gd name="T0" fmla="*/ 380420 w 167"/>
            <a:gd name="T1" fmla="*/ 0 h 256"/>
            <a:gd name="T2" fmla="*/ 566901 w 167"/>
            <a:gd name="T3" fmla="*/ 89269 h 256"/>
            <a:gd name="T4" fmla="*/ 589279 w 167"/>
            <a:gd name="T5" fmla="*/ 126464 h 256"/>
            <a:gd name="T6" fmla="*/ 566901 w 167"/>
            <a:gd name="T7" fmla="*/ 394271 h 256"/>
            <a:gd name="T8" fmla="*/ 626575 w 167"/>
            <a:gd name="T9" fmla="*/ 416588 h 256"/>
            <a:gd name="T10" fmla="*/ 850351 w 167"/>
            <a:gd name="T11" fmla="*/ 416588 h 256"/>
            <a:gd name="T12" fmla="*/ 887647 w 167"/>
            <a:gd name="T13" fmla="*/ 394271 h 256"/>
            <a:gd name="T14" fmla="*/ 910025 w 167"/>
            <a:gd name="T15" fmla="*/ 639761 h 256"/>
            <a:gd name="T16" fmla="*/ 1066669 w 167"/>
            <a:gd name="T17" fmla="*/ 907567 h 256"/>
            <a:gd name="T18" fmla="*/ 1245690 w 167"/>
            <a:gd name="T19" fmla="*/ 959641 h 256"/>
            <a:gd name="T20" fmla="*/ 1171098 w 167"/>
            <a:gd name="T21" fmla="*/ 1063788 h 256"/>
            <a:gd name="T22" fmla="*/ 1051750 w 167"/>
            <a:gd name="T23" fmla="*/ 1071227 h 256"/>
            <a:gd name="T24" fmla="*/ 1074128 w 167"/>
            <a:gd name="T25" fmla="*/ 1309278 h 256"/>
            <a:gd name="T26" fmla="*/ 954780 w 167"/>
            <a:gd name="T27" fmla="*/ 1331595 h 256"/>
            <a:gd name="T28" fmla="*/ 857810 w 167"/>
            <a:gd name="T29" fmla="*/ 1353912 h 256"/>
            <a:gd name="T30" fmla="*/ 820514 w 167"/>
            <a:gd name="T31" fmla="*/ 1480376 h 256"/>
            <a:gd name="T32" fmla="*/ 924943 w 167"/>
            <a:gd name="T33" fmla="*/ 1577084 h 256"/>
            <a:gd name="T34" fmla="*/ 1029373 w 167"/>
            <a:gd name="T35" fmla="*/ 1636597 h 256"/>
            <a:gd name="T36" fmla="*/ 1081587 w 167"/>
            <a:gd name="T37" fmla="*/ 1748183 h 256"/>
            <a:gd name="T38" fmla="*/ 1021913 w 167"/>
            <a:gd name="T39" fmla="*/ 1822574 h 256"/>
            <a:gd name="T40" fmla="*/ 969699 w 167"/>
            <a:gd name="T41" fmla="*/ 1785378 h 256"/>
            <a:gd name="T42" fmla="*/ 902566 w 167"/>
            <a:gd name="T43" fmla="*/ 1904404 h 256"/>
            <a:gd name="T44" fmla="*/ 842892 w 167"/>
            <a:gd name="T45" fmla="*/ 1867208 h 256"/>
            <a:gd name="T46" fmla="*/ 790677 w 167"/>
            <a:gd name="T47" fmla="*/ 1800257 h 256"/>
            <a:gd name="T48" fmla="*/ 634034 w 167"/>
            <a:gd name="T49" fmla="*/ 1725866 h 256"/>
            <a:gd name="T50" fmla="*/ 551982 w 167"/>
            <a:gd name="T51" fmla="*/ 1718427 h 256"/>
            <a:gd name="T52" fmla="*/ 425176 w 167"/>
            <a:gd name="T53" fmla="*/ 1621719 h 256"/>
            <a:gd name="T54" fmla="*/ 372961 w 167"/>
            <a:gd name="T55" fmla="*/ 1636597 h 256"/>
            <a:gd name="T56" fmla="*/ 186481 w 167"/>
            <a:gd name="T57" fmla="*/ 1614280 h 256"/>
            <a:gd name="T58" fmla="*/ 156644 w 167"/>
            <a:gd name="T59" fmla="*/ 1539889 h 256"/>
            <a:gd name="T60" fmla="*/ 119348 w 167"/>
            <a:gd name="T61" fmla="*/ 1539889 h 256"/>
            <a:gd name="T62" fmla="*/ 0 w 167"/>
            <a:gd name="T63" fmla="*/ 1539889 h 256"/>
            <a:gd name="T64" fmla="*/ 14918 w 167"/>
            <a:gd name="T65" fmla="*/ 1472937 h 256"/>
            <a:gd name="T66" fmla="*/ 22378 w 167"/>
            <a:gd name="T67" fmla="*/ 1309278 h 256"/>
            <a:gd name="T68" fmla="*/ 89511 w 167"/>
            <a:gd name="T69" fmla="*/ 1071227 h 256"/>
            <a:gd name="T70" fmla="*/ 126807 w 167"/>
            <a:gd name="T71" fmla="*/ 967080 h 256"/>
            <a:gd name="T72" fmla="*/ 193940 w 167"/>
            <a:gd name="T73" fmla="*/ 736469 h 256"/>
            <a:gd name="T74" fmla="*/ 238695 w 167"/>
            <a:gd name="T75" fmla="*/ 580248 h 256"/>
            <a:gd name="T76" fmla="*/ 193940 w 167"/>
            <a:gd name="T77" fmla="*/ 394271 h 256"/>
            <a:gd name="T78" fmla="*/ 171562 w 167"/>
            <a:gd name="T79" fmla="*/ 267807 h 256"/>
            <a:gd name="T80" fmla="*/ 149184 w 167"/>
            <a:gd name="T81" fmla="*/ 44634 h 256"/>
            <a:gd name="T82" fmla="*/ 186481 w 167"/>
            <a:gd name="T83" fmla="*/ 44634 h 256"/>
            <a:gd name="T84" fmla="*/ 335665 w 167"/>
            <a:gd name="T85" fmla="*/ 7439 h 256"/>
            <a:gd name="T86" fmla="*/ 380420 w 167"/>
            <a:gd name="T87" fmla="*/ 0 h 25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w 167"/>
            <a:gd name="T133" fmla="*/ 0 h 256"/>
            <a:gd name="T134" fmla="*/ 167 w 167"/>
            <a:gd name="T135" fmla="*/ 256 h 256"/>
          </a:gdLst>
          <a:ahLst/>
          <a:cxnLst>
            <a:cxn ang="T88">
              <a:pos x="T0" y="T1"/>
            </a:cxn>
            <a:cxn ang="T89">
              <a:pos x="T2" y="T3"/>
            </a:cxn>
            <a:cxn ang="T90">
              <a:pos x="T4" y="T5"/>
            </a:cxn>
            <a:cxn ang="T91">
              <a:pos x="T6" y="T7"/>
            </a:cxn>
            <a:cxn ang="T92">
              <a:pos x="T8" y="T9"/>
            </a:cxn>
            <a:cxn ang="T93">
              <a:pos x="T10" y="T11"/>
            </a:cxn>
            <a:cxn ang="T94">
              <a:pos x="T12" y="T13"/>
            </a:cxn>
            <a:cxn ang="T95">
              <a:pos x="T14" y="T15"/>
            </a:cxn>
            <a:cxn ang="T96">
              <a:pos x="T16" y="T17"/>
            </a:cxn>
            <a:cxn ang="T97">
              <a:pos x="T18" y="T19"/>
            </a:cxn>
            <a:cxn ang="T98">
              <a:pos x="T20" y="T21"/>
            </a:cxn>
            <a:cxn ang="T99">
              <a:pos x="T22" y="T23"/>
            </a:cxn>
            <a:cxn ang="T100">
              <a:pos x="T24" y="T25"/>
            </a:cxn>
            <a:cxn ang="T101">
              <a:pos x="T26" y="T27"/>
            </a:cxn>
            <a:cxn ang="T102">
              <a:pos x="T28" y="T29"/>
            </a:cxn>
            <a:cxn ang="T103">
              <a:pos x="T30" y="T31"/>
            </a:cxn>
            <a:cxn ang="T104">
              <a:pos x="T32" y="T33"/>
            </a:cxn>
            <a:cxn ang="T105">
              <a:pos x="T34" y="T35"/>
            </a:cxn>
            <a:cxn ang="T106">
              <a:pos x="T36" y="T37"/>
            </a:cxn>
            <a:cxn ang="T107">
              <a:pos x="T38" y="T39"/>
            </a:cxn>
            <a:cxn ang="T108">
              <a:pos x="T40" y="T41"/>
            </a:cxn>
            <a:cxn ang="T109">
              <a:pos x="T42" y="T43"/>
            </a:cxn>
            <a:cxn ang="T110">
              <a:pos x="T44" y="T45"/>
            </a:cxn>
            <a:cxn ang="T111">
              <a:pos x="T46" y="T47"/>
            </a:cxn>
            <a:cxn ang="T112">
              <a:pos x="T48" y="T49"/>
            </a:cxn>
            <a:cxn ang="T113">
              <a:pos x="T50" y="T51"/>
            </a:cxn>
            <a:cxn ang="T114">
              <a:pos x="T52" y="T53"/>
            </a:cxn>
            <a:cxn ang="T115">
              <a:pos x="T54" y="T55"/>
            </a:cxn>
            <a:cxn ang="T116">
              <a:pos x="T56" y="T57"/>
            </a:cxn>
            <a:cxn ang="T117">
              <a:pos x="T58" y="T59"/>
            </a:cxn>
            <a:cxn ang="T118">
              <a:pos x="T60" y="T61"/>
            </a:cxn>
            <a:cxn ang="T119">
              <a:pos x="T62" y="T63"/>
            </a:cxn>
            <a:cxn ang="T120">
              <a:pos x="T64" y="T65"/>
            </a:cxn>
            <a:cxn ang="T121">
              <a:pos x="T66" y="T67"/>
            </a:cxn>
            <a:cxn ang="T122">
              <a:pos x="T68" y="T69"/>
            </a:cxn>
            <a:cxn ang="T123">
              <a:pos x="T70" y="T71"/>
            </a:cxn>
            <a:cxn ang="T124">
              <a:pos x="T72" y="T73"/>
            </a:cxn>
            <a:cxn ang="T125">
              <a:pos x="T74" y="T75"/>
            </a:cxn>
            <a:cxn ang="T126">
              <a:pos x="T76" y="T77"/>
            </a:cxn>
            <a:cxn ang="T127">
              <a:pos x="T78" y="T79"/>
            </a:cxn>
            <a:cxn ang="T128">
              <a:pos x="T80" y="T81"/>
            </a:cxn>
            <a:cxn ang="T129">
              <a:pos x="T82" y="T83"/>
            </a:cxn>
            <a:cxn ang="T130">
              <a:pos x="T84" y="T85"/>
            </a:cxn>
            <a:cxn ang="T131">
              <a:pos x="T86" y="T87"/>
            </a:cxn>
          </a:cxnLst>
          <a:rect l="T132" t="T133" r="T134" b="T135"/>
          <a:pathLst>
            <a:path w="167" h="256">
              <a:moveTo>
                <a:pt x="51" y="0"/>
              </a:moveTo>
              <a:lnTo>
                <a:pt x="76" y="12"/>
              </a:lnTo>
              <a:lnTo>
                <a:pt x="79" y="17"/>
              </a:lnTo>
              <a:lnTo>
                <a:pt x="76" y="53"/>
              </a:lnTo>
              <a:lnTo>
                <a:pt x="84" y="56"/>
              </a:lnTo>
              <a:lnTo>
                <a:pt x="114" y="56"/>
              </a:lnTo>
              <a:lnTo>
                <a:pt x="119" y="53"/>
              </a:lnTo>
              <a:lnTo>
                <a:pt x="122" y="86"/>
              </a:lnTo>
              <a:lnTo>
                <a:pt x="143" y="122"/>
              </a:lnTo>
              <a:lnTo>
                <a:pt x="167" y="129"/>
              </a:lnTo>
              <a:lnTo>
                <a:pt x="157" y="143"/>
              </a:lnTo>
              <a:lnTo>
                <a:pt x="141" y="144"/>
              </a:lnTo>
              <a:lnTo>
                <a:pt x="144" y="176"/>
              </a:lnTo>
              <a:lnTo>
                <a:pt x="128" y="179"/>
              </a:lnTo>
              <a:lnTo>
                <a:pt x="115" y="182"/>
              </a:lnTo>
              <a:lnTo>
                <a:pt x="110" y="199"/>
              </a:lnTo>
              <a:lnTo>
                <a:pt x="124" y="212"/>
              </a:lnTo>
              <a:lnTo>
                <a:pt x="138" y="220"/>
              </a:lnTo>
              <a:lnTo>
                <a:pt x="145" y="235"/>
              </a:lnTo>
              <a:lnTo>
                <a:pt x="137" y="245"/>
              </a:lnTo>
              <a:lnTo>
                <a:pt x="130" y="240"/>
              </a:lnTo>
              <a:lnTo>
                <a:pt x="121" y="256"/>
              </a:lnTo>
              <a:lnTo>
                <a:pt x="113" y="251"/>
              </a:lnTo>
              <a:lnTo>
                <a:pt x="106" y="242"/>
              </a:lnTo>
              <a:lnTo>
                <a:pt x="85" y="232"/>
              </a:lnTo>
              <a:lnTo>
                <a:pt x="74" y="231"/>
              </a:lnTo>
              <a:lnTo>
                <a:pt x="57" y="218"/>
              </a:lnTo>
              <a:lnTo>
                <a:pt x="50" y="220"/>
              </a:lnTo>
              <a:lnTo>
                <a:pt x="25" y="217"/>
              </a:lnTo>
              <a:lnTo>
                <a:pt x="21" y="207"/>
              </a:lnTo>
              <a:lnTo>
                <a:pt x="16" y="207"/>
              </a:lnTo>
              <a:lnTo>
                <a:pt x="0" y="207"/>
              </a:lnTo>
              <a:lnTo>
                <a:pt x="2" y="198"/>
              </a:lnTo>
              <a:lnTo>
                <a:pt x="3" y="176"/>
              </a:lnTo>
              <a:lnTo>
                <a:pt x="12" y="144"/>
              </a:lnTo>
              <a:lnTo>
                <a:pt x="17" y="130"/>
              </a:lnTo>
              <a:lnTo>
                <a:pt x="26" y="99"/>
              </a:lnTo>
              <a:lnTo>
                <a:pt x="32" y="78"/>
              </a:lnTo>
              <a:lnTo>
                <a:pt x="26" y="53"/>
              </a:lnTo>
              <a:lnTo>
                <a:pt x="23" y="36"/>
              </a:lnTo>
              <a:lnTo>
                <a:pt x="20" y="6"/>
              </a:lnTo>
              <a:lnTo>
                <a:pt x="25" y="6"/>
              </a:lnTo>
              <a:lnTo>
                <a:pt x="45" y="1"/>
              </a:lnTo>
              <a:lnTo>
                <a:pt x="51" y="0"/>
              </a:lnTo>
            </a:path>
          </a:pathLst>
        </a:custGeom>
        <a:solidFill>
          <a:srgbClr val="D7E4B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11</xdr:col>
      <xdr:colOff>568837</xdr:colOff>
      <xdr:row>16</xdr:row>
      <xdr:rowOff>1336</xdr:rowOff>
    </xdr:from>
    <xdr:to>
      <xdr:col>12</xdr:col>
      <xdr:colOff>441767</xdr:colOff>
      <xdr:row>20</xdr:row>
      <xdr:rowOff>15858</xdr:rowOff>
    </xdr:to>
    <xdr:sp macro="[0]!Département_clic" textlink="">
      <xdr:nvSpPr>
        <xdr:cNvPr id="171" name="Département 25"/>
        <xdr:cNvSpPr>
          <a:spLocks/>
        </xdr:cNvSpPr>
      </xdr:nvSpPr>
      <xdr:spPr bwMode="auto">
        <a:xfrm>
          <a:off x="10352373" y="3484765"/>
          <a:ext cx="634930" cy="776522"/>
        </a:xfrm>
        <a:custGeom>
          <a:avLst/>
          <a:gdLst>
            <a:gd name="T0" fmla="*/ 1051750 w 177"/>
            <a:gd name="T1" fmla="*/ 22317 h 208"/>
            <a:gd name="T2" fmla="*/ 1141261 w 177"/>
            <a:gd name="T3" fmla="*/ 14878 h 208"/>
            <a:gd name="T4" fmla="*/ 1260608 w 177"/>
            <a:gd name="T5" fmla="*/ 119025 h 208"/>
            <a:gd name="T6" fmla="*/ 1260608 w 177"/>
            <a:gd name="T7" fmla="*/ 200855 h 208"/>
            <a:gd name="T8" fmla="*/ 1320282 w 177"/>
            <a:gd name="T9" fmla="*/ 297563 h 208"/>
            <a:gd name="T10" fmla="*/ 1268067 w 177"/>
            <a:gd name="T11" fmla="*/ 483540 h 208"/>
            <a:gd name="T12" fmla="*/ 1066669 w 177"/>
            <a:gd name="T13" fmla="*/ 691834 h 208"/>
            <a:gd name="T14" fmla="*/ 887647 w 177"/>
            <a:gd name="T15" fmla="*/ 892689 h 208"/>
            <a:gd name="T16" fmla="*/ 753381 w 177"/>
            <a:gd name="T17" fmla="*/ 1108423 h 208"/>
            <a:gd name="T18" fmla="*/ 589278 w 177"/>
            <a:gd name="T19" fmla="*/ 1331595 h 208"/>
            <a:gd name="T20" fmla="*/ 387879 w 177"/>
            <a:gd name="T21" fmla="*/ 1547328 h 208"/>
            <a:gd name="T22" fmla="*/ 372961 w 177"/>
            <a:gd name="T23" fmla="*/ 1324156 h 208"/>
            <a:gd name="T24" fmla="*/ 402798 w 177"/>
            <a:gd name="T25" fmla="*/ 1205131 h 208"/>
            <a:gd name="T26" fmla="*/ 268532 w 177"/>
            <a:gd name="T27" fmla="*/ 1100984 h 208"/>
            <a:gd name="T28" fmla="*/ 231236 w 177"/>
            <a:gd name="T29" fmla="*/ 944763 h 208"/>
            <a:gd name="T30" fmla="*/ 89511 w 177"/>
            <a:gd name="T31" fmla="*/ 855494 h 208"/>
            <a:gd name="T32" fmla="*/ 22378 w 177"/>
            <a:gd name="T33" fmla="*/ 795981 h 208"/>
            <a:gd name="T34" fmla="*/ 22378 w 177"/>
            <a:gd name="T35" fmla="*/ 550492 h 208"/>
            <a:gd name="T36" fmla="*/ 0 w 177"/>
            <a:gd name="T37" fmla="*/ 483540 h 208"/>
            <a:gd name="T38" fmla="*/ 149184 w 177"/>
            <a:gd name="T39" fmla="*/ 409149 h 208"/>
            <a:gd name="T40" fmla="*/ 283450 w 177"/>
            <a:gd name="T41" fmla="*/ 364515 h 208"/>
            <a:gd name="T42" fmla="*/ 432635 w 177"/>
            <a:gd name="T43" fmla="*/ 282685 h 208"/>
            <a:gd name="T44" fmla="*/ 537064 w 177"/>
            <a:gd name="T45" fmla="*/ 200855 h 208"/>
            <a:gd name="T46" fmla="*/ 663871 w 177"/>
            <a:gd name="T47" fmla="*/ 96708 h 208"/>
            <a:gd name="T48" fmla="*/ 783218 w 177"/>
            <a:gd name="T49" fmla="*/ 96708 h 208"/>
            <a:gd name="T50" fmla="*/ 895106 w 177"/>
            <a:gd name="T51" fmla="*/ 81830 h 208"/>
            <a:gd name="T52" fmla="*/ 1006995 w 177"/>
            <a:gd name="T53" fmla="*/ 0 h 208"/>
            <a:gd name="T54" fmla="*/ 1051750 w 177"/>
            <a:gd name="T55" fmla="*/ 22317 h 208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177"/>
            <a:gd name="T85" fmla="*/ 0 h 208"/>
            <a:gd name="T86" fmla="*/ 177 w 177"/>
            <a:gd name="T87" fmla="*/ 208 h 208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177" h="208">
              <a:moveTo>
                <a:pt x="141" y="3"/>
              </a:moveTo>
              <a:lnTo>
                <a:pt x="153" y="2"/>
              </a:lnTo>
              <a:lnTo>
                <a:pt x="169" y="16"/>
              </a:lnTo>
              <a:lnTo>
                <a:pt x="169" y="27"/>
              </a:lnTo>
              <a:lnTo>
                <a:pt x="177" y="40"/>
              </a:lnTo>
              <a:lnTo>
                <a:pt x="170" y="65"/>
              </a:lnTo>
              <a:lnTo>
                <a:pt x="143" y="93"/>
              </a:lnTo>
              <a:lnTo>
                <a:pt x="119" y="120"/>
              </a:lnTo>
              <a:lnTo>
                <a:pt x="101" y="149"/>
              </a:lnTo>
              <a:lnTo>
                <a:pt x="79" y="179"/>
              </a:lnTo>
              <a:lnTo>
                <a:pt x="52" y="208"/>
              </a:lnTo>
              <a:lnTo>
                <a:pt x="50" y="178"/>
              </a:lnTo>
              <a:lnTo>
                <a:pt x="54" y="162"/>
              </a:lnTo>
              <a:lnTo>
                <a:pt x="36" y="148"/>
              </a:lnTo>
              <a:lnTo>
                <a:pt x="31" y="127"/>
              </a:lnTo>
              <a:lnTo>
                <a:pt x="12" y="115"/>
              </a:lnTo>
              <a:lnTo>
                <a:pt x="3" y="107"/>
              </a:lnTo>
              <a:lnTo>
                <a:pt x="3" y="74"/>
              </a:lnTo>
              <a:lnTo>
                <a:pt x="0" y="65"/>
              </a:lnTo>
              <a:lnTo>
                <a:pt x="20" y="55"/>
              </a:lnTo>
              <a:lnTo>
                <a:pt x="38" y="49"/>
              </a:lnTo>
              <a:lnTo>
                <a:pt x="58" y="38"/>
              </a:lnTo>
              <a:lnTo>
                <a:pt x="72" y="27"/>
              </a:lnTo>
              <a:lnTo>
                <a:pt x="89" y="13"/>
              </a:lnTo>
              <a:lnTo>
                <a:pt x="105" y="13"/>
              </a:lnTo>
              <a:lnTo>
                <a:pt x="120" y="11"/>
              </a:lnTo>
              <a:lnTo>
                <a:pt x="135" y="0"/>
              </a:lnTo>
              <a:lnTo>
                <a:pt x="141" y="3"/>
              </a:lnTo>
            </a:path>
          </a:pathLst>
        </a:custGeom>
        <a:solidFill>
          <a:srgbClr val="D7E4B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7</xdr:col>
      <xdr:colOff>668842</xdr:colOff>
      <xdr:row>23</xdr:row>
      <xdr:rowOff>130364</xdr:rowOff>
    </xdr:from>
    <xdr:to>
      <xdr:col>8</xdr:col>
      <xdr:colOff>647007</xdr:colOff>
      <xdr:row>28</xdr:row>
      <xdr:rowOff>25844</xdr:rowOff>
    </xdr:to>
    <xdr:sp macro="[0]!Département_clic" textlink="">
      <xdr:nvSpPr>
        <xdr:cNvPr id="172" name="Département 24"/>
        <xdr:cNvSpPr>
          <a:spLocks/>
        </xdr:cNvSpPr>
      </xdr:nvSpPr>
      <xdr:spPr bwMode="auto">
        <a:xfrm>
          <a:off x="7404378" y="4947293"/>
          <a:ext cx="740165" cy="847980"/>
        </a:xfrm>
        <a:custGeom>
          <a:avLst/>
          <a:gdLst>
            <a:gd name="T0" fmla="*/ 820514 w 207"/>
            <a:gd name="T1" fmla="*/ 96708 h 228"/>
            <a:gd name="T2" fmla="*/ 984617 w 207"/>
            <a:gd name="T3" fmla="*/ 104147 h 228"/>
            <a:gd name="T4" fmla="*/ 1036832 w 207"/>
            <a:gd name="T5" fmla="*/ 96708 h 228"/>
            <a:gd name="T6" fmla="*/ 1238231 w 207"/>
            <a:gd name="T7" fmla="*/ 185977 h 228"/>
            <a:gd name="T8" fmla="*/ 1208394 w 207"/>
            <a:gd name="T9" fmla="*/ 327319 h 228"/>
            <a:gd name="T10" fmla="*/ 1357578 w 207"/>
            <a:gd name="T11" fmla="*/ 371954 h 228"/>
            <a:gd name="T12" fmla="*/ 1409793 w 207"/>
            <a:gd name="T13" fmla="*/ 528175 h 228"/>
            <a:gd name="T14" fmla="*/ 1387415 w 207"/>
            <a:gd name="T15" fmla="*/ 557931 h 228"/>
            <a:gd name="T16" fmla="*/ 1387415 w 207"/>
            <a:gd name="T17" fmla="*/ 825738 h 228"/>
            <a:gd name="T18" fmla="*/ 1409793 w 207"/>
            <a:gd name="T19" fmla="*/ 825738 h 228"/>
            <a:gd name="T20" fmla="*/ 1544059 w 207"/>
            <a:gd name="T21" fmla="*/ 1019154 h 228"/>
            <a:gd name="T22" fmla="*/ 1529141 w 207"/>
            <a:gd name="T23" fmla="*/ 1048910 h 228"/>
            <a:gd name="T24" fmla="*/ 1447089 w 207"/>
            <a:gd name="T25" fmla="*/ 1391108 h 228"/>
            <a:gd name="T26" fmla="*/ 1305364 w 207"/>
            <a:gd name="T27" fmla="*/ 1562207 h 228"/>
            <a:gd name="T28" fmla="*/ 1193476 w 207"/>
            <a:gd name="T29" fmla="*/ 1696110 h 228"/>
            <a:gd name="T30" fmla="*/ 1014454 w 207"/>
            <a:gd name="T31" fmla="*/ 1636597 h 228"/>
            <a:gd name="T32" fmla="*/ 969699 w 207"/>
            <a:gd name="T33" fmla="*/ 1658915 h 228"/>
            <a:gd name="T34" fmla="*/ 798137 w 207"/>
            <a:gd name="T35" fmla="*/ 1554768 h 228"/>
            <a:gd name="T36" fmla="*/ 753381 w 207"/>
            <a:gd name="T37" fmla="*/ 1539889 h 228"/>
            <a:gd name="T38" fmla="*/ 529605 w 207"/>
            <a:gd name="T39" fmla="*/ 1562207 h 228"/>
            <a:gd name="T40" fmla="*/ 492309 w 207"/>
            <a:gd name="T41" fmla="*/ 1591963 h 228"/>
            <a:gd name="T42" fmla="*/ 350583 w 207"/>
            <a:gd name="T43" fmla="*/ 1391108 h 228"/>
            <a:gd name="T44" fmla="*/ 350583 w 207"/>
            <a:gd name="T45" fmla="*/ 1286961 h 228"/>
            <a:gd name="T46" fmla="*/ 223777 w 207"/>
            <a:gd name="T47" fmla="*/ 1286961 h 228"/>
            <a:gd name="T48" fmla="*/ 96970 w 207"/>
            <a:gd name="T49" fmla="*/ 1286961 h 228"/>
            <a:gd name="T50" fmla="*/ 59674 w 207"/>
            <a:gd name="T51" fmla="*/ 1086106 h 228"/>
            <a:gd name="T52" fmla="*/ 89511 w 207"/>
            <a:gd name="T53" fmla="*/ 937324 h 228"/>
            <a:gd name="T54" fmla="*/ 0 w 207"/>
            <a:gd name="T55" fmla="*/ 840616 h 228"/>
            <a:gd name="T56" fmla="*/ 67133 w 207"/>
            <a:gd name="T57" fmla="*/ 743908 h 228"/>
            <a:gd name="T58" fmla="*/ 96970 w 207"/>
            <a:gd name="T59" fmla="*/ 714152 h 228"/>
            <a:gd name="T60" fmla="*/ 290910 w 207"/>
            <a:gd name="T61" fmla="*/ 610005 h 228"/>
            <a:gd name="T62" fmla="*/ 313287 w 207"/>
            <a:gd name="T63" fmla="*/ 557931 h 228"/>
            <a:gd name="T64" fmla="*/ 417716 w 207"/>
            <a:gd name="T65" fmla="*/ 327319 h 228"/>
            <a:gd name="T66" fmla="*/ 492309 w 207"/>
            <a:gd name="T67" fmla="*/ 230611 h 228"/>
            <a:gd name="T68" fmla="*/ 611656 w 207"/>
            <a:gd name="T69" fmla="*/ 81830 h 228"/>
            <a:gd name="T70" fmla="*/ 656412 w 207"/>
            <a:gd name="T71" fmla="*/ 22317 h 228"/>
            <a:gd name="T72" fmla="*/ 693708 w 207"/>
            <a:gd name="T73" fmla="*/ 0 h 228"/>
            <a:gd name="T74" fmla="*/ 775759 w 207"/>
            <a:gd name="T75" fmla="*/ 0 h 228"/>
            <a:gd name="T76" fmla="*/ 820514 w 207"/>
            <a:gd name="T77" fmla="*/ 96708 h 228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w 207"/>
            <a:gd name="T118" fmla="*/ 0 h 228"/>
            <a:gd name="T119" fmla="*/ 207 w 207"/>
            <a:gd name="T120" fmla="*/ 228 h 228"/>
          </a:gdLst>
          <a:ahLst/>
          <a:cxnLst>
            <a:cxn ang="T78">
              <a:pos x="T0" y="T1"/>
            </a:cxn>
            <a:cxn ang="T79">
              <a:pos x="T2" y="T3"/>
            </a:cxn>
            <a:cxn ang="T80">
              <a:pos x="T4" y="T5"/>
            </a:cxn>
            <a:cxn ang="T81">
              <a:pos x="T6" y="T7"/>
            </a:cxn>
            <a:cxn ang="T82">
              <a:pos x="T8" y="T9"/>
            </a:cxn>
            <a:cxn ang="T83">
              <a:pos x="T10" y="T11"/>
            </a:cxn>
            <a:cxn ang="T84">
              <a:pos x="T12" y="T13"/>
            </a:cxn>
            <a:cxn ang="T85">
              <a:pos x="T14" y="T15"/>
            </a:cxn>
            <a:cxn ang="T86">
              <a:pos x="T16" y="T17"/>
            </a:cxn>
            <a:cxn ang="T87">
              <a:pos x="T18" y="T19"/>
            </a:cxn>
            <a:cxn ang="T88">
              <a:pos x="T20" y="T21"/>
            </a:cxn>
            <a:cxn ang="T89">
              <a:pos x="T22" y="T23"/>
            </a:cxn>
            <a:cxn ang="T90">
              <a:pos x="T24" y="T25"/>
            </a:cxn>
            <a:cxn ang="T91">
              <a:pos x="T26" y="T27"/>
            </a:cxn>
            <a:cxn ang="T92">
              <a:pos x="T28" y="T29"/>
            </a:cxn>
            <a:cxn ang="T93">
              <a:pos x="T30" y="T31"/>
            </a:cxn>
            <a:cxn ang="T94">
              <a:pos x="T32" y="T33"/>
            </a:cxn>
            <a:cxn ang="T95">
              <a:pos x="T34" y="T35"/>
            </a:cxn>
            <a:cxn ang="T96">
              <a:pos x="T36" y="T37"/>
            </a:cxn>
            <a:cxn ang="T97">
              <a:pos x="T38" y="T39"/>
            </a:cxn>
            <a:cxn ang="T98">
              <a:pos x="T40" y="T41"/>
            </a:cxn>
            <a:cxn ang="T99">
              <a:pos x="T42" y="T43"/>
            </a:cxn>
            <a:cxn ang="T100">
              <a:pos x="T44" y="T45"/>
            </a:cxn>
            <a:cxn ang="T101">
              <a:pos x="T46" y="T47"/>
            </a:cxn>
            <a:cxn ang="T102">
              <a:pos x="T48" y="T49"/>
            </a:cxn>
            <a:cxn ang="T103">
              <a:pos x="T50" y="T51"/>
            </a:cxn>
            <a:cxn ang="T104">
              <a:pos x="T52" y="T53"/>
            </a:cxn>
            <a:cxn ang="T105">
              <a:pos x="T54" y="T55"/>
            </a:cxn>
            <a:cxn ang="T106">
              <a:pos x="T56" y="T57"/>
            </a:cxn>
            <a:cxn ang="T107">
              <a:pos x="T58" y="T59"/>
            </a:cxn>
            <a:cxn ang="T108">
              <a:pos x="T60" y="T61"/>
            </a:cxn>
            <a:cxn ang="T109">
              <a:pos x="T62" y="T63"/>
            </a:cxn>
            <a:cxn ang="T110">
              <a:pos x="T64" y="T65"/>
            </a:cxn>
            <a:cxn ang="T111">
              <a:pos x="T66" y="T67"/>
            </a:cxn>
            <a:cxn ang="T112">
              <a:pos x="T68" y="T69"/>
            </a:cxn>
            <a:cxn ang="T113">
              <a:pos x="T70" y="T71"/>
            </a:cxn>
            <a:cxn ang="T114">
              <a:pos x="T72" y="T73"/>
            </a:cxn>
            <a:cxn ang="T115">
              <a:pos x="T74" y="T75"/>
            </a:cxn>
            <a:cxn ang="T116">
              <a:pos x="T76" y="T77"/>
            </a:cxn>
          </a:cxnLst>
          <a:rect l="T117" t="T118" r="T119" b="T120"/>
          <a:pathLst>
            <a:path w="207" h="228">
              <a:moveTo>
                <a:pt x="110" y="13"/>
              </a:moveTo>
              <a:lnTo>
                <a:pt x="132" y="14"/>
              </a:lnTo>
              <a:lnTo>
                <a:pt x="139" y="13"/>
              </a:lnTo>
              <a:lnTo>
                <a:pt x="166" y="25"/>
              </a:lnTo>
              <a:lnTo>
                <a:pt x="162" y="44"/>
              </a:lnTo>
              <a:lnTo>
                <a:pt x="182" y="50"/>
              </a:lnTo>
              <a:lnTo>
                <a:pt x="189" y="71"/>
              </a:lnTo>
              <a:lnTo>
                <a:pt x="186" y="75"/>
              </a:lnTo>
              <a:lnTo>
                <a:pt x="186" y="111"/>
              </a:lnTo>
              <a:lnTo>
                <a:pt x="189" y="111"/>
              </a:lnTo>
              <a:lnTo>
                <a:pt x="207" y="137"/>
              </a:lnTo>
              <a:lnTo>
                <a:pt x="205" y="141"/>
              </a:lnTo>
              <a:lnTo>
                <a:pt x="194" y="187"/>
              </a:lnTo>
              <a:lnTo>
                <a:pt x="175" y="210"/>
              </a:lnTo>
              <a:lnTo>
                <a:pt x="160" y="228"/>
              </a:lnTo>
              <a:lnTo>
                <a:pt x="136" y="220"/>
              </a:lnTo>
              <a:lnTo>
                <a:pt x="130" y="223"/>
              </a:lnTo>
              <a:lnTo>
                <a:pt x="107" y="209"/>
              </a:lnTo>
              <a:lnTo>
                <a:pt x="101" y="207"/>
              </a:lnTo>
              <a:lnTo>
                <a:pt x="71" y="210"/>
              </a:lnTo>
              <a:lnTo>
                <a:pt x="66" y="214"/>
              </a:lnTo>
              <a:lnTo>
                <a:pt x="47" y="187"/>
              </a:lnTo>
              <a:lnTo>
                <a:pt x="47" y="173"/>
              </a:lnTo>
              <a:lnTo>
                <a:pt x="30" y="173"/>
              </a:lnTo>
              <a:lnTo>
                <a:pt x="13" y="173"/>
              </a:lnTo>
              <a:lnTo>
                <a:pt x="8" y="146"/>
              </a:lnTo>
              <a:lnTo>
                <a:pt x="12" y="126"/>
              </a:lnTo>
              <a:lnTo>
                <a:pt x="0" y="113"/>
              </a:lnTo>
              <a:lnTo>
                <a:pt x="9" y="100"/>
              </a:lnTo>
              <a:lnTo>
                <a:pt x="13" y="96"/>
              </a:lnTo>
              <a:lnTo>
                <a:pt x="39" y="82"/>
              </a:lnTo>
              <a:lnTo>
                <a:pt x="42" y="75"/>
              </a:lnTo>
              <a:lnTo>
                <a:pt x="56" y="44"/>
              </a:lnTo>
              <a:lnTo>
                <a:pt x="66" y="31"/>
              </a:lnTo>
              <a:lnTo>
                <a:pt x="82" y="11"/>
              </a:lnTo>
              <a:lnTo>
                <a:pt x="88" y="3"/>
              </a:lnTo>
              <a:lnTo>
                <a:pt x="93" y="0"/>
              </a:lnTo>
              <a:lnTo>
                <a:pt x="104" y="0"/>
              </a:lnTo>
              <a:lnTo>
                <a:pt x="110" y="13"/>
              </a:lnTo>
            </a:path>
          </a:pathLst>
        </a:custGeom>
        <a:solidFill>
          <a:srgbClr val="C2D69A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7</xdr:col>
      <xdr:colOff>194053</xdr:colOff>
      <xdr:row>17</xdr:row>
      <xdr:rowOff>158602</xdr:rowOff>
    </xdr:from>
    <xdr:to>
      <xdr:col>8</xdr:col>
      <xdr:colOff>16653</xdr:colOff>
      <xdr:row>22</xdr:row>
      <xdr:rowOff>96960</xdr:rowOff>
    </xdr:to>
    <xdr:sp macro="[0]!Département_clic" textlink="">
      <xdr:nvSpPr>
        <xdr:cNvPr id="173" name="Département 79"/>
        <xdr:cNvSpPr>
          <a:spLocks/>
        </xdr:cNvSpPr>
      </xdr:nvSpPr>
      <xdr:spPr bwMode="auto">
        <a:xfrm>
          <a:off x="6929589" y="3832531"/>
          <a:ext cx="584600" cy="890858"/>
        </a:xfrm>
        <a:custGeom>
          <a:avLst/>
          <a:gdLst>
            <a:gd name="T0" fmla="*/ 835433 w 164"/>
            <a:gd name="T1" fmla="*/ 0 h 239"/>
            <a:gd name="T2" fmla="*/ 939862 w 164"/>
            <a:gd name="T3" fmla="*/ 0 h 239"/>
            <a:gd name="T4" fmla="*/ 999535 w 164"/>
            <a:gd name="T5" fmla="*/ 200855 h 239"/>
            <a:gd name="T6" fmla="*/ 1021913 w 164"/>
            <a:gd name="T7" fmla="*/ 290124 h 239"/>
            <a:gd name="T8" fmla="*/ 1059209 w 164"/>
            <a:gd name="T9" fmla="*/ 595126 h 239"/>
            <a:gd name="T10" fmla="*/ 1036832 w 164"/>
            <a:gd name="T11" fmla="*/ 610005 h 239"/>
            <a:gd name="T12" fmla="*/ 1021913 w 164"/>
            <a:gd name="T13" fmla="*/ 825738 h 239"/>
            <a:gd name="T14" fmla="*/ 999535 w 164"/>
            <a:gd name="T15" fmla="*/ 855494 h 239"/>
            <a:gd name="T16" fmla="*/ 1021913 w 164"/>
            <a:gd name="T17" fmla="*/ 1071228 h 239"/>
            <a:gd name="T18" fmla="*/ 1044291 w 164"/>
            <a:gd name="T19" fmla="*/ 1130740 h 239"/>
            <a:gd name="T20" fmla="*/ 1126342 w 164"/>
            <a:gd name="T21" fmla="*/ 1368791 h 239"/>
            <a:gd name="T22" fmla="*/ 1141261 w 164"/>
            <a:gd name="T23" fmla="*/ 1398547 h 239"/>
            <a:gd name="T24" fmla="*/ 1223312 w 164"/>
            <a:gd name="T25" fmla="*/ 1554768 h 239"/>
            <a:gd name="T26" fmla="*/ 1163638 w 164"/>
            <a:gd name="T27" fmla="*/ 1562207 h 239"/>
            <a:gd name="T28" fmla="*/ 984617 w 164"/>
            <a:gd name="T29" fmla="*/ 1673793 h 239"/>
            <a:gd name="T30" fmla="*/ 947321 w 164"/>
            <a:gd name="T31" fmla="*/ 1777940 h 239"/>
            <a:gd name="T32" fmla="*/ 723544 w 164"/>
            <a:gd name="T33" fmla="*/ 1591963 h 239"/>
            <a:gd name="T34" fmla="*/ 678789 w 164"/>
            <a:gd name="T35" fmla="*/ 1577085 h 239"/>
            <a:gd name="T36" fmla="*/ 462472 w 164"/>
            <a:gd name="T37" fmla="*/ 1539890 h 239"/>
            <a:gd name="T38" fmla="*/ 440094 w 164"/>
            <a:gd name="T39" fmla="*/ 1532450 h 239"/>
            <a:gd name="T40" fmla="*/ 246154 w 164"/>
            <a:gd name="T41" fmla="*/ 1316717 h 239"/>
            <a:gd name="T42" fmla="*/ 223777 w 164"/>
            <a:gd name="T43" fmla="*/ 1227448 h 239"/>
            <a:gd name="T44" fmla="*/ 350583 w 164"/>
            <a:gd name="T45" fmla="*/ 1212570 h 239"/>
            <a:gd name="T46" fmla="*/ 432635 w 164"/>
            <a:gd name="T47" fmla="*/ 1153057 h 239"/>
            <a:gd name="T48" fmla="*/ 365502 w 164"/>
            <a:gd name="T49" fmla="*/ 937324 h 239"/>
            <a:gd name="T50" fmla="*/ 372961 w 164"/>
            <a:gd name="T51" fmla="*/ 855494 h 239"/>
            <a:gd name="T52" fmla="*/ 313287 w 164"/>
            <a:gd name="T53" fmla="*/ 610005 h 239"/>
            <a:gd name="T54" fmla="*/ 268532 w 164"/>
            <a:gd name="T55" fmla="*/ 453784 h 239"/>
            <a:gd name="T56" fmla="*/ 171562 w 164"/>
            <a:gd name="T57" fmla="*/ 305002 h 239"/>
            <a:gd name="T58" fmla="*/ 89511 w 164"/>
            <a:gd name="T59" fmla="*/ 223172 h 239"/>
            <a:gd name="T60" fmla="*/ 0 w 164"/>
            <a:gd name="T61" fmla="*/ 104147 h 239"/>
            <a:gd name="T62" fmla="*/ 96970 w 164"/>
            <a:gd name="T63" fmla="*/ 148782 h 239"/>
            <a:gd name="T64" fmla="*/ 186480 w 164"/>
            <a:gd name="T65" fmla="*/ 171099 h 239"/>
            <a:gd name="T66" fmla="*/ 395339 w 164"/>
            <a:gd name="T67" fmla="*/ 141343 h 239"/>
            <a:gd name="T68" fmla="*/ 432635 w 164"/>
            <a:gd name="T69" fmla="*/ 96708 h 239"/>
            <a:gd name="T70" fmla="*/ 581819 w 164"/>
            <a:gd name="T71" fmla="*/ 37195 h 239"/>
            <a:gd name="T72" fmla="*/ 641493 w 164"/>
            <a:gd name="T73" fmla="*/ 14878 h 239"/>
            <a:gd name="T74" fmla="*/ 835433 w 164"/>
            <a:gd name="T75" fmla="*/ 0 h 239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164"/>
            <a:gd name="T115" fmla="*/ 0 h 239"/>
            <a:gd name="T116" fmla="*/ 164 w 164"/>
            <a:gd name="T117" fmla="*/ 239 h 239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164" h="239">
              <a:moveTo>
                <a:pt x="112" y="0"/>
              </a:moveTo>
              <a:lnTo>
                <a:pt x="126" y="0"/>
              </a:lnTo>
              <a:lnTo>
                <a:pt x="134" y="27"/>
              </a:lnTo>
              <a:lnTo>
                <a:pt x="137" y="39"/>
              </a:lnTo>
              <a:lnTo>
                <a:pt x="142" y="80"/>
              </a:lnTo>
              <a:lnTo>
                <a:pt x="139" y="82"/>
              </a:lnTo>
              <a:lnTo>
                <a:pt x="137" y="111"/>
              </a:lnTo>
              <a:lnTo>
                <a:pt x="134" y="115"/>
              </a:lnTo>
              <a:lnTo>
                <a:pt x="137" y="144"/>
              </a:lnTo>
              <a:lnTo>
                <a:pt x="140" y="152"/>
              </a:lnTo>
              <a:lnTo>
                <a:pt x="151" y="184"/>
              </a:lnTo>
              <a:lnTo>
                <a:pt x="153" y="188"/>
              </a:lnTo>
              <a:lnTo>
                <a:pt x="164" y="209"/>
              </a:lnTo>
              <a:lnTo>
                <a:pt x="156" y="210"/>
              </a:lnTo>
              <a:lnTo>
                <a:pt x="132" y="225"/>
              </a:lnTo>
              <a:lnTo>
                <a:pt x="127" y="239"/>
              </a:lnTo>
              <a:lnTo>
                <a:pt x="97" y="214"/>
              </a:lnTo>
              <a:lnTo>
                <a:pt x="91" y="212"/>
              </a:lnTo>
              <a:lnTo>
                <a:pt x="62" y="207"/>
              </a:lnTo>
              <a:lnTo>
                <a:pt x="59" y="206"/>
              </a:lnTo>
              <a:lnTo>
                <a:pt x="33" y="177"/>
              </a:lnTo>
              <a:lnTo>
                <a:pt x="30" y="165"/>
              </a:lnTo>
              <a:lnTo>
                <a:pt x="47" y="163"/>
              </a:lnTo>
              <a:lnTo>
                <a:pt x="58" y="155"/>
              </a:lnTo>
              <a:lnTo>
                <a:pt x="49" y="126"/>
              </a:lnTo>
              <a:lnTo>
                <a:pt x="50" y="115"/>
              </a:lnTo>
              <a:lnTo>
                <a:pt x="42" y="82"/>
              </a:lnTo>
              <a:lnTo>
                <a:pt x="36" y="61"/>
              </a:lnTo>
              <a:lnTo>
                <a:pt x="23" y="41"/>
              </a:lnTo>
              <a:lnTo>
                <a:pt x="12" y="30"/>
              </a:lnTo>
              <a:lnTo>
                <a:pt x="0" y="14"/>
              </a:lnTo>
              <a:lnTo>
                <a:pt x="13" y="20"/>
              </a:lnTo>
              <a:lnTo>
                <a:pt x="25" y="23"/>
              </a:lnTo>
              <a:lnTo>
                <a:pt x="53" y="19"/>
              </a:lnTo>
              <a:lnTo>
                <a:pt x="58" y="13"/>
              </a:lnTo>
              <a:lnTo>
                <a:pt x="78" y="5"/>
              </a:lnTo>
              <a:lnTo>
                <a:pt x="86" y="2"/>
              </a:lnTo>
              <a:lnTo>
                <a:pt x="112" y="0"/>
              </a:lnTo>
            </a:path>
          </a:pathLst>
        </a:custGeom>
        <a:solidFill>
          <a:srgbClr val="75923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8</xdr:col>
      <xdr:colOff>637856</xdr:colOff>
      <xdr:row>20</xdr:row>
      <xdr:rowOff>111136</xdr:rowOff>
    </xdr:from>
    <xdr:to>
      <xdr:col>9</xdr:col>
      <xdr:colOff>484391</xdr:colOff>
      <xdr:row>23</xdr:row>
      <xdr:rowOff>111310</xdr:rowOff>
    </xdr:to>
    <xdr:sp macro="[0]!Département_clic" textlink="">
      <xdr:nvSpPr>
        <xdr:cNvPr id="174" name="Département 23"/>
        <xdr:cNvSpPr>
          <a:spLocks/>
        </xdr:cNvSpPr>
      </xdr:nvSpPr>
      <xdr:spPr bwMode="auto">
        <a:xfrm>
          <a:off x="8135392" y="4356565"/>
          <a:ext cx="608535" cy="571674"/>
        </a:xfrm>
        <a:custGeom>
          <a:avLst/>
          <a:gdLst>
            <a:gd name="T0" fmla="*/ 447553 w 169"/>
            <a:gd name="T1" fmla="*/ 14878 h 154"/>
            <a:gd name="T2" fmla="*/ 701167 w 169"/>
            <a:gd name="T3" fmla="*/ 37195 h 154"/>
            <a:gd name="T4" fmla="*/ 798136 w 169"/>
            <a:gd name="T5" fmla="*/ 22317 h 154"/>
            <a:gd name="T6" fmla="*/ 939861 w 169"/>
            <a:gd name="T7" fmla="*/ 81830 h 154"/>
            <a:gd name="T8" fmla="*/ 954780 w 169"/>
            <a:gd name="T9" fmla="*/ 119025 h 154"/>
            <a:gd name="T10" fmla="*/ 1029372 w 169"/>
            <a:gd name="T11" fmla="*/ 215733 h 154"/>
            <a:gd name="T12" fmla="*/ 1126342 w 169"/>
            <a:gd name="T13" fmla="*/ 319880 h 154"/>
            <a:gd name="T14" fmla="*/ 1215853 w 169"/>
            <a:gd name="T15" fmla="*/ 490979 h 154"/>
            <a:gd name="T16" fmla="*/ 1260608 w 169"/>
            <a:gd name="T17" fmla="*/ 706712 h 154"/>
            <a:gd name="T18" fmla="*/ 1074128 w 169"/>
            <a:gd name="T19" fmla="*/ 900128 h 154"/>
            <a:gd name="T20" fmla="*/ 1081587 w 169"/>
            <a:gd name="T21" fmla="*/ 959641 h 154"/>
            <a:gd name="T22" fmla="*/ 1126342 w 169"/>
            <a:gd name="T23" fmla="*/ 1063788 h 154"/>
            <a:gd name="T24" fmla="*/ 1029372 w 169"/>
            <a:gd name="T25" fmla="*/ 1086105 h 154"/>
            <a:gd name="T26" fmla="*/ 917484 w 169"/>
            <a:gd name="T27" fmla="*/ 1145618 h 154"/>
            <a:gd name="T28" fmla="*/ 805596 w 169"/>
            <a:gd name="T29" fmla="*/ 1123301 h 154"/>
            <a:gd name="T30" fmla="*/ 663870 w 169"/>
            <a:gd name="T31" fmla="*/ 1063788 h 154"/>
            <a:gd name="T32" fmla="*/ 492308 w 169"/>
            <a:gd name="T33" fmla="*/ 1123301 h 154"/>
            <a:gd name="T34" fmla="*/ 507227 w 169"/>
            <a:gd name="T35" fmla="*/ 1041471 h 154"/>
            <a:gd name="T36" fmla="*/ 477390 w 169"/>
            <a:gd name="T37" fmla="*/ 996837 h 154"/>
            <a:gd name="T38" fmla="*/ 290910 w 169"/>
            <a:gd name="T39" fmla="*/ 922446 h 154"/>
            <a:gd name="T40" fmla="*/ 238695 w 169"/>
            <a:gd name="T41" fmla="*/ 915006 h 154"/>
            <a:gd name="T42" fmla="*/ 141725 w 169"/>
            <a:gd name="T43" fmla="*/ 691834 h 154"/>
            <a:gd name="T44" fmla="*/ 141725 w 169"/>
            <a:gd name="T45" fmla="*/ 647200 h 154"/>
            <a:gd name="T46" fmla="*/ 52215 w 169"/>
            <a:gd name="T47" fmla="*/ 379393 h 154"/>
            <a:gd name="T48" fmla="*/ 14918 w 169"/>
            <a:gd name="T49" fmla="*/ 379393 h 154"/>
            <a:gd name="T50" fmla="*/ 0 w 169"/>
            <a:gd name="T51" fmla="*/ 119025 h 154"/>
            <a:gd name="T52" fmla="*/ 82051 w 169"/>
            <a:gd name="T53" fmla="*/ 96708 h 154"/>
            <a:gd name="T54" fmla="*/ 141725 w 169"/>
            <a:gd name="T55" fmla="*/ 74391 h 154"/>
            <a:gd name="T56" fmla="*/ 358042 w 169"/>
            <a:gd name="T57" fmla="*/ 37195 h 154"/>
            <a:gd name="T58" fmla="*/ 417716 w 169"/>
            <a:gd name="T59" fmla="*/ 0 h 154"/>
            <a:gd name="T60" fmla="*/ 447553 w 169"/>
            <a:gd name="T61" fmla="*/ 14878 h 154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w 169"/>
            <a:gd name="T94" fmla="*/ 0 h 154"/>
            <a:gd name="T95" fmla="*/ 169 w 169"/>
            <a:gd name="T96" fmla="*/ 154 h 154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T93" t="T94" r="T95" b="T96"/>
          <a:pathLst>
            <a:path w="169" h="154">
              <a:moveTo>
                <a:pt x="60" y="2"/>
              </a:moveTo>
              <a:lnTo>
                <a:pt x="94" y="5"/>
              </a:lnTo>
              <a:lnTo>
                <a:pt x="107" y="3"/>
              </a:lnTo>
              <a:lnTo>
                <a:pt x="126" y="11"/>
              </a:lnTo>
              <a:lnTo>
                <a:pt x="128" y="16"/>
              </a:lnTo>
              <a:lnTo>
                <a:pt x="138" y="29"/>
              </a:lnTo>
              <a:lnTo>
                <a:pt x="151" y="43"/>
              </a:lnTo>
              <a:lnTo>
                <a:pt x="163" y="66"/>
              </a:lnTo>
              <a:lnTo>
                <a:pt x="169" y="95"/>
              </a:lnTo>
              <a:lnTo>
                <a:pt x="144" y="121"/>
              </a:lnTo>
              <a:lnTo>
                <a:pt x="145" y="129"/>
              </a:lnTo>
              <a:lnTo>
                <a:pt x="151" y="143"/>
              </a:lnTo>
              <a:lnTo>
                <a:pt x="138" y="146"/>
              </a:lnTo>
              <a:lnTo>
                <a:pt x="123" y="154"/>
              </a:lnTo>
              <a:lnTo>
                <a:pt x="108" y="151"/>
              </a:lnTo>
              <a:lnTo>
                <a:pt x="89" y="143"/>
              </a:lnTo>
              <a:lnTo>
                <a:pt x="66" y="151"/>
              </a:lnTo>
              <a:lnTo>
                <a:pt x="68" y="140"/>
              </a:lnTo>
              <a:lnTo>
                <a:pt x="64" y="134"/>
              </a:lnTo>
              <a:lnTo>
                <a:pt x="39" y="124"/>
              </a:lnTo>
              <a:lnTo>
                <a:pt x="32" y="123"/>
              </a:lnTo>
              <a:lnTo>
                <a:pt x="19" y="93"/>
              </a:lnTo>
              <a:lnTo>
                <a:pt x="19" y="87"/>
              </a:lnTo>
              <a:lnTo>
                <a:pt x="7" y="51"/>
              </a:lnTo>
              <a:lnTo>
                <a:pt x="2" y="51"/>
              </a:lnTo>
              <a:lnTo>
                <a:pt x="0" y="16"/>
              </a:lnTo>
              <a:lnTo>
                <a:pt x="11" y="13"/>
              </a:lnTo>
              <a:lnTo>
                <a:pt x="19" y="10"/>
              </a:lnTo>
              <a:lnTo>
                <a:pt x="48" y="5"/>
              </a:lnTo>
              <a:lnTo>
                <a:pt x="56" y="0"/>
              </a:lnTo>
              <a:lnTo>
                <a:pt x="60" y="2"/>
              </a:lnTo>
            </a:path>
          </a:pathLst>
        </a:custGeom>
        <a:solidFill>
          <a:srgbClr val="C2D69A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5</xdr:col>
      <xdr:colOff>342958</xdr:colOff>
      <xdr:row>10</xdr:row>
      <xdr:rowOff>310589</xdr:rowOff>
    </xdr:from>
    <xdr:to>
      <xdr:col>6</xdr:col>
      <xdr:colOff>472113</xdr:colOff>
      <xdr:row>13</xdr:row>
      <xdr:rowOff>163138</xdr:rowOff>
    </xdr:to>
    <xdr:sp macro="[0]!Département_clic" textlink="">
      <xdr:nvSpPr>
        <xdr:cNvPr id="175" name="Département 22"/>
        <xdr:cNvSpPr>
          <a:spLocks/>
        </xdr:cNvSpPr>
      </xdr:nvSpPr>
      <xdr:spPr bwMode="auto">
        <a:xfrm>
          <a:off x="5554494" y="2460518"/>
          <a:ext cx="891155" cy="614549"/>
        </a:xfrm>
        <a:custGeom>
          <a:avLst/>
          <a:gdLst>
            <a:gd name="T0" fmla="*/ 642660 w 245"/>
            <a:gd name="T1" fmla="*/ 104147 h 165"/>
            <a:gd name="T2" fmla="*/ 710706 w 245"/>
            <a:gd name="T3" fmla="*/ 185977 h 165"/>
            <a:gd name="T4" fmla="*/ 824117 w 245"/>
            <a:gd name="T5" fmla="*/ 312441 h 165"/>
            <a:gd name="T6" fmla="*/ 937528 w 245"/>
            <a:gd name="T7" fmla="*/ 476101 h 165"/>
            <a:gd name="T8" fmla="*/ 1058499 w 245"/>
            <a:gd name="T9" fmla="*/ 550492 h 165"/>
            <a:gd name="T10" fmla="*/ 1255077 w 245"/>
            <a:gd name="T11" fmla="*/ 409149 h 165"/>
            <a:gd name="T12" fmla="*/ 1398731 w 245"/>
            <a:gd name="T13" fmla="*/ 334759 h 165"/>
            <a:gd name="T14" fmla="*/ 1459216 w 245"/>
            <a:gd name="T15" fmla="*/ 386832 h 165"/>
            <a:gd name="T16" fmla="*/ 1557506 w 245"/>
            <a:gd name="T17" fmla="*/ 416588 h 165"/>
            <a:gd name="T18" fmla="*/ 1610430 w 245"/>
            <a:gd name="T19" fmla="*/ 416588 h 165"/>
            <a:gd name="T20" fmla="*/ 1655795 w 245"/>
            <a:gd name="T21" fmla="*/ 357076 h 165"/>
            <a:gd name="T22" fmla="*/ 1784327 w 245"/>
            <a:gd name="T23" fmla="*/ 513296 h 165"/>
            <a:gd name="T24" fmla="*/ 1807009 w 245"/>
            <a:gd name="T25" fmla="*/ 498418 h 165"/>
            <a:gd name="T26" fmla="*/ 1852373 w 245"/>
            <a:gd name="T27" fmla="*/ 632322 h 165"/>
            <a:gd name="T28" fmla="*/ 1829691 w 245"/>
            <a:gd name="T29" fmla="*/ 758786 h 165"/>
            <a:gd name="T30" fmla="*/ 1723841 w 245"/>
            <a:gd name="T31" fmla="*/ 900128 h 165"/>
            <a:gd name="T32" fmla="*/ 1617991 w 245"/>
            <a:gd name="T33" fmla="*/ 907568 h 165"/>
            <a:gd name="T34" fmla="*/ 1519702 w 245"/>
            <a:gd name="T35" fmla="*/ 1071227 h 165"/>
            <a:gd name="T36" fmla="*/ 1489459 w 245"/>
            <a:gd name="T37" fmla="*/ 1108423 h 165"/>
            <a:gd name="T38" fmla="*/ 1285320 w 245"/>
            <a:gd name="T39" fmla="*/ 1071227 h 165"/>
            <a:gd name="T40" fmla="*/ 1224835 w 245"/>
            <a:gd name="T41" fmla="*/ 1130740 h 165"/>
            <a:gd name="T42" fmla="*/ 1073620 w 245"/>
            <a:gd name="T43" fmla="*/ 1227448 h 165"/>
            <a:gd name="T44" fmla="*/ 1073620 w 245"/>
            <a:gd name="T45" fmla="*/ 1145618 h 165"/>
            <a:gd name="T46" fmla="*/ 914845 w 245"/>
            <a:gd name="T47" fmla="*/ 1093545 h 165"/>
            <a:gd name="T48" fmla="*/ 831678 w 245"/>
            <a:gd name="T49" fmla="*/ 1093545 h 165"/>
            <a:gd name="T50" fmla="*/ 635099 w 245"/>
            <a:gd name="T51" fmla="*/ 1004276 h 165"/>
            <a:gd name="T52" fmla="*/ 589735 w 245"/>
            <a:gd name="T53" fmla="*/ 1048910 h 165"/>
            <a:gd name="T54" fmla="*/ 393157 w 245"/>
            <a:gd name="T55" fmla="*/ 1086106 h 165"/>
            <a:gd name="T56" fmla="*/ 325110 w 245"/>
            <a:gd name="T57" fmla="*/ 1086106 h 165"/>
            <a:gd name="T58" fmla="*/ 151214 w 245"/>
            <a:gd name="T59" fmla="*/ 1041471 h 165"/>
            <a:gd name="T60" fmla="*/ 151214 w 245"/>
            <a:gd name="T61" fmla="*/ 989398 h 165"/>
            <a:gd name="T62" fmla="*/ 105850 w 245"/>
            <a:gd name="T63" fmla="*/ 743908 h 165"/>
            <a:gd name="T64" fmla="*/ 90728 w 245"/>
            <a:gd name="T65" fmla="*/ 676956 h 165"/>
            <a:gd name="T66" fmla="*/ 136093 w 245"/>
            <a:gd name="T67" fmla="*/ 416588 h 165"/>
            <a:gd name="T68" fmla="*/ 75607 w 245"/>
            <a:gd name="T69" fmla="*/ 386832 h 165"/>
            <a:gd name="T70" fmla="*/ 0 w 245"/>
            <a:gd name="T71" fmla="*/ 327319 h 165"/>
            <a:gd name="T72" fmla="*/ 68046 w 245"/>
            <a:gd name="T73" fmla="*/ 252929 h 165"/>
            <a:gd name="T74" fmla="*/ 68046 w 245"/>
            <a:gd name="T75" fmla="*/ 141343 h 165"/>
            <a:gd name="T76" fmla="*/ 120971 w 245"/>
            <a:gd name="T77" fmla="*/ 66952 h 165"/>
            <a:gd name="T78" fmla="*/ 226821 w 245"/>
            <a:gd name="T79" fmla="*/ 104147 h 165"/>
            <a:gd name="T80" fmla="*/ 393157 w 245"/>
            <a:gd name="T81" fmla="*/ 59513 h 165"/>
            <a:gd name="T82" fmla="*/ 468764 w 245"/>
            <a:gd name="T83" fmla="*/ 59513 h 165"/>
            <a:gd name="T84" fmla="*/ 612417 w 245"/>
            <a:gd name="T85" fmla="*/ 0 h 165"/>
            <a:gd name="T86" fmla="*/ 642660 w 245"/>
            <a:gd name="T87" fmla="*/ 104147 h 165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w 245"/>
            <a:gd name="T133" fmla="*/ 0 h 165"/>
            <a:gd name="T134" fmla="*/ 245 w 245"/>
            <a:gd name="T135" fmla="*/ 165 h 165"/>
          </a:gdLst>
          <a:ahLst/>
          <a:cxnLst>
            <a:cxn ang="T88">
              <a:pos x="T0" y="T1"/>
            </a:cxn>
            <a:cxn ang="T89">
              <a:pos x="T2" y="T3"/>
            </a:cxn>
            <a:cxn ang="T90">
              <a:pos x="T4" y="T5"/>
            </a:cxn>
            <a:cxn ang="T91">
              <a:pos x="T6" y="T7"/>
            </a:cxn>
            <a:cxn ang="T92">
              <a:pos x="T8" y="T9"/>
            </a:cxn>
            <a:cxn ang="T93">
              <a:pos x="T10" y="T11"/>
            </a:cxn>
            <a:cxn ang="T94">
              <a:pos x="T12" y="T13"/>
            </a:cxn>
            <a:cxn ang="T95">
              <a:pos x="T14" y="T15"/>
            </a:cxn>
            <a:cxn ang="T96">
              <a:pos x="T16" y="T17"/>
            </a:cxn>
            <a:cxn ang="T97">
              <a:pos x="T18" y="T19"/>
            </a:cxn>
            <a:cxn ang="T98">
              <a:pos x="T20" y="T21"/>
            </a:cxn>
            <a:cxn ang="T99">
              <a:pos x="T22" y="T23"/>
            </a:cxn>
            <a:cxn ang="T100">
              <a:pos x="T24" y="T25"/>
            </a:cxn>
            <a:cxn ang="T101">
              <a:pos x="T26" y="T27"/>
            </a:cxn>
            <a:cxn ang="T102">
              <a:pos x="T28" y="T29"/>
            </a:cxn>
            <a:cxn ang="T103">
              <a:pos x="T30" y="T31"/>
            </a:cxn>
            <a:cxn ang="T104">
              <a:pos x="T32" y="T33"/>
            </a:cxn>
            <a:cxn ang="T105">
              <a:pos x="T34" y="T35"/>
            </a:cxn>
            <a:cxn ang="T106">
              <a:pos x="T36" y="T37"/>
            </a:cxn>
            <a:cxn ang="T107">
              <a:pos x="T38" y="T39"/>
            </a:cxn>
            <a:cxn ang="T108">
              <a:pos x="T40" y="T41"/>
            </a:cxn>
            <a:cxn ang="T109">
              <a:pos x="T42" y="T43"/>
            </a:cxn>
            <a:cxn ang="T110">
              <a:pos x="T44" y="T45"/>
            </a:cxn>
            <a:cxn ang="T111">
              <a:pos x="T46" y="T47"/>
            </a:cxn>
            <a:cxn ang="T112">
              <a:pos x="T48" y="T49"/>
            </a:cxn>
            <a:cxn ang="T113">
              <a:pos x="T50" y="T51"/>
            </a:cxn>
            <a:cxn ang="T114">
              <a:pos x="T52" y="T53"/>
            </a:cxn>
            <a:cxn ang="T115">
              <a:pos x="T54" y="T55"/>
            </a:cxn>
            <a:cxn ang="T116">
              <a:pos x="T56" y="T57"/>
            </a:cxn>
            <a:cxn ang="T117">
              <a:pos x="T58" y="T59"/>
            </a:cxn>
            <a:cxn ang="T118">
              <a:pos x="T60" y="T61"/>
            </a:cxn>
            <a:cxn ang="T119">
              <a:pos x="T62" y="T63"/>
            </a:cxn>
            <a:cxn ang="T120">
              <a:pos x="T64" y="T65"/>
            </a:cxn>
            <a:cxn ang="T121">
              <a:pos x="T66" y="T67"/>
            </a:cxn>
            <a:cxn ang="T122">
              <a:pos x="T68" y="T69"/>
            </a:cxn>
            <a:cxn ang="T123">
              <a:pos x="T70" y="T71"/>
            </a:cxn>
            <a:cxn ang="T124">
              <a:pos x="T72" y="T73"/>
            </a:cxn>
            <a:cxn ang="T125">
              <a:pos x="T74" y="T75"/>
            </a:cxn>
            <a:cxn ang="T126">
              <a:pos x="T76" y="T77"/>
            </a:cxn>
            <a:cxn ang="T127">
              <a:pos x="T78" y="T79"/>
            </a:cxn>
            <a:cxn ang="T128">
              <a:pos x="T80" y="T81"/>
            </a:cxn>
            <a:cxn ang="T129">
              <a:pos x="T82" y="T83"/>
            </a:cxn>
            <a:cxn ang="T130">
              <a:pos x="T84" y="T85"/>
            </a:cxn>
            <a:cxn ang="T131">
              <a:pos x="T86" y="T87"/>
            </a:cxn>
          </a:cxnLst>
          <a:rect l="T132" t="T133" r="T134" b="T135"/>
          <a:pathLst>
            <a:path w="245" h="165">
              <a:moveTo>
                <a:pt x="85" y="14"/>
              </a:moveTo>
              <a:lnTo>
                <a:pt x="94" y="25"/>
              </a:lnTo>
              <a:lnTo>
                <a:pt x="109" y="42"/>
              </a:lnTo>
              <a:lnTo>
                <a:pt x="124" y="64"/>
              </a:lnTo>
              <a:lnTo>
                <a:pt x="140" y="74"/>
              </a:lnTo>
              <a:lnTo>
                <a:pt x="166" y="55"/>
              </a:lnTo>
              <a:lnTo>
                <a:pt x="185" y="45"/>
              </a:lnTo>
              <a:lnTo>
                <a:pt x="193" y="52"/>
              </a:lnTo>
              <a:lnTo>
                <a:pt x="206" y="56"/>
              </a:lnTo>
              <a:lnTo>
                <a:pt x="213" y="56"/>
              </a:lnTo>
              <a:lnTo>
                <a:pt x="219" y="48"/>
              </a:lnTo>
              <a:lnTo>
                <a:pt x="236" y="69"/>
              </a:lnTo>
              <a:lnTo>
                <a:pt x="239" y="67"/>
              </a:lnTo>
              <a:lnTo>
                <a:pt x="245" y="85"/>
              </a:lnTo>
              <a:lnTo>
                <a:pt x="242" y="102"/>
              </a:lnTo>
              <a:lnTo>
                <a:pt x="228" y="121"/>
              </a:lnTo>
              <a:lnTo>
                <a:pt x="214" y="122"/>
              </a:lnTo>
              <a:lnTo>
                <a:pt x="201" y="144"/>
              </a:lnTo>
              <a:lnTo>
                <a:pt x="197" y="149"/>
              </a:lnTo>
              <a:lnTo>
                <a:pt x="170" y="144"/>
              </a:lnTo>
              <a:lnTo>
                <a:pt x="162" y="152"/>
              </a:lnTo>
              <a:lnTo>
                <a:pt x="142" y="165"/>
              </a:lnTo>
              <a:lnTo>
                <a:pt x="142" y="154"/>
              </a:lnTo>
              <a:lnTo>
                <a:pt x="121" y="147"/>
              </a:lnTo>
              <a:lnTo>
                <a:pt x="110" y="147"/>
              </a:lnTo>
              <a:lnTo>
                <a:pt x="84" y="135"/>
              </a:lnTo>
              <a:lnTo>
                <a:pt x="78" y="141"/>
              </a:lnTo>
              <a:lnTo>
                <a:pt x="52" y="146"/>
              </a:lnTo>
              <a:lnTo>
                <a:pt x="43" y="146"/>
              </a:lnTo>
              <a:lnTo>
                <a:pt x="20" y="140"/>
              </a:lnTo>
              <a:lnTo>
                <a:pt x="20" y="133"/>
              </a:lnTo>
              <a:lnTo>
                <a:pt x="14" y="100"/>
              </a:lnTo>
              <a:lnTo>
                <a:pt x="12" y="91"/>
              </a:lnTo>
              <a:lnTo>
                <a:pt x="18" y="56"/>
              </a:lnTo>
              <a:lnTo>
                <a:pt x="10" y="52"/>
              </a:lnTo>
              <a:lnTo>
                <a:pt x="0" y="44"/>
              </a:lnTo>
              <a:lnTo>
                <a:pt x="9" y="34"/>
              </a:lnTo>
              <a:lnTo>
                <a:pt x="9" y="19"/>
              </a:lnTo>
              <a:lnTo>
                <a:pt x="16" y="9"/>
              </a:lnTo>
              <a:lnTo>
                <a:pt x="30" y="14"/>
              </a:lnTo>
              <a:lnTo>
                <a:pt x="52" y="8"/>
              </a:lnTo>
              <a:lnTo>
                <a:pt x="62" y="8"/>
              </a:lnTo>
              <a:lnTo>
                <a:pt x="81" y="0"/>
              </a:lnTo>
              <a:lnTo>
                <a:pt x="85" y="14"/>
              </a:lnTo>
            </a:path>
          </a:pathLst>
        </a:custGeom>
        <a:solidFill>
          <a:srgbClr val="75923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10</xdr:col>
      <xdr:colOff>490011</xdr:colOff>
      <xdr:row>14</xdr:row>
      <xdr:rowOff>25040</xdr:rowOff>
    </xdr:from>
    <xdr:to>
      <xdr:col>11</xdr:col>
      <xdr:colOff>445300</xdr:colOff>
      <xdr:row>18</xdr:row>
      <xdr:rowOff>134841</xdr:rowOff>
    </xdr:to>
    <xdr:sp macro="[0]!Département_clic" textlink="">
      <xdr:nvSpPr>
        <xdr:cNvPr id="176" name="Département 21"/>
        <xdr:cNvSpPr>
          <a:spLocks/>
        </xdr:cNvSpPr>
      </xdr:nvSpPr>
      <xdr:spPr bwMode="auto">
        <a:xfrm>
          <a:off x="9511547" y="3127469"/>
          <a:ext cx="717289" cy="871801"/>
        </a:xfrm>
        <a:custGeom>
          <a:avLst/>
          <a:gdLst>
            <a:gd name="T0" fmla="*/ 678789 w 200"/>
            <a:gd name="T1" fmla="*/ 22317 h 235"/>
            <a:gd name="T2" fmla="*/ 716085 w 200"/>
            <a:gd name="T3" fmla="*/ 37195 h 235"/>
            <a:gd name="T4" fmla="*/ 857810 w 200"/>
            <a:gd name="T5" fmla="*/ 223172 h 235"/>
            <a:gd name="T6" fmla="*/ 910025 w 200"/>
            <a:gd name="T7" fmla="*/ 305002 h 235"/>
            <a:gd name="T8" fmla="*/ 917484 w 200"/>
            <a:gd name="T9" fmla="*/ 528175 h 235"/>
            <a:gd name="T10" fmla="*/ 947321 w 200"/>
            <a:gd name="T11" fmla="*/ 557931 h 235"/>
            <a:gd name="T12" fmla="*/ 1171098 w 200"/>
            <a:gd name="T13" fmla="*/ 572809 h 235"/>
            <a:gd name="T14" fmla="*/ 1193475 w 200"/>
            <a:gd name="T15" fmla="*/ 610004 h 235"/>
            <a:gd name="T16" fmla="*/ 1365037 w 200"/>
            <a:gd name="T17" fmla="*/ 654639 h 235"/>
            <a:gd name="T18" fmla="*/ 1417252 w 200"/>
            <a:gd name="T19" fmla="*/ 662078 h 235"/>
            <a:gd name="T20" fmla="*/ 1462007 w 200"/>
            <a:gd name="T21" fmla="*/ 758786 h 235"/>
            <a:gd name="T22" fmla="*/ 1379956 w 200"/>
            <a:gd name="T23" fmla="*/ 900128 h 235"/>
            <a:gd name="T24" fmla="*/ 1469466 w 200"/>
            <a:gd name="T25" fmla="*/ 1041471 h 235"/>
            <a:gd name="T26" fmla="*/ 1491844 w 200"/>
            <a:gd name="T27" fmla="*/ 1145618 h 235"/>
            <a:gd name="T28" fmla="*/ 1462007 w 200"/>
            <a:gd name="T29" fmla="*/ 1190252 h 235"/>
            <a:gd name="T30" fmla="*/ 1312823 w 200"/>
            <a:gd name="T31" fmla="*/ 1480376 h 235"/>
            <a:gd name="T32" fmla="*/ 1275527 w 200"/>
            <a:gd name="T33" fmla="*/ 1510133 h 235"/>
            <a:gd name="T34" fmla="*/ 1200935 w 200"/>
            <a:gd name="T35" fmla="*/ 1614280 h 235"/>
            <a:gd name="T36" fmla="*/ 1089046 w 200"/>
            <a:gd name="T37" fmla="*/ 1644036 h 235"/>
            <a:gd name="T38" fmla="*/ 1051750 w 200"/>
            <a:gd name="T39" fmla="*/ 1658914 h 235"/>
            <a:gd name="T40" fmla="*/ 850351 w 200"/>
            <a:gd name="T41" fmla="*/ 1681231 h 235"/>
            <a:gd name="T42" fmla="*/ 775759 w 200"/>
            <a:gd name="T43" fmla="*/ 1703549 h 235"/>
            <a:gd name="T44" fmla="*/ 581819 w 200"/>
            <a:gd name="T45" fmla="*/ 1748183 h 235"/>
            <a:gd name="T46" fmla="*/ 551982 w 200"/>
            <a:gd name="T47" fmla="*/ 1703549 h 235"/>
            <a:gd name="T48" fmla="*/ 305828 w 200"/>
            <a:gd name="T49" fmla="*/ 1532450 h 235"/>
            <a:gd name="T50" fmla="*/ 141725 w 200"/>
            <a:gd name="T51" fmla="*/ 1376229 h 235"/>
            <a:gd name="T52" fmla="*/ 67133 w 200"/>
            <a:gd name="T53" fmla="*/ 1391107 h 235"/>
            <a:gd name="T54" fmla="*/ 14918 w 200"/>
            <a:gd name="T55" fmla="*/ 1391107 h 235"/>
            <a:gd name="T56" fmla="*/ 22378 w 200"/>
            <a:gd name="T57" fmla="*/ 1100984 h 235"/>
            <a:gd name="T58" fmla="*/ 0 w 200"/>
            <a:gd name="T59" fmla="*/ 1041471 h 235"/>
            <a:gd name="T60" fmla="*/ 14918 w 200"/>
            <a:gd name="T61" fmla="*/ 900128 h 235"/>
            <a:gd name="T62" fmla="*/ 59674 w 200"/>
            <a:gd name="T63" fmla="*/ 773664 h 235"/>
            <a:gd name="T64" fmla="*/ 171562 w 200"/>
            <a:gd name="T65" fmla="*/ 535614 h 235"/>
            <a:gd name="T66" fmla="*/ 141725 w 200"/>
            <a:gd name="T67" fmla="*/ 431466 h 235"/>
            <a:gd name="T68" fmla="*/ 156644 w 200"/>
            <a:gd name="T69" fmla="*/ 245490 h 235"/>
            <a:gd name="T70" fmla="*/ 171562 w 200"/>
            <a:gd name="T71" fmla="*/ 119025 h 235"/>
            <a:gd name="T72" fmla="*/ 201399 w 200"/>
            <a:gd name="T73" fmla="*/ 81830 h 235"/>
            <a:gd name="T74" fmla="*/ 343124 w 200"/>
            <a:gd name="T75" fmla="*/ 81830 h 235"/>
            <a:gd name="T76" fmla="*/ 455012 w 200"/>
            <a:gd name="T77" fmla="*/ 66952 h 235"/>
            <a:gd name="T78" fmla="*/ 596738 w 200"/>
            <a:gd name="T79" fmla="*/ 0 h 235"/>
            <a:gd name="T80" fmla="*/ 678789 w 200"/>
            <a:gd name="T81" fmla="*/ 22317 h 235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200"/>
            <a:gd name="T124" fmla="*/ 0 h 235"/>
            <a:gd name="T125" fmla="*/ 200 w 200"/>
            <a:gd name="T126" fmla="*/ 235 h 235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200" h="235">
              <a:moveTo>
                <a:pt x="91" y="3"/>
              </a:moveTo>
              <a:lnTo>
                <a:pt x="96" y="5"/>
              </a:lnTo>
              <a:lnTo>
                <a:pt x="115" y="30"/>
              </a:lnTo>
              <a:lnTo>
                <a:pt x="122" y="41"/>
              </a:lnTo>
              <a:lnTo>
                <a:pt x="123" y="71"/>
              </a:lnTo>
              <a:lnTo>
                <a:pt x="127" y="75"/>
              </a:lnTo>
              <a:lnTo>
                <a:pt x="157" y="77"/>
              </a:lnTo>
              <a:lnTo>
                <a:pt x="160" y="82"/>
              </a:lnTo>
              <a:lnTo>
                <a:pt x="183" y="88"/>
              </a:lnTo>
              <a:lnTo>
                <a:pt x="190" y="89"/>
              </a:lnTo>
              <a:lnTo>
                <a:pt x="196" y="102"/>
              </a:lnTo>
              <a:lnTo>
                <a:pt x="185" y="121"/>
              </a:lnTo>
              <a:lnTo>
                <a:pt x="197" y="140"/>
              </a:lnTo>
              <a:lnTo>
                <a:pt x="200" y="154"/>
              </a:lnTo>
              <a:lnTo>
                <a:pt x="196" y="160"/>
              </a:lnTo>
              <a:lnTo>
                <a:pt x="176" y="199"/>
              </a:lnTo>
              <a:lnTo>
                <a:pt x="171" y="203"/>
              </a:lnTo>
              <a:lnTo>
                <a:pt x="161" y="217"/>
              </a:lnTo>
              <a:lnTo>
                <a:pt x="146" y="221"/>
              </a:lnTo>
              <a:lnTo>
                <a:pt x="141" y="223"/>
              </a:lnTo>
              <a:lnTo>
                <a:pt x="114" y="226"/>
              </a:lnTo>
              <a:lnTo>
                <a:pt x="104" y="229"/>
              </a:lnTo>
              <a:lnTo>
                <a:pt x="78" y="235"/>
              </a:lnTo>
              <a:lnTo>
                <a:pt x="74" y="229"/>
              </a:lnTo>
              <a:lnTo>
                <a:pt x="41" y="206"/>
              </a:lnTo>
              <a:lnTo>
                <a:pt x="19" y="185"/>
              </a:lnTo>
              <a:lnTo>
                <a:pt x="9" y="187"/>
              </a:lnTo>
              <a:lnTo>
                <a:pt x="2" y="187"/>
              </a:lnTo>
              <a:lnTo>
                <a:pt x="3" y="148"/>
              </a:lnTo>
              <a:lnTo>
                <a:pt x="0" y="140"/>
              </a:lnTo>
              <a:lnTo>
                <a:pt x="2" y="121"/>
              </a:lnTo>
              <a:lnTo>
                <a:pt x="8" y="104"/>
              </a:lnTo>
              <a:lnTo>
                <a:pt x="23" y="72"/>
              </a:lnTo>
              <a:lnTo>
                <a:pt x="19" y="58"/>
              </a:lnTo>
              <a:lnTo>
                <a:pt x="21" y="33"/>
              </a:lnTo>
              <a:lnTo>
                <a:pt x="23" y="16"/>
              </a:lnTo>
              <a:lnTo>
                <a:pt x="27" y="11"/>
              </a:lnTo>
              <a:lnTo>
                <a:pt x="46" y="11"/>
              </a:lnTo>
              <a:lnTo>
                <a:pt x="61" y="9"/>
              </a:lnTo>
              <a:lnTo>
                <a:pt x="80" y="0"/>
              </a:lnTo>
              <a:lnTo>
                <a:pt x="91" y="3"/>
              </a:lnTo>
            </a:path>
          </a:pathLst>
        </a:custGeom>
        <a:solidFill>
          <a:srgbClr val="75923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8</xdr:col>
      <xdr:colOff>556557</xdr:colOff>
      <xdr:row>23</xdr:row>
      <xdr:rowOff>73198</xdr:rowOff>
    </xdr:from>
    <xdr:to>
      <xdr:col>9</xdr:col>
      <xdr:colOff>447788</xdr:colOff>
      <xdr:row>26</xdr:row>
      <xdr:rowOff>135301</xdr:rowOff>
    </xdr:to>
    <xdr:sp macro="[0]!Département_clic" textlink="">
      <xdr:nvSpPr>
        <xdr:cNvPr id="178" name="Département 19"/>
        <xdr:cNvSpPr>
          <a:spLocks/>
        </xdr:cNvSpPr>
      </xdr:nvSpPr>
      <xdr:spPr bwMode="auto">
        <a:xfrm>
          <a:off x="8054093" y="4890127"/>
          <a:ext cx="653231" cy="633603"/>
        </a:xfrm>
        <a:custGeom>
          <a:avLst/>
          <a:gdLst>
            <a:gd name="T0" fmla="*/ 977158 w 182"/>
            <a:gd name="T1" fmla="*/ 59513 h 171"/>
            <a:gd name="T2" fmla="*/ 1089046 w 182"/>
            <a:gd name="T3" fmla="*/ 81830 h 171"/>
            <a:gd name="T4" fmla="*/ 1200934 w 182"/>
            <a:gd name="T5" fmla="*/ 22317 h 171"/>
            <a:gd name="T6" fmla="*/ 1297904 w 182"/>
            <a:gd name="T7" fmla="*/ 0 h 171"/>
            <a:gd name="T8" fmla="*/ 1305363 w 182"/>
            <a:gd name="T9" fmla="*/ 223172 h 171"/>
            <a:gd name="T10" fmla="*/ 1320282 w 182"/>
            <a:gd name="T11" fmla="*/ 260368 h 171"/>
            <a:gd name="T12" fmla="*/ 1357578 w 182"/>
            <a:gd name="T13" fmla="*/ 446345 h 171"/>
            <a:gd name="T14" fmla="*/ 1282986 w 182"/>
            <a:gd name="T15" fmla="*/ 587687 h 171"/>
            <a:gd name="T16" fmla="*/ 1200934 w 182"/>
            <a:gd name="T17" fmla="*/ 565370 h 171"/>
            <a:gd name="T18" fmla="*/ 1096505 w 182"/>
            <a:gd name="T19" fmla="*/ 729029 h 171"/>
            <a:gd name="T20" fmla="*/ 1014454 w 182"/>
            <a:gd name="T21" fmla="*/ 818298 h 171"/>
            <a:gd name="T22" fmla="*/ 939862 w 182"/>
            <a:gd name="T23" fmla="*/ 1056349 h 171"/>
            <a:gd name="T24" fmla="*/ 902566 w 182"/>
            <a:gd name="T25" fmla="*/ 1190252 h 171"/>
            <a:gd name="T26" fmla="*/ 872729 w 182"/>
            <a:gd name="T27" fmla="*/ 1190252 h 171"/>
            <a:gd name="T28" fmla="*/ 745922 w 182"/>
            <a:gd name="T29" fmla="*/ 1205130 h 171"/>
            <a:gd name="T30" fmla="*/ 611656 w 182"/>
            <a:gd name="T31" fmla="*/ 1272082 h 171"/>
            <a:gd name="T32" fmla="*/ 514686 w 182"/>
            <a:gd name="T33" fmla="*/ 1227448 h 171"/>
            <a:gd name="T34" fmla="*/ 387879 w 182"/>
            <a:gd name="T35" fmla="*/ 1123301 h 171"/>
            <a:gd name="T36" fmla="*/ 275991 w 182"/>
            <a:gd name="T37" fmla="*/ 1108422 h 171"/>
            <a:gd name="T38" fmla="*/ 186480 w 182"/>
            <a:gd name="T39" fmla="*/ 1138179 h 171"/>
            <a:gd name="T40" fmla="*/ 52215 w 182"/>
            <a:gd name="T41" fmla="*/ 944763 h 171"/>
            <a:gd name="T42" fmla="*/ 29837 w 182"/>
            <a:gd name="T43" fmla="*/ 944763 h 171"/>
            <a:gd name="T44" fmla="*/ 29837 w 182"/>
            <a:gd name="T45" fmla="*/ 676956 h 171"/>
            <a:gd name="T46" fmla="*/ 52215 w 182"/>
            <a:gd name="T47" fmla="*/ 647200 h 171"/>
            <a:gd name="T48" fmla="*/ 0 w 182"/>
            <a:gd name="T49" fmla="*/ 490979 h 171"/>
            <a:gd name="T50" fmla="*/ 37296 w 182"/>
            <a:gd name="T51" fmla="*/ 483540 h 171"/>
            <a:gd name="T52" fmla="*/ 134266 w 182"/>
            <a:gd name="T53" fmla="*/ 431466 h 171"/>
            <a:gd name="T54" fmla="*/ 275991 w 182"/>
            <a:gd name="T55" fmla="*/ 282685 h 171"/>
            <a:gd name="T56" fmla="*/ 320746 w 182"/>
            <a:gd name="T57" fmla="*/ 267807 h 171"/>
            <a:gd name="T58" fmla="*/ 589278 w 182"/>
            <a:gd name="T59" fmla="*/ 163660 h 171"/>
            <a:gd name="T60" fmla="*/ 663871 w 182"/>
            <a:gd name="T61" fmla="*/ 59513 h 171"/>
            <a:gd name="T62" fmla="*/ 835433 w 182"/>
            <a:gd name="T63" fmla="*/ 0 h 171"/>
            <a:gd name="T64" fmla="*/ 977158 w 182"/>
            <a:gd name="T65" fmla="*/ 59513 h 17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182"/>
            <a:gd name="T100" fmla="*/ 0 h 171"/>
            <a:gd name="T101" fmla="*/ 182 w 182"/>
            <a:gd name="T102" fmla="*/ 171 h 17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182" h="171">
              <a:moveTo>
                <a:pt x="131" y="8"/>
              </a:moveTo>
              <a:lnTo>
                <a:pt x="146" y="11"/>
              </a:lnTo>
              <a:lnTo>
                <a:pt x="161" y="3"/>
              </a:lnTo>
              <a:lnTo>
                <a:pt x="174" y="0"/>
              </a:lnTo>
              <a:lnTo>
                <a:pt x="175" y="30"/>
              </a:lnTo>
              <a:lnTo>
                <a:pt x="177" y="35"/>
              </a:lnTo>
              <a:lnTo>
                <a:pt x="182" y="60"/>
              </a:lnTo>
              <a:lnTo>
                <a:pt x="172" y="79"/>
              </a:lnTo>
              <a:lnTo>
                <a:pt x="161" y="76"/>
              </a:lnTo>
              <a:lnTo>
                <a:pt x="147" y="98"/>
              </a:lnTo>
              <a:lnTo>
                <a:pt x="136" y="110"/>
              </a:lnTo>
              <a:lnTo>
                <a:pt x="126" y="142"/>
              </a:lnTo>
              <a:lnTo>
                <a:pt x="121" y="160"/>
              </a:lnTo>
              <a:lnTo>
                <a:pt x="117" y="160"/>
              </a:lnTo>
              <a:lnTo>
                <a:pt x="100" y="162"/>
              </a:lnTo>
              <a:lnTo>
                <a:pt x="82" y="171"/>
              </a:lnTo>
              <a:lnTo>
                <a:pt x="69" y="165"/>
              </a:lnTo>
              <a:lnTo>
                <a:pt x="52" y="151"/>
              </a:lnTo>
              <a:lnTo>
                <a:pt x="37" y="149"/>
              </a:lnTo>
              <a:lnTo>
                <a:pt x="25" y="153"/>
              </a:lnTo>
              <a:lnTo>
                <a:pt x="7" y="127"/>
              </a:lnTo>
              <a:lnTo>
                <a:pt x="4" y="127"/>
              </a:lnTo>
              <a:lnTo>
                <a:pt x="4" y="91"/>
              </a:lnTo>
              <a:lnTo>
                <a:pt x="7" y="87"/>
              </a:lnTo>
              <a:lnTo>
                <a:pt x="0" y="66"/>
              </a:lnTo>
              <a:lnTo>
                <a:pt x="5" y="65"/>
              </a:lnTo>
              <a:lnTo>
                <a:pt x="18" y="58"/>
              </a:lnTo>
              <a:lnTo>
                <a:pt x="37" y="38"/>
              </a:lnTo>
              <a:lnTo>
                <a:pt x="43" y="36"/>
              </a:lnTo>
              <a:lnTo>
                <a:pt x="79" y="22"/>
              </a:lnTo>
              <a:lnTo>
                <a:pt x="89" y="8"/>
              </a:lnTo>
              <a:lnTo>
                <a:pt x="112" y="0"/>
              </a:lnTo>
              <a:lnTo>
                <a:pt x="131" y="8"/>
              </a:lnTo>
            </a:path>
          </a:pathLst>
        </a:custGeom>
        <a:solidFill>
          <a:srgbClr val="D7E4B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9</xdr:col>
      <xdr:colOff>95478</xdr:colOff>
      <xdr:row>15</xdr:row>
      <xdr:rowOff>148960</xdr:rowOff>
    </xdr:from>
    <xdr:to>
      <xdr:col>9</xdr:col>
      <xdr:colOff>716682</xdr:colOff>
      <xdr:row>20</xdr:row>
      <xdr:rowOff>154012</xdr:rowOff>
    </xdr:to>
    <xdr:sp macro="[0]!Département_clic" textlink="">
      <xdr:nvSpPr>
        <xdr:cNvPr id="179" name="Département 18"/>
        <xdr:cNvSpPr>
          <a:spLocks/>
        </xdr:cNvSpPr>
      </xdr:nvSpPr>
      <xdr:spPr bwMode="auto">
        <a:xfrm>
          <a:off x="8355014" y="3441889"/>
          <a:ext cx="621204" cy="957552"/>
        </a:xfrm>
        <a:custGeom>
          <a:avLst/>
          <a:gdLst>
            <a:gd name="T0" fmla="*/ 522145 w 174"/>
            <a:gd name="T1" fmla="*/ 29756 h 257"/>
            <a:gd name="T2" fmla="*/ 768299 w 174"/>
            <a:gd name="T3" fmla="*/ 104147 h 257"/>
            <a:gd name="T4" fmla="*/ 999535 w 174"/>
            <a:gd name="T5" fmla="*/ 163660 h 257"/>
            <a:gd name="T6" fmla="*/ 1089046 w 174"/>
            <a:gd name="T7" fmla="*/ 148782 h 257"/>
            <a:gd name="T8" fmla="*/ 1111424 w 174"/>
            <a:gd name="T9" fmla="*/ 275246 h 257"/>
            <a:gd name="T10" fmla="*/ 1111424 w 174"/>
            <a:gd name="T11" fmla="*/ 371954 h 257"/>
            <a:gd name="T12" fmla="*/ 1215853 w 174"/>
            <a:gd name="T13" fmla="*/ 639761 h 257"/>
            <a:gd name="T14" fmla="*/ 1230771 w 174"/>
            <a:gd name="T15" fmla="*/ 721590 h 257"/>
            <a:gd name="T16" fmla="*/ 1297904 w 174"/>
            <a:gd name="T17" fmla="*/ 1011715 h 257"/>
            <a:gd name="T18" fmla="*/ 1297904 w 174"/>
            <a:gd name="T19" fmla="*/ 1115862 h 257"/>
            <a:gd name="T20" fmla="*/ 1282986 w 174"/>
            <a:gd name="T21" fmla="*/ 1272082 h 257"/>
            <a:gd name="T22" fmla="*/ 1126342 w 174"/>
            <a:gd name="T23" fmla="*/ 1339034 h 257"/>
            <a:gd name="T24" fmla="*/ 910025 w 174"/>
            <a:gd name="T25" fmla="*/ 1413425 h 257"/>
            <a:gd name="T26" fmla="*/ 857810 w 174"/>
            <a:gd name="T27" fmla="*/ 1435742 h 257"/>
            <a:gd name="T28" fmla="*/ 775759 w 174"/>
            <a:gd name="T29" fmla="*/ 1681231 h 257"/>
            <a:gd name="T30" fmla="*/ 708626 w 174"/>
            <a:gd name="T31" fmla="*/ 1688670 h 257"/>
            <a:gd name="T32" fmla="*/ 529605 w 174"/>
            <a:gd name="T33" fmla="*/ 1763061 h 257"/>
            <a:gd name="T34" fmla="*/ 492308 w 174"/>
            <a:gd name="T35" fmla="*/ 1844891 h 257"/>
            <a:gd name="T36" fmla="*/ 484849 w 174"/>
            <a:gd name="T37" fmla="*/ 1911843 h 257"/>
            <a:gd name="T38" fmla="*/ 343124 w 174"/>
            <a:gd name="T39" fmla="*/ 1852330 h 257"/>
            <a:gd name="T40" fmla="*/ 358042 w 174"/>
            <a:gd name="T41" fmla="*/ 1748183 h 257"/>
            <a:gd name="T42" fmla="*/ 350583 w 174"/>
            <a:gd name="T43" fmla="*/ 1644036 h 257"/>
            <a:gd name="T44" fmla="*/ 313287 w 174"/>
            <a:gd name="T45" fmla="*/ 1331595 h 257"/>
            <a:gd name="T46" fmla="*/ 298369 w 174"/>
            <a:gd name="T47" fmla="*/ 1279521 h 257"/>
            <a:gd name="T48" fmla="*/ 275991 w 174"/>
            <a:gd name="T49" fmla="*/ 1034032 h 257"/>
            <a:gd name="T50" fmla="*/ 275991 w 174"/>
            <a:gd name="T51" fmla="*/ 1004275 h 257"/>
            <a:gd name="T52" fmla="*/ 134266 w 174"/>
            <a:gd name="T53" fmla="*/ 795981 h 257"/>
            <a:gd name="T54" fmla="*/ 59674 w 174"/>
            <a:gd name="T55" fmla="*/ 803420 h 257"/>
            <a:gd name="T56" fmla="*/ 0 w 174"/>
            <a:gd name="T57" fmla="*/ 654639 h 257"/>
            <a:gd name="T58" fmla="*/ 7459 w 174"/>
            <a:gd name="T59" fmla="*/ 632322 h 257"/>
            <a:gd name="T60" fmla="*/ 44755 w 174"/>
            <a:gd name="T61" fmla="*/ 632322 h 257"/>
            <a:gd name="T62" fmla="*/ 193940 w 174"/>
            <a:gd name="T63" fmla="*/ 535614 h 257"/>
            <a:gd name="T64" fmla="*/ 290910 w 174"/>
            <a:gd name="T65" fmla="*/ 520735 h 257"/>
            <a:gd name="T66" fmla="*/ 365502 w 174"/>
            <a:gd name="T67" fmla="*/ 305002 h 257"/>
            <a:gd name="T68" fmla="*/ 410257 w 174"/>
            <a:gd name="T69" fmla="*/ 290124 h 257"/>
            <a:gd name="T70" fmla="*/ 358042 w 174"/>
            <a:gd name="T71" fmla="*/ 59513 h 257"/>
            <a:gd name="T72" fmla="*/ 447553 w 174"/>
            <a:gd name="T73" fmla="*/ 0 h 257"/>
            <a:gd name="T74" fmla="*/ 522145 w 174"/>
            <a:gd name="T75" fmla="*/ 29756 h 257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174"/>
            <a:gd name="T115" fmla="*/ 0 h 257"/>
            <a:gd name="T116" fmla="*/ 174 w 174"/>
            <a:gd name="T117" fmla="*/ 257 h 257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174" h="257">
              <a:moveTo>
                <a:pt x="70" y="4"/>
              </a:moveTo>
              <a:lnTo>
                <a:pt x="103" y="14"/>
              </a:lnTo>
              <a:lnTo>
                <a:pt x="134" y="22"/>
              </a:lnTo>
              <a:lnTo>
                <a:pt x="146" y="20"/>
              </a:lnTo>
              <a:lnTo>
                <a:pt x="149" y="37"/>
              </a:lnTo>
              <a:lnTo>
                <a:pt x="149" y="50"/>
              </a:lnTo>
              <a:lnTo>
                <a:pt x="163" y="86"/>
              </a:lnTo>
              <a:lnTo>
                <a:pt x="165" y="97"/>
              </a:lnTo>
              <a:lnTo>
                <a:pt x="174" y="136"/>
              </a:lnTo>
              <a:lnTo>
                <a:pt x="174" y="150"/>
              </a:lnTo>
              <a:lnTo>
                <a:pt x="172" y="171"/>
              </a:lnTo>
              <a:lnTo>
                <a:pt x="151" y="180"/>
              </a:lnTo>
              <a:lnTo>
                <a:pt x="122" y="190"/>
              </a:lnTo>
              <a:lnTo>
                <a:pt x="115" y="193"/>
              </a:lnTo>
              <a:lnTo>
                <a:pt x="104" y="226"/>
              </a:lnTo>
              <a:lnTo>
                <a:pt x="95" y="227"/>
              </a:lnTo>
              <a:lnTo>
                <a:pt x="71" y="237"/>
              </a:lnTo>
              <a:lnTo>
                <a:pt x="66" y="248"/>
              </a:lnTo>
              <a:lnTo>
                <a:pt x="65" y="257"/>
              </a:lnTo>
              <a:lnTo>
                <a:pt x="46" y="249"/>
              </a:lnTo>
              <a:lnTo>
                <a:pt x="48" y="235"/>
              </a:lnTo>
              <a:lnTo>
                <a:pt x="47" y="221"/>
              </a:lnTo>
              <a:lnTo>
                <a:pt x="42" y="179"/>
              </a:lnTo>
              <a:lnTo>
                <a:pt x="40" y="172"/>
              </a:lnTo>
              <a:lnTo>
                <a:pt x="37" y="139"/>
              </a:lnTo>
              <a:lnTo>
                <a:pt x="37" y="135"/>
              </a:lnTo>
              <a:lnTo>
                <a:pt x="18" y="107"/>
              </a:lnTo>
              <a:lnTo>
                <a:pt x="8" y="108"/>
              </a:lnTo>
              <a:lnTo>
                <a:pt x="0" y="88"/>
              </a:lnTo>
              <a:lnTo>
                <a:pt x="1" y="85"/>
              </a:lnTo>
              <a:lnTo>
                <a:pt x="6" y="85"/>
              </a:lnTo>
              <a:lnTo>
                <a:pt x="26" y="72"/>
              </a:lnTo>
              <a:lnTo>
                <a:pt x="39" y="70"/>
              </a:lnTo>
              <a:lnTo>
                <a:pt x="49" y="41"/>
              </a:lnTo>
              <a:lnTo>
                <a:pt x="55" y="39"/>
              </a:lnTo>
              <a:lnTo>
                <a:pt x="48" y="8"/>
              </a:lnTo>
              <a:lnTo>
                <a:pt x="60" y="0"/>
              </a:lnTo>
              <a:lnTo>
                <a:pt x="70" y="4"/>
              </a:lnTo>
            </a:path>
          </a:pathLst>
        </a:custGeom>
        <a:solidFill>
          <a:srgbClr val="75923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7</xdr:col>
      <xdr:colOff>61365</xdr:colOff>
      <xdr:row>20</xdr:row>
      <xdr:rowOff>173068</xdr:rowOff>
    </xdr:from>
    <xdr:to>
      <xdr:col>7</xdr:col>
      <xdr:colOff>714597</xdr:colOff>
      <xdr:row>26</xdr:row>
      <xdr:rowOff>1912</xdr:rowOff>
    </xdr:to>
    <xdr:sp macro="[0]!Département_clic" textlink="">
      <xdr:nvSpPr>
        <xdr:cNvPr id="180" name="Département 17"/>
        <xdr:cNvSpPr>
          <a:spLocks/>
        </xdr:cNvSpPr>
      </xdr:nvSpPr>
      <xdr:spPr bwMode="auto">
        <a:xfrm>
          <a:off x="6796901" y="4418497"/>
          <a:ext cx="653232" cy="971844"/>
        </a:xfrm>
        <a:custGeom>
          <a:avLst/>
          <a:gdLst>
            <a:gd name="T0" fmla="*/ 298369 w 182"/>
            <a:gd name="T1" fmla="*/ 37195 h 262"/>
            <a:gd name="T2" fmla="*/ 343124 w 182"/>
            <a:gd name="T3" fmla="*/ 37195 h 262"/>
            <a:gd name="T4" fmla="*/ 492309 w 182"/>
            <a:gd name="T5" fmla="*/ 59513 h 262"/>
            <a:gd name="T6" fmla="*/ 514686 w 182"/>
            <a:gd name="T7" fmla="*/ 148782 h 262"/>
            <a:gd name="T8" fmla="*/ 708626 w 182"/>
            <a:gd name="T9" fmla="*/ 364515 h 262"/>
            <a:gd name="T10" fmla="*/ 731004 w 182"/>
            <a:gd name="T11" fmla="*/ 371954 h 262"/>
            <a:gd name="T12" fmla="*/ 947321 w 182"/>
            <a:gd name="T13" fmla="*/ 409149 h 262"/>
            <a:gd name="T14" fmla="*/ 992076 w 182"/>
            <a:gd name="T15" fmla="*/ 424027 h 262"/>
            <a:gd name="T16" fmla="*/ 1215853 w 182"/>
            <a:gd name="T17" fmla="*/ 610004 h 262"/>
            <a:gd name="T18" fmla="*/ 1156179 w 182"/>
            <a:gd name="T19" fmla="*/ 862933 h 262"/>
            <a:gd name="T20" fmla="*/ 1103965 w 182"/>
            <a:gd name="T21" fmla="*/ 900128 h 262"/>
            <a:gd name="T22" fmla="*/ 887647 w 182"/>
            <a:gd name="T23" fmla="*/ 915006 h 262"/>
            <a:gd name="T24" fmla="*/ 842892 w 182"/>
            <a:gd name="T25" fmla="*/ 959641 h 262"/>
            <a:gd name="T26" fmla="*/ 887647 w 182"/>
            <a:gd name="T27" fmla="*/ 1160496 h 262"/>
            <a:gd name="T28" fmla="*/ 954780 w 182"/>
            <a:gd name="T29" fmla="*/ 1212569 h 262"/>
            <a:gd name="T30" fmla="*/ 999536 w 182"/>
            <a:gd name="T31" fmla="*/ 1435742 h 262"/>
            <a:gd name="T32" fmla="*/ 962239 w 182"/>
            <a:gd name="T33" fmla="*/ 1510132 h 262"/>
            <a:gd name="T34" fmla="*/ 1111424 w 182"/>
            <a:gd name="T35" fmla="*/ 1621718 h 262"/>
            <a:gd name="T36" fmla="*/ 1148720 w 182"/>
            <a:gd name="T37" fmla="*/ 1696109 h 262"/>
            <a:gd name="T38" fmla="*/ 1320282 w 182"/>
            <a:gd name="T39" fmla="*/ 1763061 h 262"/>
            <a:gd name="T40" fmla="*/ 1357578 w 182"/>
            <a:gd name="T41" fmla="*/ 1777939 h 262"/>
            <a:gd name="T42" fmla="*/ 1327741 w 182"/>
            <a:gd name="T43" fmla="*/ 1807695 h 262"/>
            <a:gd name="T44" fmla="*/ 1260608 w 182"/>
            <a:gd name="T45" fmla="*/ 1904404 h 262"/>
            <a:gd name="T46" fmla="*/ 1133801 w 182"/>
            <a:gd name="T47" fmla="*/ 1941599 h 262"/>
            <a:gd name="T48" fmla="*/ 1103965 w 182"/>
            <a:gd name="T49" fmla="*/ 1949038 h 262"/>
            <a:gd name="T50" fmla="*/ 895106 w 182"/>
            <a:gd name="T51" fmla="*/ 1859769 h 262"/>
            <a:gd name="T52" fmla="*/ 872729 w 182"/>
            <a:gd name="T53" fmla="*/ 1785378 h 262"/>
            <a:gd name="T54" fmla="*/ 716085 w 182"/>
            <a:gd name="T55" fmla="*/ 1599401 h 262"/>
            <a:gd name="T56" fmla="*/ 678789 w 182"/>
            <a:gd name="T57" fmla="*/ 1562206 h 262"/>
            <a:gd name="T58" fmla="*/ 544523 w 182"/>
            <a:gd name="T59" fmla="*/ 1636596 h 262"/>
            <a:gd name="T60" fmla="*/ 484849 w 182"/>
            <a:gd name="T61" fmla="*/ 1472937 h 262"/>
            <a:gd name="T62" fmla="*/ 305828 w 182"/>
            <a:gd name="T63" fmla="*/ 1264643 h 262"/>
            <a:gd name="T64" fmla="*/ 156644 w 182"/>
            <a:gd name="T65" fmla="*/ 1130740 h 262"/>
            <a:gd name="T66" fmla="*/ 44755 w 182"/>
            <a:gd name="T67" fmla="*/ 1078666 h 262"/>
            <a:gd name="T68" fmla="*/ 52215 w 182"/>
            <a:gd name="T69" fmla="*/ 900128 h 262"/>
            <a:gd name="T70" fmla="*/ 134266 w 182"/>
            <a:gd name="T71" fmla="*/ 758786 h 262"/>
            <a:gd name="T72" fmla="*/ 119348 w 182"/>
            <a:gd name="T73" fmla="*/ 557931 h 262"/>
            <a:gd name="T74" fmla="*/ 96970 w 182"/>
            <a:gd name="T75" fmla="*/ 409149 h 262"/>
            <a:gd name="T76" fmla="*/ 0 w 182"/>
            <a:gd name="T77" fmla="*/ 327319 h 262"/>
            <a:gd name="T78" fmla="*/ 104429 w 182"/>
            <a:gd name="T79" fmla="*/ 126464 h 262"/>
            <a:gd name="T80" fmla="*/ 126807 w 182"/>
            <a:gd name="T81" fmla="*/ 81830 h 262"/>
            <a:gd name="T82" fmla="*/ 223777 w 182"/>
            <a:gd name="T83" fmla="*/ 0 h 262"/>
            <a:gd name="T84" fmla="*/ 298369 w 182"/>
            <a:gd name="T85" fmla="*/ 37195 h 262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182"/>
            <a:gd name="T130" fmla="*/ 0 h 262"/>
            <a:gd name="T131" fmla="*/ 182 w 182"/>
            <a:gd name="T132" fmla="*/ 262 h 262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182" h="262">
              <a:moveTo>
                <a:pt x="40" y="5"/>
              </a:moveTo>
              <a:lnTo>
                <a:pt x="46" y="5"/>
              </a:lnTo>
              <a:lnTo>
                <a:pt x="66" y="8"/>
              </a:lnTo>
              <a:lnTo>
                <a:pt x="69" y="20"/>
              </a:lnTo>
              <a:lnTo>
                <a:pt x="95" y="49"/>
              </a:lnTo>
              <a:lnTo>
                <a:pt x="98" y="50"/>
              </a:lnTo>
              <a:lnTo>
                <a:pt x="127" y="55"/>
              </a:lnTo>
              <a:lnTo>
                <a:pt x="133" y="57"/>
              </a:lnTo>
              <a:lnTo>
                <a:pt x="163" y="82"/>
              </a:lnTo>
              <a:lnTo>
                <a:pt x="155" y="116"/>
              </a:lnTo>
              <a:lnTo>
                <a:pt x="148" y="121"/>
              </a:lnTo>
              <a:lnTo>
                <a:pt x="119" y="123"/>
              </a:lnTo>
              <a:lnTo>
                <a:pt x="113" y="129"/>
              </a:lnTo>
              <a:lnTo>
                <a:pt x="119" y="156"/>
              </a:lnTo>
              <a:lnTo>
                <a:pt x="128" y="163"/>
              </a:lnTo>
              <a:lnTo>
                <a:pt x="134" y="193"/>
              </a:lnTo>
              <a:lnTo>
                <a:pt x="129" y="203"/>
              </a:lnTo>
              <a:lnTo>
                <a:pt x="149" y="218"/>
              </a:lnTo>
              <a:lnTo>
                <a:pt x="154" y="228"/>
              </a:lnTo>
              <a:lnTo>
                <a:pt x="177" y="237"/>
              </a:lnTo>
              <a:lnTo>
                <a:pt x="182" y="239"/>
              </a:lnTo>
              <a:lnTo>
                <a:pt x="178" y="243"/>
              </a:lnTo>
              <a:lnTo>
                <a:pt x="169" y="256"/>
              </a:lnTo>
              <a:lnTo>
                <a:pt x="152" y="261"/>
              </a:lnTo>
              <a:lnTo>
                <a:pt x="148" y="262"/>
              </a:lnTo>
              <a:lnTo>
                <a:pt x="120" y="250"/>
              </a:lnTo>
              <a:lnTo>
                <a:pt x="117" y="240"/>
              </a:lnTo>
              <a:lnTo>
                <a:pt x="96" y="215"/>
              </a:lnTo>
              <a:lnTo>
                <a:pt x="91" y="210"/>
              </a:lnTo>
              <a:lnTo>
                <a:pt x="73" y="220"/>
              </a:lnTo>
              <a:lnTo>
                <a:pt x="65" y="198"/>
              </a:lnTo>
              <a:lnTo>
                <a:pt x="41" y="170"/>
              </a:lnTo>
              <a:lnTo>
                <a:pt x="21" y="152"/>
              </a:lnTo>
              <a:lnTo>
                <a:pt x="6" y="145"/>
              </a:lnTo>
              <a:lnTo>
                <a:pt x="7" y="121"/>
              </a:lnTo>
              <a:lnTo>
                <a:pt x="18" y="102"/>
              </a:lnTo>
              <a:lnTo>
                <a:pt x="16" y="75"/>
              </a:lnTo>
              <a:lnTo>
                <a:pt x="13" y="55"/>
              </a:lnTo>
              <a:lnTo>
                <a:pt x="0" y="44"/>
              </a:lnTo>
              <a:lnTo>
                <a:pt x="14" y="17"/>
              </a:lnTo>
              <a:lnTo>
                <a:pt x="17" y="11"/>
              </a:lnTo>
              <a:lnTo>
                <a:pt x="30" y="0"/>
              </a:lnTo>
              <a:lnTo>
                <a:pt x="40" y="5"/>
              </a:lnTo>
            </a:path>
          </a:pathLst>
        </a:custGeom>
        <a:solidFill>
          <a:srgbClr val="75923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7</xdr:col>
      <xdr:colOff>468580</xdr:colOff>
      <xdr:row>21</xdr:row>
      <xdr:rowOff>154069</xdr:rowOff>
    </xdr:from>
    <xdr:to>
      <xdr:col>8</xdr:col>
      <xdr:colOff>405566</xdr:colOff>
      <xdr:row>25</xdr:row>
      <xdr:rowOff>106660</xdr:rowOff>
    </xdr:to>
    <xdr:sp macro="[0]!Département_clic" textlink="">
      <xdr:nvSpPr>
        <xdr:cNvPr id="181" name="Département 16"/>
        <xdr:cNvSpPr>
          <a:spLocks/>
        </xdr:cNvSpPr>
      </xdr:nvSpPr>
      <xdr:spPr bwMode="auto">
        <a:xfrm>
          <a:off x="7204116" y="4589998"/>
          <a:ext cx="698986" cy="714591"/>
        </a:xfrm>
        <a:custGeom>
          <a:avLst/>
          <a:gdLst>
            <a:gd name="T0" fmla="*/ 1312823 w 195"/>
            <a:gd name="T1" fmla="*/ 66952 h 193"/>
            <a:gd name="T2" fmla="*/ 1454548 w 195"/>
            <a:gd name="T3" fmla="*/ 297563 h 193"/>
            <a:gd name="T4" fmla="*/ 1245690 w 195"/>
            <a:gd name="T5" fmla="*/ 513296 h 193"/>
            <a:gd name="T6" fmla="*/ 1111424 w 195"/>
            <a:gd name="T7" fmla="*/ 721591 h 193"/>
            <a:gd name="T8" fmla="*/ 1074128 w 195"/>
            <a:gd name="T9" fmla="*/ 743908 h 193"/>
            <a:gd name="T10" fmla="*/ 1029373 w 195"/>
            <a:gd name="T11" fmla="*/ 803420 h 193"/>
            <a:gd name="T12" fmla="*/ 910025 w 195"/>
            <a:gd name="T13" fmla="*/ 952202 h 193"/>
            <a:gd name="T14" fmla="*/ 835433 w 195"/>
            <a:gd name="T15" fmla="*/ 1048910 h 193"/>
            <a:gd name="T16" fmla="*/ 731004 w 195"/>
            <a:gd name="T17" fmla="*/ 1279521 h 193"/>
            <a:gd name="T18" fmla="*/ 708626 w 195"/>
            <a:gd name="T19" fmla="*/ 1331595 h 193"/>
            <a:gd name="T20" fmla="*/ 514686 w 195"/>
            <a:gd name="T21" fmla="*/ 1435742 h 193"/>
            <a:gd name="T22" fmla="*/ 477390 w 195"/>
            <a:gd name="T23" fmla="*/ 1420864 h 193"/>
            <a:gd name="T24" fmla="*/ 305828 w 195"/>
            <a:gd name="T25" fmla="*/ 1353912 h 193"/>
            <a:gd name="T26" fmla="*/ 268532 w 195"/>
            <a:gd name="T27" fmla="*/ 1279521 h 193"/>
            <a:gd name="T28" fmla="*/ 119348 w 195"/>
            <a:gd name="T29" fmla="*/ 1167935 h 193"/>
            <a:gd name="T30" fmla="*/ 156644 w 195"/>
            <a:gd name="T31" fmla="*/ 1093545 h 193"/>
            <a:gd name="T32" fmla="*/ 111888 w 195"/>
            <a:gd name="T33" fmla="*/ 870372 h 193"/>
            <a:gd name="T34" fmla="*/ 44755 w 195"/>
            <a:gd name="T35" fmla="*/ 818299 h 193"/>
            <a:gd name="T36" fmla="*/ 0 w 195"/>
            <a:gd name="T37" fmla="*/ 617443 h 193"/>
            <a:gd name="T38" fmla="*/ 44755 w 195"/>
            <a:gd name="T39" fmla="*/ 572809 h 193"/>
            <a:gd name="T40" fmla="*/ 261073 w 195"/>
            <a:gd name="T41" fmla="*/ 557931 h 193"/>
            <a:gd name="T42" fmla="*/ 313287 w 195"/>
            <a:gd name="T43" fmla="*/ 520736 h 193"/>
            <a:gd name="T44" fmla="*/ 372961 w 195"/>
            <a:gd name="T45" fmla="*/ 267807 h 193"/>
            <a:gd name="T46" fmla="*/ 410257 w 195"/>
            <a:gd name="T47" fmla="*/ 163660 h 193"/>
            <a:gd name="T48" fmla="*/ 589278 w 195"/>
            <a:gd name="T49" fmla="*/ 52074 h 193"/>
            <a:gd name="T50" fmla="*/ 648952 w 195"/>
            <a:gd name="T51" fmla="*/ 44634 h 193"/>
            <a:gd name="T52" fmla="*/ 783218 w 195"/>
            <a:gd name="T53" fmla="*/ 104147 h 193"/>
            <a:gd name="T54" fmla="*/ 910025 w 195"/>
            <a:gd name="T55" fmla="*/ 133903 h 193"/>
            <a:gd name="T56" fmla="*/ 992076 w 195"/>
            <a:gd name="T57" fmla="*/ 52074 h 193"/>
            <a:gd name="T58" fmla="*/ 1096506 w 195"/>
            <a:gd name="T59" fmla="*/ 81830 h 193"/>
            <a:gd name="T60" fmla="*/ 1260608 w 195"/>
            <a:gd name="T61" fmla="*/ 0 h 193"/>
            <a:gd name="T62" fmla="*/ 1335201 w 195"/>
            <a:gd name="T63" fmla="*/ 22317 h 193"/>
            <a:gd name="T64" fmla="*/ 1320282 w 195"/>
            <a:gd name="T65" fmla="*/ 44634 h 193"/>
            <a:gd name="T66" fmla="*/ 1312823 w 195"/>
            <a:gd name="T67" fmla="*/ 66952 h 193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195"/>
            <a:gd name="T103" fmla="*/ 0 h 193"/>
            <a:gd name="T104" fmla="*/ 195 w 195"/>
            <a:gd name="T105" fmla="*/ 193 h 193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195" h="193">
              <a:moveTo>
                <a:pt x="176" y="9"/>
              </a:moveTo>
              <a:lnTo>
                <a:pt x="195" y="40"/>
              </a:lnTo>
              <a:lnTo>
                <a:pt x="167" y="69"/>
              </a:lnTo>
              <a:lnTo>
                <a:pt x="149" y="97"/>
              </a:lnTo>
              <a:lnTo>
                <a:pt x="144" y="100"/>
              </a:lnTo>
              <a:lnTo>
                <a:pt x="138" y="108"/>
              </a:lnTo>
              <a:lnTo>
                <a:pt x="122" y="128"/>
              </a:lnTo>
              <a:lnTo>
                <a:pt x="112" y="141"/>
              </a:lnTo>
              <a:lnTo>
                <a:pt x="98" y="172"/>
              </a:lnTo>
              <a:lnTo>
                <a:pt x="95" y="179"/>
              </a:lnTo>
              <a:lnTo>
                <a:pt x="69" y="193"/>
              </a:lnTo>
              <a:lnTo>
                <a:pt x="64" y="191"/>
              </a:lnTo>
              <a:lnTo>
                <a:pt x="41" y="182"/>
              </a:lnTo>
              <a:lnTo>
                <a:pt x="36" y="172"/>
              </a:lnTo>
              <a:lnTo>
                <a:pt x="16" y="157"/>
              </a:lnTo>
              <a:lnTo>
                <a:pt x="21" y="147"/>
              </a:lnTo>
              <a:lnTo>
                <a:pt x="15" y="117"/>
              </a:lnTo>
              <a:lnTo>
                <a:pt x="6" y="110"/>
              </a:lnTo>
              <a:lnTo>
                <a:pt x="0" y="83"/>
              </a:lnTo>
              <a:lnTo>
                <a:pt x="6" y="77"/>
              </a:lnTo>
              <a:lnTo>
                <a:pt x="35" y="75"/>
              </a:lnTo>
              <a:lnTo>
                <a:pt x="42" y="70"/>
              </a:lnTo>
              <a:lnTo>
                <a:pt x="50" y="36"/>
              </a:lnTo>
              <a:lnTo>
                <a:pt x="55" y="22"/>
              </a:lnTo>
              <a:lnTo>
                <a:pt x="79" y="7"/>
              </a:lnTo>
              <a:lnTo>
                <a:pt x="87" y="6"/>
              </a:lnTo>
              <a:lnTo>
                <a:pt x="105" y="14"/>
              </a:lnTo>
              <a:lnTo>
                <a:pt x="122" y="18"/>
              </a:lnTo>
              <a:lnTo>
                <a:pt x="133" y="7"/>
              </a:lnTo>
              <a:lnTo>
                <a:pt x="147" y="11"/>
              </a:lnTo>
              <a:lnTo>
                <a:pt x="169" y="0"/>
              </a:lnTo>
              <a:lnTo>
                <a:pt x="179" y="3"/>
              </a:lnTo>
              <a:lnTo>
                <a:pt x="177" y="6"/>
              </a:lnTo>
              <a:lnTo>
                <a:pt x="176" y="9"/>
              </a:lnTo>
            </a:path>
          </a:pathLst>
        </a:custGeom>
        <a:solidFill>
          <a:srgbClr val="C2D69A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9</xdr:col>
      <xdr:colOff>214441</xdr:colOff>
      <xdr:row>24</xdr:row>
      <xdr:rowOff>106602</xdr:rowOff>
    </xdr:from>
    <xdr:to>
      <xdr:col>10</xdr:col>
      <xdr:colOff>114824</xdr:colOff>
      <xdr:row>27</xdr:row>
      <xdr:rowOff>187761</xdr:rowOff>
    </xdr:to>
    <xdr:sp macro="[0]!Département_clic" textlink="">
      <xdr:nvSpPr>
        <xdr:cNvPr id="182" name="Département 15"/>
        <xdr:cNvSpPr>
          <a:spLocks/>
        </xdr:cNvSpPr>
      </xdr:nvSpPr>
      <xdr:spPr bwMode="auto">
        <a:xfrm>
          <a:off x="8473977" y="5114031"/>
          <a:ext cx="662383" cy="652659"/>
        </a:xfrm>
        <a:custGeom>
          <a:avLst/>
          <a:gdLst>
            <a:gd name="T0" fmla="*/ 805596 w 185"/>
            <a:gd name="T1" fmla="*/ 126464 h 176"/>
            <a:gd name="T2" fmla="*/ 857810 w 185"/>
            <a:gd name="T3" fmla="*/ 171099 h 176"/>
            <a:gd name="T4" fmla="*/ 1029373 w 185"/>
            <a:gd name="T5" fmla="*/ 230611 h 176"/>
            <a:gd name="T6" fmla="*/ 1051750 w 185"/>
            <a:gd name="T7" fmla="*/ 200855 h 176"/>
            <a:gd name="T8" fmla="*/ 1081587 w 185"/>
            <a:gd name="T9" fmla="*/ 148781 h 176"/>
            <a:gd name="T10" fmla="*/ 1186016 w 185"/>
            <a:gd name="T11" fmla="*/ 267807 h 176"/>
            <a:gd name="T12" fmla="*/ 1230772 w 185"/>
            <a:gd name="T13" fmla="*/ 305002 h 176"/>
            <a:gd name="T14" fmla="*/ 1365038 w 185"/>
            <a:gd name="T15" fmla="*/ 535613 h 176"/>
            <a:gd name="T16" fmla="*/ 1379956 w 185"/>
            <a:gd name="T17" fmla="*/ 557931 h 176"/>
            <a:gd name="T18" fmla="*/ 1379956 w 185"/>
            <a:gd name="T19" fmla="*/ 773664 h 176"/>
            <a:gd name="T20" fmla="*/ 1297905 w 185"/>
            <a:gd name="T21" fmla="*/ 818298 h 176"/>
            <a:gd name="T22" fmla="*/ 1074128 w 185"/>
            <a:gd name="T23" fmla="*/ 981958 h 176"/>
            <a:gd name="T24" fmla="*/ 947321 w 185"/>
            <a:gd name="T25" fmla="*/ 1286960 h 176"/>
            <a:gd name="T26" fmla="*/ 910025 w 185"/>
            <a:gd name="T27" fmla="*/ 1205130 h 176"/>
            <a:gd name="T28" fmla="*/ 902566 w 185"/>
            <a:gd name="T29" fmla="*/ 1100983 h 176"/>
            <a:gd name="T30" fmla="*/ 760841 w 185"/>
            <a:gd name="T31" fmla="*/ 944762 h 176"/>
            <a:gd name="T32" fmla="*/ 708626 w 185"/>
            <a:gd name="T33" fmla="*/ 944762 h 176"/>
            <a:gd name="T34" fmla="*/ 678789 w 185"/>
            <a:gd name="T35" fmla="*/ 803420 h 176"/>
            <a:gd name="T36" fmla="*/ 634034 w 185"/>
            <a:gd name="T37" fmla="*/ 825737 h 176"/>
            <a:gd name="T38" fmla="*/ 477390 w 185"/>
            <a:gd name="T39" fmla="*/ 1153057 h 176"/>
            <a:gd name="T40" fmla="*/ 447553 w 185"/>
            <a:gd name="T41" fmla="*/ 1227447 h 176"/>
            <a:gd name="T42" fmla="*/ 253614 w 185"/>
            <a:gd name="T43" fmla="*/ 1249764 h 176"/>
            <a:gd name="T44" fmla="*/ 186481 w 185"/>
            <a:gd name="T45" fmla="*/ 1272082 h 176"/>
            <a:gd name="T46" fmla="*/ 119348 w 185"/>
            <a:gd name="T47" fmla="*/ 1309277 h 176"/>
            <a:gd name="T48" fmla="*/ 82051 w 185"/>
            <a:gd name="T49" fmla="*/ 1108422 h 176"/>
            <a:gd name="T50" fmla="*/ 0 w 185"/>
            <a:gd name="T51" fmla="*/ 773664 h 176"/>
            <a:gd name="T52" fmla="*/ 0 w 185"/>
            <a:gd name="T53" fmla="*/ 743907 h 176"/>
            <a:gd name="T54" fmla="*/ 29837 w 185"/>
            <a:gd name="T55" fmla="*/ 743907 h 176"/>
            <a:gd name="T56" fmla="*/ 67133 w 185"/>
            <a:gd name="T57" fmla="*/ 610004 h 176"/>
            <a:gd name="T58" fmla="*/ 141725 w 185"/>
            <a:gd name="T59" fmla="*/ 371954 h 176"/>
            <a:gd name="T60" fmla="*/ 223777 w 185"/>
            <a:gd name="T61" fmla="*/ 282685 h 176"/>
            <a:gd name="T62" fmla="*/ 328206 w 185"/>
            <a:gd name="T63" fmla="*/ 119025 h 176"/>
            <a:gd name="T64" fmla="*/ 410257 w 185"/>
            <a:gd name="T65" fmla="*/ 141342 h 176"/>
            <a:gd name="T66" fmla="*/ 484849 w 185"/>
            <a:gd name="T67" fmla="*/ 0 h 176"/>
            <a:gd name="T68" fmla="*/ 522146 w 185"/>
            <a:gd name="T69" fmla="*/ 22317 h 176"/>
            <a:gd name="T70" fmla="*/ 581819 w 185"/>
            <a:gd name="T71" fmla="*/ 44634 h 176"/>
            <a:gd name="T72" fmla="*/ 805596 w 185"/>
            <a:gd name="T73" fmla="*/ 126464 h 17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185"/>
            <a:gd name="T112" fmla="*/ 0 h 176"/>
            <a:gd name="T113" fmla="*/ 185 w 185"/>
            <a:gd name="T114" fmla="*/ 176 h 176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185" h="176">
              <a:moveTo>
                <a:pt x="108" y="17"/>
              </a:moveTo>
              <a:lnTo>
                <a:pt x="115" y="23"/>
              </a:lnTo>
              <a:lnTo>
                <a:pt x="138" y="31"/>
              </a:lnTo>
              <a:lnTo>
                <a:pt x="141" y="27"/>
              </a:lnTo>
              <a:lnTo>
                <a:pt x="145" y="20"/>
              </a:lnTo>
              <a:lnTo>
                <a:pt x="159" y="36"/>
              </a:lnTo>
              <a:lnTo>
                <a:pt x="165" y="41"/>
              </a:lnTo>
              <a:lnTo>
                <a:pt x="183" y="72"/>
              </a:lnTo>
              <a:lnTo>
                <a:pt x="185" y="75"/>
              </a:lnTo>
              <a:lnTo>
                <a:pt x="185" y="104"/>
              </a:lnTo>
              <a:lnTo>
                <a:pt x="174" y="110"/>
              </a:lnTo>
              <a:lnTo>
                <a:pt x="144" y="132"/>
              </a:lnTo>
              <a:lnTo>
                <a:pt x="127" y="173"/>
              </a:lnTo>
              <a:lnTo>
                <a:pt x="122" y="162"/>
              </a:lnTo>
              <a:lnTo>
                <a:pt x="121" y="148"/>
              </a:lnTo>
              <a:lnTo>
                <a:pt x="102" y="127"/>
              </a:lnTo>
              <a:lnTo>
                <a:pt x="95" y="127"/>
              </a:lnTo>
              <a:lnTo>
                <a:pt x="91" y="108"/>
              </a:lnTo>
              <a:lnTo>
                <a:pt x="85" y="111"/>
              </a:lnTo>
              <a:lnTo>
                <a:pt x="64" y="155"/>
              </a:lnTo>
              <a:lnTo>
                <a:pt x="60" y="165"/>
              </a:lnTo>
              <a:lnTo>
                <a:pt x="34" y="168"/>
              </a:lnTo>
              <a:lnTo>
                <a:pt x="25" y="171"/>
              </a:lnTo>
              <a:lnTo>
                <a:pt x="16" y="176"/>
              </a:lnTo>
              <a:lnTo>
                <a:pt x="11" y="149"/>
              </a:lnTo>
              <a:lnTo>
                <a:pt x="0" y="104"/>
              </a:lnTo>
              <a:lnTo>
                <a:pt x="0" y="100"/>
              </a:lnTo>
              <a:lnTo>
                <a:pt x="4" y="100"/>
              </a:lnTo>
              <a:lnTo>
                <a:pt x="9" y="82"/>
              </a:lnTo>
              <a:lnTo>
                <a:pt x="19" y="50"/>
              </a:lnTo>
              <a:lnTo>
                <a:pt x="30" y="38"/>
              </a:lnTo>
              <a:lnTo>
                <a:pt x="44" y="16"/>
              </a:lnTo>
              <a:lnTo>
                <a:pt x="55" y="19"/>
              </a:lnTo>
              <a:lnTo>
                <a:pt x="65" y="0"/>
              </a:lnTo>
              <a:lnTo>
                <a:pt x="70" y="3"/>
              </a:lnTo>
              <a:lnTo>
                <a:pt x="78" y="6"/>
              </a:lnTo>
              <a:lnTo>
                <a:pt x="108" y="17"/>
              </a:lnTo>
            </a:path>
          </a:pathLst>
        </a:custGeom>
        <a:solidFill>
          <a:srgbClr val="C2D69A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7</xdr:col>
      <xdr:colOff>111695</xdr:colOff>
      <xdr:row>9</xdr:row>
      <xdr:rowOff>67570</xdr:rowOff>
    </xdr:from>
    <xdr:to>
      <xdr:col>8</xdr:col>
      <xdr:colOff>167644</xdr:colOff>
      <xdr:row>11</xdr:row>
      <xdr:rowOff>1047</xdr:rowOff>
    </xdr:to>
    <xdr:sp macro="[0]!Département_clic" textlink="">
      <xdr:nvSpPr>
        <xdr:cNvPr id="183" name="Département 14"/>
        <xdr:cNvSpPr>
          <a:spLocks/>
        </xdr:cNvSpPr>
      </xdr:nvSpPr>
      <xdr:spPr bwMode="auto">
        <a:xfrm>
          <a:off x="6847231" y="2026999"/>
          <a:ext cx="817949" cy="504977"/>
        </a:xfrm>
        <a:custGeom>
          <a:avLst/>
          <a:gdLst>
            <a:gd name="T0" fmla="*/ 1551517 w 229"/>
            <a:gd name="T1" fmla="*/ 0 h 136"/>
            <a:gd name="T2" fmla="*/ 1596273 w 229"/>
            <a:gd name="T3" fmla="*/ 163660 h 136"/>
            <a:gd name="T4" fmla="*/ 1588814 w 229"/>
            <a:gd name="T5" fmla="*/ 230611 h 136"/>
            <a:gd name="T6" fmla="*/ 1685783 w 229"/>
            <a:gd name="T7" fmla="*/ 461223 h 136"/>
            <a:gd name="T8" fmla="*/ 1700702 w 229"/>
            <a:gd name="T9" fmla="*/ 572809 h 136"/>
            <a:gd name="T10" fmla="*/ 1708161 w 229"/>
            <a:gd name="T11" fmla="*/ 676956 h 136"/>
            <a:gd name="T12" fmla="*/ 1558977 w 229"/>
            <a:gd name="T13" fmla="*/ 699274 h 136"/>
            <a:gd name="T14" fmla="*/ 1491844 w 229"/>
            <a:gd name="T15" fmla="*/ 706713 h 136"/>
            <a:gd name="T16" fmla="*/ 1275526 w 229"/>
            <a:gd name="T17" fmla="*/ 788542 h 136"/>
            <a:gd name="T18" fmla="*/ 1268067 w 229"/>
            <a:gd name="T19" fmla="*/ 818299 h 136"/>
            <a:gd name="T20" fmla="*/ 1021913 w 229"/>
            <a:gd name="T21" fmla="*/ 907568 h 136"/>
            <a:gd name="T22" fmla="*/ 805596 w 229"/>
            <a:gd name="T23" fmla="*/ 870372 h 136"/>
            <a:gd name="T24" fmla="*/ 753381 w 229"/>
            <a:gd name="T25" fmla="*/ 870372 h 136"/>
            <a:gd name="T26" fmla="*/ 499768 w 229"/>
            <a:gd name="T27" fmla="*/ 922446 h 136"/>
            <a:gd name="T28" fmla="*/ 335665 w 229"/>
            <a:gd name="T29" fmla="*/ 1011715 h 136"/>
            <a:gd name="T30" fmla="*/ 268532 w 229"/>
            <a:gd name="T31" fmla="*/ 989398 h 136"/>
            <a:gd name="T32" fmla="*/ 14918 w 229"/>
            <a:gd name="T33" fmla="*/ 900129 h 136"/>
            <a:gd name="T34" fmla="*/ 141725 w 229"/>
            <a:gd name="T35" fmla="*/ 684395 h 136"/>
            <a:gd name="T36" fmla="*/ 186480 w 229"/>
            <a:gd name="T37" fmla="*/ 676956 h 136"/>
            <a:gd name="T38" fmla="*/ 253613 w 229"/>
            <a:gd name="T39" fmla="*/ 498418 h 136"/>
            <a:gd name="T40" fmla="*/ 208858 w 229"/>
            <a:gd name="T41" fmla="*/ 312441 h 136"/>
            <a:gd name="T42" fmla="*/ 0 w 229"/>
            <a:gd name="T43" fmla="*/ 133903 h 136"/>
            <a:gd name="T44" fmla="*/ 7459 w 229"/>
            <a:gd name="T45" fmla="*/ 126464 h 136"/>
            <a:gd name="T46" fmla="*/ 7459 w 229"/>
            <a:gd name="T47" fmla="*/ 126464 h 136"/>
            <a:gd name="T48" fmla="*/ 223777 w 229"/>
            <a:gd name="T49" fmla="*/ 66952 h 136"/>
            <a:gd name="T50" fmla="*/ 477390 w 229"/>
            <a:gd name="T51" fmla="*/ 133903 h 136"/>
            <a:gd name="T52" fmla="*/ 731003 w 229"/>
            <a:gd name="T53" fmla="*/ 148782 h 136"/>
            <a:gd name="T54" fmla="*/ 954780 w 229"/>
            <a:gd name="T55" fmla="*/ 245490 h 136"/>
            <a:gd name="T56" fmla="*/ 1126342 w 229"/>
            <a:gd name="T57" fmla="*/ 193416 h 136"/>
            <a:gd name="T58" fmla="*/ 1350119 w 229"/>
            <a:gd name="T59" fmla="*/ 44634 h 136"/>
            <a:gd name="T60" fmla="*/ 1514221 w 229"/>
            <a:gd name="T61" fmla="*/ 0 h 136"/>
            <a:gd name="T62" fmla="*/ 1551517 w 229"/>
            <a:gd name="T63" fmla="*/ 0 h 1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229"/>
            <a:gd name="T97" fmla="*/ 0 h 136"/>
            <a:gd name="T98" fmla="*/ 229 w 229"/>
            <a:gd name="T99" fmla="*/ 136 h 136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229" h="136">
              <a:moveTo>
                <a:pt x="208" y="0"/>
              </a:moveTo>
              <a:lnTo>
                <a:pt x="214" y="22"/>
              </a:lnTo>
              <a:lnTo>
                <a:pt x="213" y="31"/>
              </a:lnTo>
              <a:lnTo>
                <a:pt x="226" y="62"/>
              </a:lnTo>
              <a:lnTo>
                <a:pt x="228" y="77"/>
              </a:lnTo>
              <a:lnTo>
                <a:pt x="229" y="91"/>
              </a:lnTo>
              <a:lnTo>
                <a:pt x="209" y="94"/>
              </a:lnTo>
              <a:lnTo>
                <a:pt x="200" y="95"/>
              </a:lnTo>
              <a:lnTo>
                <a:pt x="171" y="106"/>
              </a:lnTo>
              <a:lnTo>
                <a:pt x="170" y="110"/>
              </a:lnTo>
              <a:lnTo>
                <a:pt x="137" y="122"/>
              </a:lnTo>
              <a:lnTo>
                <a:pt x="108" y="117"/>
              </a:lnTo>
              <a:lnTo>
                <a:pt x="101" y="117"/>
              </a:lnTo>
              <a:lnTo>
                <a:pt x="67" y="124"/>
              </a:lnTo>
              <a:lnTo>
                <a:pt x="45" y="136"/>
              </a:lnTo>
              <a:lnTo>
                <a:pt x="36" y="133"/>
              </a:lnTo>
              <a:lnTo>
                <a:pt x="2" y="121"/>
              </a:lnTo>
              <a:lnTo>
                <a:pt x="19" y="92"/>
              </a:lnTo>
              <a:lnTo>
                <a:pt x="25" y="91"/>
              </a:lnTo>
              <a:lnTo>
                <a:pt x="34" y="67"/>
              </a:lnTo>
              <a:lnTo>
                <a:pt x="28" y="42"/>
              </a:lnTo>
              <a:lnTo>
                <a:pt x="0" y="18"/>
              </a:lnTo>
              <a:lnTo>
                <a:pt x="1" y="17"/>
              </a:lnTo>
              <a:lnTo>
                <a:pt x="30" y="9"/>
              </a:lnTo>
              <a:lnTo>
                <a:pt x="64" y="18"/>
              </a:lnTo>
              <a:lnTo>
                <a:pt x="98" y="20"/>
              </a:lnTo>
              <a:lnTo>
                <a:pt x="128" y="33"/>
              </a:lnTo>
              <a:lnTo>
                <a:pt x="151" y="26"/>
              </a:lnTo>
              <a:lnTo>
                <a:pt x="181" y="6"/>
              </a:lnTo>
              <a:lnTo>
                <a:pt x="203" y="0"/>
              </a:lnTo>
              <a:lnTo>
                <a:pt x="208" y="0"/>
              </a:lnTo>
            </a:path>
          </a:pathLst>
        </a:custGeom>
        <a:solidFill>
          <a:srgbClr val="C2D69A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10</xdr:col>
      <xdr:colOff>535765</xdr:colOff>
      <xdr:row>30</xdr:row>
      <xdr:rowOff>168879</xdr:rowOff>
    </xdr:from>
    <xdr:to>
      <xdr:col>11</xdr:col>
      <xdr:colOff>564260</xdr:colOff>
      <xdr:row>33</xdr:row>
      <xdr:rowOff>173816</xdr:rowOff>
    </xdr:to>
    <xdr:sp macro="[0]!Département_clic" textlink="">
      <xdr:nvSpPr>
        <xdr:cNvPr id="184" name="Département 13"/>
        <xdr:cNvSpPr>
          <a:spLocks/>
        </xdr:cNvSpPr>
      </xdr:nvSpPr>
      <xdr:spPr bwMode="auto">
        <a:xfrm>
          <a:off x="9557301" y="6319308"/>
          <a:ext cx="790495" cy="576437"/>
        </a:xfrm>
        <a:custGeom>
          <a:avLst/>
          <a:gdLst>
            <a:gd name="T0" fmla="*/ 2147483647 w 221"/>
            <a:gd name="T1" fmla="*/ 2147483647 h 155"/>
            <a:gd name="T2" fmla="*/ 2147483647 w 221"/>
            <a:gd name="T3" fmla="*/ 2147483647 h 155"/>
            <a:gd name="T4" fmla="*/ 2147483647 w 221"/>
            <a:gd name="T5" fmla="*/ 2147483647 h 155"/>
            <a:gd name="T6" fmla="*/ 2147483647 w 221"/>
            <a:gd name="T7" fmla="*/ 2147483647 h 155"/>
            <a:gd name="T8" fmla="*/ 2147483647 w 221"/>
            <a:gd name="T9" fmla="*/ 2147483647 h 155"/>
            <a:gd name="T10" fmla="*/ 2147483647 w 221"/>
            <a:gd name="T11" fmla="*/ 2147483647 h 155"/>
            <a:gd name="T12" fmla="*/ 2147483647 w 221"/>
            <a:gd name="T13" fmla="*/ 2147483647 h 155"/>
            <a:gd name="T14" fmla="*/ 2147483647 w 221"/>
            <a:gd name="T15" fmla="*/ 2147483647 h 155"/>
            <a:gd name="T16" fmla="*/ 2147483647 w 221"/>
            <a:gd name="T17" fmla="*/ 2147483647 h 155"/>
            <a:gd name="T18" fmla="*/ 2147483647 w 221"/>
            <a:gd name="T19" fmla="*/ 2147483647 h 155"/>
            <a:gd name="T20" fmla="*/ 2147483647 w 221"/>
            <a:gd name="T21" fmla="*/ 2147483647 h 155"/>
            <a:gd name="T22" fmla="*/ 2147483647 w 221"/>
            <a:gd name="T23" fmla="*/ 2147483647 h 155"/>
            <a:gd name="T24" fmla="*/ 2147483647 w 221"/>
            <a:gd name="T25" fmla="*/ 2147483647 h 155"/>
            <a:gd name="T26" fmla="*/ 2147483647 w 221"/>
            <a:gd name="T27" fmla="*/ 2147483647 h 155"/>
            <a:gd name="T28" fmla="*/ 2147483647 w 221"/>
            <a:gd name="T29" fmla="*/ 2147483647 h 155"/>
            <a:gd name="T30" fmla="*/ 2147483647 w 221"/>
            <a:gd name="T31" fmla="*/ 2147483647 h 155"/>
            <a:gd name="T32" fmla="*/ 2147483647 w 221"/>
            <a:gd name="T33" fmla="*/ 2147483647 h 155"/>
            <a:gd name="T34" fmla="*/ 2147483647 w 221"/>
            <a:gd name="T35" fmla="*/ 2147483647 h 155"/>
            <a:gd name="T36" fmla="*/ 2147483647 w 221"/>
            <a:gd name="T37" fmla="*/ 2147483647 h 155"/>
            <a:gd name="T38" fmla="*/ 2147483647 w 221"/>
            <a:gd name="T39" fmla="*/ 2147483647 h 155"/>
            <a:gd name="T40" fmla="*/ 2147483647 w 221"/>
            <a:gd name="T41" fmla="*/ 2147483647 h 155"/>
            <a:gd name="T42" fmla="*/ 2147483647 w 221"/>
            <a:gd name="T43" fmla="*/ 2147483647 h 155"/>
            <a:gd name="T44" fmla="*/ 2147483647 w 221"/>
            <a:gd name="T45" fmla="*/ 2147483647 h 155"/>
            <a:gd name="T46" fmla="*/ 2147483647 w 221"/>
            <a:gd name="T47" fmla="*/ 2147483647 h 155"/>
            <a:gd name="T48" fmla="*/ 2147483647 w 221"/>
            <a:gd name="T49" fmla="*/ 2147483647 h 155"/>
            <a:gd name="T50" fmla="*/ 2147483647 w 221"/>
            <a:gd name="T51" fmla="*/ 2147483647 h 155"/>
            <a:gd name="T52" fmla="*/ 0 w 221"/>
            <a:gd name="T53" fmla="*/ 2147483647 h 155"/>
            <a:gd name="T54" fmla="*/ 2147483647 w 221"/>
            <a:gd name="T55" fmla="*/ 2147483647 h 155"/>
            <a:gd name="T56" fmla="*/ 2147483647 w 221"/>
            <a:gd name="T57" fmla="*/ 2147483647 h 155"/>
            <a:gd name="T58" fmla="*/ 2147483647 w 221"/>
            <a:gd name="T59" fmla="*/ 2147483647 h 155"/>
            <a:gd name="T60" fmla="*/ 2147483647 w 221"/>
            <a:gd name="T61" fmla="*/ 2147483647 h 155"/>
            <a:gd name="T62" fmla="*/ 2147483647 w 221"/>
            <a:gd name="T63" fmla="*/ 2147483647 h 155"/>
            <a:gd name="T64" fmla="*/ 2147483647 w 221"/>
            <a:gd name="T65" fmla="*/ 2147483647 h 155"/>
            <a:gd name="T66" fmla="*/ 2147483647 w 221"/>
            <a:gd name="T67" fmla="*/ 0 h 155"/>
            <a:gd name="T68" fmla="*/ 2147483647 w 221"/>
            <a:gd name="T69" fmla="*/ 2147483647 h 155"/>
            <a:gd name="T70" fmla="*/ 2147483647 w 221"/>
            <a:gd name="T71" fmla="*/ 2147483647 h 155"/>
            <a:gd name="T72" fmla="*/ 2147483647 w 221"/>
            <a:gd name="T73" fmla="*/ 2147483647 h 155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221"/>
            <a:gd name="T112" fmla="*/ 0 h 155"/>
            <a:gd name="T113" fmla="*/ 221 w 221"/>
            <a:gd name="T114" fmla="*/ 155 h 155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221" h="155">
              <a:moveTo>
                <a:pt x="131" y="37"/>
              </a:moveTo>
              <a:lnTo>
                <a:pt x="140" y="37"/>
              </a:lnTo>
              <a:lnTo>
                <a:pt x="155" y="42"/>
              </a:lnTo>
              <a:lnTo>
                <a:pt x="181" y="53"/>
              </a:lnTo>
              <a:lnTo>
                <a:pt x="197" y="53"/>
              </a:lnTo>
              <a:lnTo>
                <a:pt x="206" y="50"/>
              </a:lnTo>
              <a:lnTo>
                <a:pt x="220" y="40"/>
              </a:lnTo>
              <a:lnTo>
                <a:pt x="219" y="59"/>
              </a:lnTo>
              <a:lnTo>
                <a:pt x="214" y="67"/>
              </a:lnTo>
              <a:lnTo>
                <a:pt x="219" y="105"/>
              </a:lnTo>
              <a:lnTo>
                <a:pt x="221" y="111"/>
              </a:lnTo>
              <a:lnTo>
                <a:pt x="215" y="138"/>
              </a:lnTo>
              <a:lnTo>
                <a:pt x="211" y="142"/>
              </a:lnTo>
              <a:lnTo>
                <a:pt x="204" y="155"/>
              </a:lnTo>
              <a:lnTo>
                <a:pt x="192" y="152"/>
              </a:lnTo>
              <a:lnTo>
                <a:pt x="172" y="150"/>
              </a:lnTo>
              <a:lnTo>
                <a:pt x="166" y="131"/>
              </a:lnTo>
              <a:lnTo>
                <a:pt x="149" y="125"/>
              </a:lnTo>
              <a:lnTo>
                <a:pt x="122" y="125"/>
              </a:lnTo>
              <a:lnTo>
                <a:pt x="109" y="105"/>
              </a:lnTo>
              <a:lnTo>
                <a:pt x="95" y="102"/>
              </a:lnTo>
              <a:lnTo>
                <a:pt x="95" y="113"/>
              </a:lnTo>
              <a:lnTo>
                <a:pt x="95" y="120"/>
              </a:lnTo>
              <a:lnTo>
                <a:pt x="71" y="122"/>
              </a:lnTo>
              <a:lnTo>
                <a:pt x="53" y="102"/>
              </a:lnTo>
              <a:lnTo>
                <a:pt x="19" y="98"/>
              </a:lnTo>
              <a:lnTo>
                <a:pt x="0" y="97"/>
              </a:lnTo>
              <a:lnTo>
                <a:pt x="7" y="89"/>
              </a:lnTo>
              <a:lnTo>
                <a:pt x="29" y="70"/>
              </a:lnTo>
              <a:lnTo>
                <a:pt x="34" y="51"/>
              </a:lnTo>
              <a:lnTo>
                <a:pt x="51" y="47"/>
              </a:lnTo>
              <a:lnTo>
                <a:pt x="56" y="29"/>
              </a:lnTo>
              <a:lnTo>
                <a:pt x="70" y="3"/>
              </a:lnTo>
              <a:lnTo>
                <a:pt x="77" y="0"/>
              </a:lnTo>
              <a:lnTo>
                <a:pt x="110" y="12"/>
              </a:lnTo>
              <a:lnTo>
                <a:pt x="116" y="20"/>
              </a:lnTo>
              <a:lnTo>
                <a:pt x="131" y="37"/>
              </a:lnTo>
            </a:path>
          </a:pathLst>
        </a:custGeom>
        <a:solidFill>
          <a:srgbClr val="EAF1DD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12</xdr:col>
      <xdr:colOff>460068</xdr:colOff>
      <xdr:row>10</xdr:row>
      <xdr:rowOff>167668</xdr:rowOff>
    </xdr:from>
    <xdr:to>
      <xdr:col>13</xdr:col>
      <xdr:colOff>282668</xdr:colOff>
      <xdr:row>13</xdr:row>
      <xdr:rowOff>148843</xdr:rowOff>
    </xdr:to>
    <xdr:sp macro="[0]!Département_clic" textlink="">
      <xdr:nvSpPr>
        <xdr:cNvPr id="185" name="Département 67"/>
        <xdr:cNvSpPr>
          <a:spLocks/>
        </xdr:cNvSpPr>
      </xdr:nvSpPr>
      <xdr:spPr bwMode="auto">
        <a:xfrm>
          <a:off x="11005604" y="2317597"/>
          <a:ext cx="584600" cy="743175"/>
        </a:xfrm>
        <a:custGeom>
          <a:avLst/>
          <a:gdLst>
            <a:gd name="T0" fmla="*/ 850351 w 163"/>
            <a:gd name="T1" fmla="*/ 22317 h 200"/>
            <a:gd name="T2" fmla="*/ 1081587 w 163"/>
            <a:gd name="T3" fmla="*/ 81830 h 200"/>
            <a:gd name="T4" fmla="*/ 1215853 w 163"/>
            <a:gd name="T5" fmla="*/ 178538 h 200"/>
            <a:gd name="T6" fmla="*/ 1036832 w 163"/>
            <a:gd name="T7" fmla="*/ 453784 h 200"/>
            <a:gd name="T8" fmla="*/ 835433 w 163"/>
            <a:gd name="T9" fmla="*/ 669517 h 200"/>
            <a:gd name="T10" fmla="*/ 738463 w 163"/>
            <a:gd name="T11" fmla="*/ 1019153 h 200"/>
            <a:gd name="T12" fmla="*/ 641493 w 163"/>
            <a:gd name="T13" fmla="*/ 1331594 h 200"/>
            <a:gd name="T14" fmla="*/ 566901 w 163"/>
            <a:gd name="T15" fmla="*/ 1487815 h 200"/>
            <a:gd name="T16" fmla="*/ 529605 w 163"/>
            <a:gd name="T17" fmla="*/ 1458059 h 200"/>
            <a:gd name="T18" fmla="*/ 462472 w 163"/>
            <a:gd name="T19" fmla="*/ 1353912 h 200"/>
            <a:gd name="T20" fmla="*/ 298369 w 163"/>
            <a:gd name="T21" fmla="*/ 1212569 h 200"/>
            <a:gd name="T22" fmla="*/ 261073 w 163"/>
            <a:gd name="T23" fmla="*/ 1182813 h 200"/>
            <a:gd name="T24" fmla="*/ 171562 w 163"/>
            <a:gd name="T25" fmla="*/ 1145618 h 200"/>
            <a:gd name="T26" fmla="*/ 82051 w 163"/>
            <a:gd name="T27" fmla="*/ 996836 h 200"/>
            <a:gd name="T28" fmla="*/ 59674 w 163"/>
            <a:gd name="T29" fmla="*/ 877811 h 200"/>
            <a:gd name="T30" fmla="*/ 74592 w 163"/>
            <a:gd name="T31" fmla="*/ 818298 h 200"/>
            <a:gd name="T32" fmla="*/ 216317 w 163"/>
            <a:gd name="T33" fmla="*/ 751347 h 200"/>
            <a:gd name="T34" fmla="*/ 253614 w 163"/>
            <a:gd name="T35" fmla="*/ 424027 h 200"/>
            <a:gd name="T36" fmla="*/ 14918 w 163"/>
            <a:gd name="T37" fmla="*/ 319880 h 200"/>
            <a:gd name="T38" fmla="*/ 0 w 163"/>
            <a:gd name="T39" fmla="*/ 59513 h 200"/>
            <a:gd name="T40" fmla="*/ 216317 w 163"/>
            <a:gd name="T41" fmla="*/ 156221 h 200"/>
            <a:gd name="T42" fmla="*/ 462472 w 163"/>
            <a:gd name="T43" fmla="*/ 156221 h 200"/>
            <a:gd name="T44" fmla="*/ 641493 w 163"/>
            <a:gd name="T45" fmla="*/ 0 h 200"/>
            <a:gd name="T46" fmla="*/ 708626 w 163"/>
            <a:gd name="T47" fmla="*/ 0 h 200"/>
            <a:gd name="T48" fmla="*/ 850351 w 163"/>
            <a:gd name="T49" fmla="*/ 22317 h 200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163"/>
            <a:gd name="T76" fmla="*/ 0 h 200"/>
            <a:gd name="T77" fmla="*/ 163 w 163"/>
            <a:gd name="T78" fmla="*/ 200 h 200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163" h="200">
              <a:moveTo>
                <a:pt x="114" y="3"/>
              </a:moveTo>
              <a:lnTo>
                <a:pt x="145" y="11"/>
              </a:lnTo>
              <a:lnTo>
                <a:pt x="163" y="24"/>
              </a:lnTo>
              <a:lnTo>
                <a:pt x="139" y="61"/>
              </a:lnTo>
              <a:lnTo>
                <a:pt x="112" y="90"/>
              </a:lnTo>
              <a:lnTo>
                <a:pt x="99" y="137"/>
              </a:lnTo>
              <a:lnTo>
                <a:pt x="86" y="179"/>
              </a:lnTo>
              <a:lnTo>
                <a:pt x="76" y="200"/>
              </a:lnTo>
              <a:lnTo>
                <a:pt x="71" y="196"/>
              </a:lnTo>
              <a:lnTo>
                <a:pt x="62" y="182"/>
              </a:lnTo>
              <a:lnTo>
                <a:pt x="40" y="163"/>
              </a:lnTo>
              <a:lnTo>
                <a:pt x="35" y="159"/>
              </a:lnTo>
              <a:lnTo>
                <a:pt x="23" y="154"/>
              </a:lnTo>
              <a:lnTo>
                <a:pt x="11" y="134"/>
              </a:lnTo>
              <a:lnTo>
                <a:pt x="8" y="118"/>
              </a:lnTo>
              <a:lnTo>
                <a:pt x="10" y="110"/>
              </a:lnTo>
              <a:lnTo>
                <a:pt x="29" y="101"/>
              </a:lnTo>
              <a:lnTo>
                <a:pt x="34" y="57"/>
              </a:lnTo>
              <a:lnTo>
                <a:pt x="2" y="43"/>
              </a:lnTo>
              <a:lnTo>
                <a:pt x="0" y="8"/>
              </a:lnTo>
              <a:lnTo>
                <a:pt x="29" y="21"/>
              </a:lnTo>
              <a:lnTo>
                <a:pt x="62" y="21"/>
              </a:lnTo>
              <a:lnTo>
                <a:pt x="86" y="0"/>
              </a:lnTo>
              <a:lnTo>
                <a:pt x="95" y="0"/>
              </a:lnTo>
              <a:lnTo>
                <a:pt x="114" y="3"/>
              </a:lnTo>
            </a:path>
          </a:pathLst>
        </a:custGeom>
        <a:solidFill>
          <a:srgbClr val="EAF1DD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9</xdr:col>
      <xdr:colOff>109204</xdr:colOff>
      <xdr:row>26</xdr:row>
      <xdr:rowOff>125773</xdr:rowOff>
    </xdr:from>
    <xdr:to>
      <xdr:col>10</xdr:col>
      <xdr:colOff>119398</xdr:colOff>
      <xdr:row>31</xdr:row>
      <xdr:rowOff>164174</xdr:rowOff>
    </xdr:to>
    <xdr:sp macro="[0]!Département_clic" textlink="">
      <xdr:nvSpPr>
        <xdr:cNvPr id="186" name="Département 12"/>
        <xdr:cNvSpPr>
          <a:spLocks/>
        </xdr:cNvSpPr>
      </xdr:nvSpPr>
      <xdr:spPr bwMode="auto">
        <a:xfrm>
          <a:off x="8368740" y="5514202"/>
          <a:ext cx="772194" cy="990901"/>
        </a:xfrm>
        <a:custGeom>
          <a:avLst/>
          <a:gdLst>
            <a:gd name="T0" fmla="*/ 924944 w 215"/>
            <a:gd name="T1" fmla="*/ 141342 h 266"/>
            <a:gd name="T2" fmla="*/ 977158 w 215"/>
            <a:gd name="T3" fmla="*/ 141342 h 266"/>
            <a:gd name="T4" fmla="*/ 1118884 w 215"/>
            <a:gd name="T5" fmla="*/ 297563 h 266"/>
            <a:gd name="T6" fmla="*/ 1126343 w 215"/>
            <a:gd name="T7" fmla="*/ 401710 h 266"/>
            <a:gd name="T8" fmla="*/ 1163639 w 215"/>
            <a:gd name="T9" fmla="*/ 483540 h 266"/>
            <a:gd name="T10" fmla="*/ 1200935 w 215"/>
            <a:gd name="T11" fmla="*/ 528175 h 266"/>
            <a:gd name="T12" fmla="*/ 1282986 w 215"/>
            <a:gd name="T13" fmla="*/ 624883 h 266"/>
            <a:gd name="T14" fmla="*/ 1335201 w 215"/>
            <a:gd name="T15" fmla="*/ 818299 h 266"/>
            <a:gd name="T16" fmla="*/ 1312823 w 215"/>
            <a:gd name="T17" fmla="*/ 959641 h 266"/>
            <a:gd name="T18" fmla="*/ 1402334 w 215"/>
            <a:gd name="T19" fmla="*/ 1123301 h 266"/>
            <a:gd name="T20" fmla="*/ 1462008 w 215"/>
            <a:gd name="T21" fmla="*/ 1182813 h 266"/>
            <a:gd name="T22" fmla="*/ 1603733 w 215"/>
            <a:gd name="T23" fmla="*/ 1227448 h 266"/>
            <a:gd name="T24" fmla="*/ 1529141 w 215"/>
            <a:gd name="T25" fmla="*/ 1301839 h 266"/>
            <a:gd name="T26" fmla="*/ 1491845 w 215"/>
            <a:gd name="T27" fmla="*/ 1361351 h 266"/>
            <a:gd name="T28" fmla="*/ 1603733 w 215"/>
            <a:gd name="T29" fmla="*/ 1554767 h 266"/>
            <a:gd name="T30" fmla="*/ 1551518 w 215"/>
            <a:gd name="T31" fmla="*/ 1651475 h 266"/>
            <a:gd name="T32" fmla="*/ 1447089 w 215"/>
            <a:gd name="T33" fmla="*/ 1755622 h 266"/>
            <a:gd name="T34" fmla="*/ 1379956 w 215"/>
            <a:gd name="T35" fmla="*/ 1792818 h 266"/>
            <a:gd name="T36" fmla="*/ 1238231 w 215"/>
            <a:gd name="T37" fmla="*/ 1822574 h 266"/>
            <a:gd name="T38" fmla="*/ 1223313 w 215"/>
            <a:gd name="T39" fmla="*/ 1978795 h 266"/>
            <a:gd name="T40" fmla="*/ 1066669 w 215"/>
            <a:gd name="T41" fmla="*/ 1978795 h 266"/>
            <a:gd name="T42" fmla="*/ 1006995 w 215"/>
            <a:gd name="T43" fmla="*/ 1926721 h 266"/>
            <a:gd name="T44" fmla="*/ 783218 w 215"/>
            <a:gd name="T45" fmla="*/ 1859769 h 266"/>
            <a:gd name="T46" fmla="*/ 745922 w 215"/>
            <a:gd name="T47" fmla="*/ 1815135 h 266"/>
            <a:gd name="T48" fmla="*/ 671330 w 215"/>
            <a:gd name="T49" fmla="*/ 1495255 h 266"/>
            <a:gd name="T50" fmla="*/ 663871 w 215"/>
            <a:gd name="T51" fmla="*/ 1472937 h 266"/>
            <a:gd name="T52" fmla="*/ 455013 w 215"/>
            <a:gd name="T53" fmla="*/ 1286961 h 266"/>
            <a:gd name="T54" fmla="*/ 440094 w 215"/>
            <a:gd name="T55" fmla="*/ 1264643 h 266"/>
            <a:gd name="T56" fmla="*/ 261073 w 215"/>
            <a:gd name="T57" fmla="*/ 1167935 h 266"/>
            <a:gd name="T58" fmla="*/ 208858 w 215"/>
            <a:gd name="T59" fmla="*/ 1197692 h 266"/>
            <a:gd name="T60" fmla="*/ 111888 w 215"/>
            <a:gd name="T61" fmla="*/ 1227448 h 266"/>
            <a:gd name="T62" fmla="*/ 82051 w 215"/>
            <a:gd name="T63" fmla="*/ 1227448 h 266"/>
            <a:gd name="T64" fmla="*/ 59674 w 215"/>
            <a:gd name="T65" fmla="*/ 1034032 h 266"/>
            <a:gd name="T66" fmla="*/ 22378 w 215"/>
            <a:gd name="T67" fmla="*/ 996837 h 266"/>
            <a:gd name="T68" fmla="*/ 0 w 215"/>
            <a:gd name="T69" fmla="*/ 937324 h 266"/>
            <a:gd name="T70" fmla="*/ 14918 w 215"/>
            <a:gd name="T71" fmla="*/ 736469 h 266"/>
            <a:gd name="T72" fmla="*/ 44755 w 215"/>
            <a:gd name="T73" fmla="*/ 729030 h 266"/>
            <a:gd name="T74" fmla="*/ 290910 w 215"/>
            <a:gd name="T75" fmla="*/ 587687 h 266"/>
            <a:gd name="T76" fmla="*/ 335665 w 215"/>
            <a:gd name="T77" fmla="*/ 505857 h 266"/>
            <a:gd name="T78" fmla="*/ 402798 w 215"/>
            <a:gd name="T79" fmla="*/ 468662 h 266"/>
            <a:gd name="T80" fmla="*/ 469931 w 215"/>
            <a:gd name="T81" fmla="*/ 446345 h 266"/>
            <a:gd name="T82" fmla="*/ 663871 w 215"/>
            <a:gd name="T83" fmla="*/ 424027 h 266"/>
            <a:gd name="T84" fmla="*/ 693708 w 215"/>
            <a:gd name="T85" fmla="*/ 349637 h 266"/>
            <a:gd name="T86" fmla="*/ 850351 w 215"/>
            <a:gd name="T87" fmla="*/ 22317 h 266"/>
            <a:gd name="T88" fmla="*/ 895107 w 215"/>
            <a:gd name="T89" fmla="*/ 0 h 266"/>
            <a:gd name="T90" fmla="*/ 924944 w 215"/>
            <a:gd name="T91" fmla="*/ 141342 h 26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215"/>
            <a:gd name="T139" fmla="*/ 0 h 266"/>
            <a:gd name="T140" fmla="*/ 215 w 215"/>
            <a:gd name="T141" fmla="*/ 266 h 266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215" h="266">
              <a:moveTo>
                <a:pt x="124" y="19"/>
              </a:moveTo>
              <a:lnTo>
                <a:pt x="131" y="19"/>
              </a:lnTo>
              <a:lnTo>
                <a:pt x="150" y="40"/>
              </a:lnTo>
              <a:lnTo>
                <a:pt x="151" y="54"/>
              </a:lnTo>
              <a:lnTo>
                <a:pt x="156" y="65"/>
              </a:lnTo>
              <a:lnTo>
                <a:pt x="161" y="71"/>
              </a:lnTo>
              <a:lnTo>
                <a:pt x="172" y="84"/>
              </a:lnTo>
              <a:lnTo>
                <a:pt x="179" y="110"/>
              </a:lnTo>
              <a:lnTo>
                <a:pt x="176" y="129"/>
              </a:lnTo>
              <a:lnTo>
                <a:pt x="188" y="151"/>
              </a:lnTo>
              <a:lnTo>
                <a:pt x="196" y="159"/>
              </a:lnTo>
              <a:lnTo>
                <a:pt x="215" y="165"/>
              </a:lnTo>
              <a:lnTo>
                <a:pt x="205" y="175"/>
              </a:lnTo>
              <a:lnTo>
                <a:pt x="200" y="183"/>
              </a:lnTo>
              <a:lnTo>
                <a:pt x="215" y="209"/>
              </a:lnTo>
              <a:lnTo>
                <a:pt x="208" y="222"/>
              </a:lnTo>
              <a:lnTo>
                <a:pt x="194" y="236"/>
              </a:lnTo>
              <a:lnTo>
                <a:pt x="185" y="241"/>
              </a:lnTo>
              <a:lnTo>
                <a:pt x="166" y="245"/>
              </a:lnTo>
              <a:lnTo>
                <a:pt x="164" y="266"/>
              </a:lnTo>
              <a:lnTo>
                <a:pt x="143" y="266"/>
              </a:lnTo>
              <a:lnTo>
                <a:pt x="135" y="259"/>
              </a:lnTo>
              <a:lnTo>
                <a:pt x="105" y="250"/>
              </a:lnTo>
              <a:lnTo>
                <a:pt x="100" y="244"/>
              </a:lnTo>
              <a:lnTo>
                <a:pt x="90" y="201"/>
              </a:lnTo>
              <a:lnTo>
                <a:pt x="89" y="198"/>
              </a:lnTo>
              <a:lnTo>
                <a:pt x="61" y="173"/>
              </a:lnTo>
              <a:lnTo>
                <a:pt x="59" y="170"/>
              </a:lnTo>
              <a:lnTo>
                <a:pt x="35" y="157"/>
              </a:lnTo>
              <a:lnTo>
                <a:pt x="28" y="161"/>
              </a:lnTo>
              <a:lnTo>
                <a:pt x="15" y="165"/>
              </a:lnTo>
              <a:lnTo>
                <a:pt x="11" y="165"/>
              </a:lnTo>
              <a:lnTo>
                <a:pt x="8" y="139"/>
              </a:lnTo>
              <a:lnTo>
                <a:pt x="3" y="134"/>
              </a:lnTo>
              <a:lnTo>
                <a:pt x="0" y="126"/>
              </a:lnTo>
              <a:lnTo>
                <a:pt x="2" y="99"/>
              </a:lnTo>
              <a:lnTo>
                <a:pt x="6" y="98"/>
              </a:lnTo>
              <a:lnTo>
                <a:pt x="39" y="79"/>
              </a:lnTo>
              <a:lnTo>
                <a:pt x="45" y="68"/>
              </a:lnTo>
              <a:lnTo>
                <a:pt x="54" y="63"/>
              </a:lnTo>
              <a:lnTo>
                <a:pt x="63" y="60"/>
              </a:lnTo>
              <a:lnTo>
                <a:pt x="89" y="57"/>
              </a:lnTo>
              <a:lnTo>
                <a:pt x="93" y="47"/>
              </a:lnTo>
              <a:lnTo>
                <a:pt x="114" y="3"/>
              </a:lnTo>
              <a:lnTo>
                <a:pt x="120" y="0"/>
              </a:lnTo>
              <a:lnTo>
                <a:pt x="124" y="19"/>
              </a:lnTo>
            </a:path>
          </a:pathLst>
        </a:custGeom>
        <a:solidFill>
          <a:srgbClr val="4F6228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9</xdr:col>
      <xdr:colOff>22272</xdr:colOff>
      <xdr:row>32</xdr:row>
      <xdr:rowOff>164231</xdr:rowOff>
    </xdr:from>
    <xdr:to>
      <xdr:col>10</xdr:col>
      <xdr:colOff>41616</xdr:colOff>
      <xdr:row>36</xdr:row>
      <xdr:rowOff>21542</xdr:rowOff>
    </xdr:to>
    <xdr:sp macro="[0]!Département_clic" textlink="">
      <xdr:nvSpPr>
        <xdr:cNvPr id="187" name="Département 11"/>
        <xdr:cNvSpPr>
          <a:spLocks/>
        </xdr:cNvSpPr>
      </xdr:nvSpPr>
      <xdr:spPr bwMode="auto">
        <a:xfrm>
          <a:off x="8281808" y="6695660"/>
          <a:ext cx="781344" cy="619311"/>
        </a:xfrm>
        <a:custGeom>
          <a:avLst/>
          <a:gdLst>
            <a:gd name="T0" fmla="*/ 2147483647 w 218"/>
            <a:gd name="T1" fmla="*/ 0 h 166"/>
            <a:gd name="T2" fmla="*/ 2147483647 w 218"/>
            <a:gd name="T3" fmla="*/ 2147483647 h 166"/>
            <a:gd name="T4" fmla="*/ 2147483647 w 218"/>
            <a:gd name="T5" fmla="*/ 2147483647 h 166"/>
            <a:gd name="T6" fmla="*/ 2147483647 w 218"/>
            <a:gd name="T7" fmla="*/ 2147483647 h 166"/>
            <a:gd name="T8" fmla="*/ 2147483647 w 218"/>
            <a:gd name="T9" fmla="*/ 2147483647 h 166"/>
            <a:gd name="T10" fmla="*/ 2147483647 w 218"/>
            <a:gd name="T11" fmla="*/ 2147483647 h 166"/>
            <a:gd name="T12" fmla="*/ 2147483647 w 218"/>
            <a:gd name="T13" fmla="*/ 2147483647 h 166"/>
            <a:gd name="T14" fmla="*/ 2147483647 w 218"/>
            <a:gd name="T15" fmla="*/ 2147483647 h 166"/>
            <a:gd name="T16" fmla="*/ 2147483647 w 218"/>
            <a:gd name="T17" fmla="*/ 2147483647 h 166"/>
            <a:gd name="T18" fmla="*/ 2147483647 w 218"/>
            <a:gd name="T19" fmla="*/ 2147483647 h 166"/>
            <a:gd name="T20" fmla="*/ 2147483647 w 218"/>
            <a:gd name="T21" fmla="*/ 2147483647 h 166"/>
            <a:gd name="T22" fmla="*/ 2147483647 w 218"/>
            <a:gd name="T23" fmla="*/ 2147483647 h 166"/>
            <a:gd name="T24" fmla="*/ 2147483647 w 218"/>
            <a:gd name="T25" fmla="*/ 2147483647 h 166"/>
            <a:gd name="T26" fmla="*/ 2147483647 w 218"/>
            <a:gd name="T27" fmla="*/ 2147483647 h 166"/>
            <a:gd name="T28" fmla="*/ 2147483647 w 218"/>
            <a:gd name="T29" fmla="*/ 2147483647 h 166"/>
            <a:gd name="T30" fmla="*/ 2147483647 w 218"/>
            <a:gd name="T31" fmla="*/ 2147483647 h 166"/>
            <a:gd name="T32" fmla="*/ 2147483647 w 218"/>
            <a:gd name="T33" fmla="*/ 2147483647 h 166"/>
            <a:gd name="T34" fmla="*/ 2147483647 w 218"/>
            <a:gd name="T35" fmla="*/ 2147483647 h 166"/>
            <a:gd name="T36" fmla="*/ 2147483647 w 218"/>
            <a:gd name="T37" fmla="*/ 2147483647 h 166"/>
            <a:gd name="T38" fmla="*/ 2147483647 w 218"/>
            <a:gd name="T39" fmla="*/ 2147483647 h 166"/>
            <a:gd name="T40" fmla="*/ 2147483647 w 218"/>
            <a:gd name="T41" fmla="*/ 2147483647 h 166"/>
            <a:gd name="T42" fmla="*/ 2147483647 w 218"/>
            <a:gd name="T43" fmla="*/ 2147483647 h 166"/>
            <a:gd name="T44" fmla="*/ 2147483647 w 218"/>
            <a:gd name="T45" fmla="*/ 2147483647 h 166"/>
            <a:gd name="T46" fmla="*/ 2147483647 w 218"/>
            <a:gd name="T47" fmla="*/ 2147483647 h 166"/>
            <a:gd name="T48" fmla="*/ 2147483647 w 218"/>
            <a:gd name="T49" fmla="*/ 2147483647 h 166"/>
            <a:gd name="T50" fmla="*/ 2147483647 w 218"/>
            <a:gd name="T51" fmla="*/ 2147483647 h 166"/>
            <a:gd name="T52" fmla="*/ 2147483647 w 218"/>
            <a:gd name="T53" fmla="*/ 2147483647 h 166"/>
            <a:gd name="T54" fmla="*/ 2147483647 w 218"/>
            <a:gd name="T55" fmla="*/ 2147483647 h 166"/>
            <a:gd name="T56" fmla="*/ 2147483647 w 218"/>
            <a:gd name="T57" fmla="*/ 2147483647 h 166"/>
            <a:gd name="T58" fmla="*/ 2147483647 w 218"/>
            <a:gd name="T59" fmla="*/ 2147483647 h 166"/>
            <a:gd name="T60" fmla="*/ 2147483647 w 218"/>
            <a:gd name="T61" fmla="*/ 2147483647 h 166"/>
            <a:gd name="T62" fmla="*/ 2147483647 w 218"/>
            <a:gd name="T63" fmla="*/ 2147483647 h 166"/>
            <a:gd name="T64" fmla="*/ 2147483647 w 218"/>
            <a:gd name="T65" fmla="*/ 2147483647 h 166"/>
            <a:gd name="T66" fmla="*/ 2147483647 w 218"/>
            <a:gd name="T67" fmla="*/ 2147483647 h 166"/>
            <a:gd name="T68" fmla="*/ 2147483647 w 218"/>
            <a:gd name="T69" fmla="*/ 2147483647 h 166"/>
            <a:gd name="T70" fmla="*/ 2147483647 w 218"/>
            <a:gd name="T71" fmla="*/ 2147483647 h 166"/>
            <a:gd name="T72" fmla="*/ 2147483647 w 218"/>
            <a:gd name="T73" fmla="*/ 2147483647 h 166"/>
            <a:gd name="T74" fmla="*/ 0 w 218"/>
            <a:gd name="T75" fmla="*/ 2147483647 h 166"/>
            <a:gd name="T76" fmla="*/ 2147483647 w 218"/>
            <a:gd name="T77" fmla="*/ 2147483647 h 166"/>
            <a:gd name="T78" fmla="*/ 2147483647 w 218"/>
            <a:gd name="T79" fmla="*/ 2147483647 h 166"/>
            <a:gd name="T80" fmla="*/ 2147483647 w 218"/>
            <a:gd name="T81" fmla="*/ 2147483647 h 166"/>
            <a:gd name="T82" fmla="*/ 2147483647 w 218"/>
            <a:gd name="T83" fmla="*/ 2147483647 h 166"/>
            <a:gd name="T84" fmla="*/ 2147483647 w 218"/>
            <a:gd name="T85" fmla="*/ 2147483647 h 166"/>
            <a:gd name="T86" fmla="*/ 2147483647 w 218"/>
            <a:gd name="T87" fmla="*/ 2147483647 h 166"/>
            <a:gd name="T88" fmla="*/ 2147483647 w 218"/>
            <a:gd name="T89" fmla="*/ 0 h 16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218"/>
            <a:gd name="T136" fmla="*/ 0 h 166"/>
            <a:gd name="T137" fmla="*/ 218 w 218"/>
            <a:gd name="T138" fmla="*/ 166 h 166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218" h="166">
              <a:moveTo>
                <a:pt x="78" y="0"/>
              </a:moveTo>
              <a:lnTo>
                <a:pt x="107" y="4"/>
              </a:lnTo>
              <a:lnTo>
                <a:pt x="123" y="1"/>
              </a:lnTo>
              <a:lnTo>
                <a:pt x="129" y="26"/>
              </a:lnTo>
              <a:lnTo>
                <a:pt x="140" y="31"/>
              </a:lnTo>
              <a:lnTo>
                <a:pt x="159" y="22"/>
              </a:lnTo>
              <a:lnTo>
                <a:pt x="164" y="17"/>
              </a:lnTo>
              <a:lnTo>
                <a:pt x="186" y="31"/>
              </a:lnTo>
              <a:lnTo>
                <a:pt x="196" y="36"/>
              </a:lnTo>
              <a:lnTo>
                <a:pt x="218" y="50"/>
              </a:lnTo>
              <a:lnTo>
                <a:pt x="216" y="51"/>
              </a:lnTo>
              <a:lnTo>
                <a:pt x="200" y="77"/>
              </a:lnTo>
              <a:lnTo>
                <a:pt x="190" y="77"/>
              </a:lnTo>
              <a:lnTo>
                <a:pt x="182" y="69"/>
              </a:lnTo>
              <a:lnTo>
                <a:pt x="187" y="81"/>
              </a:lnTo>
              <a:lnTo>
                <a:pt x="195" y="84"/>
              </a:lnTo>
              <a:lnTo>
                <a:pt x="194" y="114"/>
              </a:lnTo>
              <a:lnTo>
                <a:pt x="186" y="114"/>
              </a:lnTo>
              <a:lnTo>
                <a:pt x="180" y="125"/>
              </a:lnTo>
              <a:lnTo>
                <a:pt x="179" y="122"/>
              </a:lnTo>
              <a:lnTo>
                <a:pt x="169" y="114"/>
              </a:lnTo>
              <a:lnTo>
                <a:pt x="156" y="113"/>
              </a:lnTo>
              <a:lnTo>
                <a:pt x="132" y="127"/>
              </a:lnTo>
              <a:lnTo>
                <a:pt x="120" y="127"/>
              </a:lnTo>
              <a:lnTo>
                <a:pt x="99" y="125"/>
              </a:lnTo>
              <a:lnTo>
                <a:pt x="89" y="130"/>
              </a:lnTo>
              <a:lnTo>
                <a:pt x="82" y="154"/>
              </a:lnTo>
              <a:lnTo>
                <a:pt x="68" y="165"/>
              </a:lnTo>
              <a:lnTo>
                <a:pt x="63" y="166"/>
              </a:lnTo>
              <a:lnTo>
                <a:pt x="54" y="157"/>
              </a:lnTo>
              <a:lnTo>
                <a:pt x="48" y="150"/>
              </a:lnTo>
              <a:lnTo>
                <a:pt x="26" y="130"/>
              </a:lnTo>
              <a:lnTo>
                <a:pt x="24" y="122"/>
              </a:lnTo>
              <a:lnTo>
                <a:pt x="38" y="95"/>
              </a:lnTo>
              <a:lnTo>
                <a:pt x="36" y="83"/>
              </a:lnTo>
              <a:lnTo>
                <a:pt x="15" y="61"/>
              </a:lnTo>
              <a:lnTo>
                <a:pt x="7" y="58"/>
              </a:lnTo>
              <a:lnTo>
                <a:pt x="0" y="29"/>
              </a:lnTo>
              <a:lnTo>
                <a:pt x="8" y="17"/>
              </a:lnTo>
              <a:lnTo>
                <a:pt x="15" y="7"/>
              </a:lnTo>
              <a:lnTo>
                <a:pt x="34" y="6"/>
              </a:lnTo>
              <a:lnTo>
                <a:pt x="49" y="6"/>
              </a:lnTo>
              <a:lnTo>
                <a:pt x="69" y="7"/>
              </a:lnTo>
              <a:lnTo>
                <a:pt x="72" y="7"/>
              </a:lnTo>
              <a:lnTo>
                <a:pt x="78" y="0"/>
              </a:lnTo>
            </a:path>
          </a:pathLst>
        </a:custGeom>
        <a:solidFill>
          <a:srgbClr val="D7E4B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10</xdr:col>
      <xdr:colOff>119399</xdr:colOff>
      <xdr:row>11</xdr:row>
      <xdr:rowOff>67743</xdr:rowOff>
    </xdr:from>
    <xdr:to>
      <xdr:col>11</xdr:col>
      <xdr:colOff>115866</xdr:colOff>
      <xdr:row>14</xdr:row>
      <xdr:rowOff>96498</xdr:rowOff>
    </xdr:to>
    <xdr:sp macro="[0]!Département_clic" textlink="">
      <xdr:nvSpPr>
        <xdr:cNvPr id="188" name="Département 10"/>
        <xdr:cNvSpPr>
          <a:spLocks/>
        </xdr:cNvSpPr>
      </xdr:nvSpPr>
      <xdr:spPr bwMode="auto">
        <a:xfrm>
          <a:off x="9140935" y="2598672"/>
          <a:ext cx="758467" cy="600255"/>
        </a:xfrm>
        <a:custGeom>
          <a:avLst/>
          <a:gdLst>
            <a:gd name="T0" fmla="*/ 969699 w 211"/>
            <a:gd name="T1" fmla="*/ 0 h 162"/>
            <a:gd name="T2" fmla="*/ 1029372 w 211"/>
            <a:gd name="T3" fmla="*/ 178538 h 162"/>
            <a:gd name="T4" fmla="*/ 1111424 w 211"/>
            <a:gd name="T5" fmla="*/ 238051 h 162"/>
            <a:gd name="T6" fmla="*/ 1238230 w 211"/>
            <a:gd name="T7" fmla="*/ 282685 h 162"/>
            <a:gd name="T8" fmla="*/ 1342659 w 211"/>
            <a:gd name="T9" fmla="*/ 275246 h 162"/>
            <a:gd name="T10" fmla="*/ 1342659 w 211"/>
            <a:gd name="T11" fmla="*/ 327320 h 162"/>
            <a:gd name="T12" fmla="*/ 1357578 w 211"/>
            <a:gd name="T13" fmla="*/ 386832 h 162"/>
            <a:gd name="T14" fmla="*/ 1551517 w 211"/>
            <a:gd name="T15" fmla="*/ 587687 h 162"/>
            <a:gd name="T16" fmla="*/ 1573895 w 211"/>
            <a:gd name="T17" fmla="*/ 915007 h 162"/>
            <a:gd name="T18" fmla="*/ 1514221 w 211"/>
            <a:gd name="T19" fmla="*/ 929885 h 162"/>
            <a:gd name="T20" fmla="*/ 1447088 w 211"/>
            <a:gd name="T21" fmla="*/ 1078667 h 162"/>
            <a:gd name="T22" fmla="*/ 1365037 w 211"/>
            <a:gd name="T23" fmla="*/ 1056349 h 162"/>
            <a:gd name="T24" fmla="*/ 1223312 w 211"/>
            <a:gd name="T25" fmla="*/ 1123301 h 162"/>
            <a:gd name="T26" fmla="*/ 1111424 w 211"/>
            <a:gd name="T27" fmla="*/ 1138179 h 162"/>
            <a:gd name="T28" fmla="*/ 969699 w 211"/>
            <a:gd name="T29" fmla="*/ 1138179 h 162"/>
            <a:gd name="T30" fmla="*/ 939861 w 211"/>
            <a:gd name="T31" fmla="*/ 1175375 h 162"/>
            <a:gd name="T32" fmla="*/ 865269 w 211"/>
            <a:gd name="T33" fmla="*/ 1175375 h 162"/>
            <a:gd name="T34" fmla="*/ 738463 w 211"/>
            <a:gd name="T35" fmla="*/ 1197692 h 162"/>
            <a:gd name="T36" fmla="*/ 619115 w 211"/>
            <a:gd name="T37" fmla="*/ 1205131 h 162"/>
            <a:gd name="T38" fmla="*/ 529605 w 211"/>
            <a:gd name="T39" fmla="*/ 1093545 h 162"/>
            <a:gd name="T40" fmla="*/ 469931 w 211"/>
            <a:gd name="T41" fmla="*/ 981959 h 162"/>
            <a:gd name="T42" fmla="*/ 350583 w 211"/>
            <a:gd name="T43" fmla="*/ 848055 h 162"/>
            <a:gd name="T44" fmla="*/ 231236 w 211"/>
            <a:gd name="T45" fmla="*/ 833177 h 162"/>
            <a:gd name="T46" fmla="*/ 201399 w 211"/>
            <a:gd name="T47" fmla="*/ 654639 h 162"/>
            <a:gd name="T48" fmla="*/ 126807 w 211"/>
            <a:gd name="T49" fmla="*/ 550492 h 162"/>
            <a:gd name="T50" fmla="*/ 0 w 211"/>
            <a:gd name="T51" fmla="*/ 483540 h 162"/>
            <a:gd name="T52" fmla="*/ 22378 w 211"/>
            <a:gd name="T53" fmla="*/ 305002 h 162"/>
            <a:gd name="T54" fmla="*/ 119348 w 211"/>
            <a:gd name="T55" fmla="*/ 163660 h 162"/>
            <a:gd name="T56" fmla="*/ 164103 w 211"/>
            <a:gd name="T57" fmla="*/ 96708 h 162"/>
            <a:gd name="T58" fmla="*/ 231236 w 211"/>
            <a:gd name="T59" fmla="*/ 156221 h 162"/>
            <a:gd name="T60" fmla="*/ 372961 w 211"/>
            <a:gd name="T61" fmla="*/ 260368 h 162"/>
            <a:gd name="T62" fmla="*/ 634034 w 211"/>
            <a:gd name="T63" fmla="*/ 163660 h 162"/>
            <a:gd name="T64" fmla="*/ 716085 w 211"/>
            <a:gd name="T65" fmla="*/ 96708 h 162"/>
            <a:gd name="T66" fmla="*/ 827973 w 211"/>
            <a:gd name="T67" fmla="*/ 29756 h 162"/>
            <a:gd name="T68" fmla="*/ 969699 w 211"/>
            <a:gd name="T69" fmla="*/ 0 h 162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211"/>
            <a:gd name="T106" fmla="*/ 0 h 162"/>
            <a:gd name="T107" fmla="*/ 211 w 211"/>
            <a:gd name="T108" fmla="*/ 162 h 162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211" h="162">
              <a:moveTo>
                <a:pt x="130" y="0"/>
              </a:moveTo>
              <a:lnTo>
                <a:pt x="138" y="24"/>
              </a:lnTo>
              <a:lnTo>
                <a:pt x="149" y="32"/>
              </a:lnTo>
              <a:lnTo>
                <a:pt x="166" y="38"/>
              </a:lnTo>
              <a:lnTo>
                <a:pt x="180" y="37"/>
              </a:lnTo>
              <a:lnTo>
                <a:pt x="180" y="44"/>
              </a:lnTo>
              <a:lnTo>
                <a:pt x="182" y="52"/>
              </a:lnTo>
              <a:lnTo>
                <a:pt x="208" y="79"/>
              </a:lnTo>
              <a:lnTo>
                <a:pt x="211" y="123"/>
              </a:lnTo>
              <a:lnTo>
                <a:pt x="203" y="125"/>
              </a:lnTo>
              <a:lnTo>
                <a:pt x="194" y="145"/>
              </a:lnTo>
              <a:lnTo>
                <a:pt x="183" y="142"/>
              </a:lnTo>
              <a:lnTo>
                <a:pt x="164" y="151"/>
              </a:lnTo>
              <a:lnTo>
                <a:pt x="149" y="153"/>
              </a:lnTo>
              <a:lnTo>
                <a:pt x="130" y="153"/>
              </a:lnTo>
              <a:lnTo>
                <a:pt x="126" y="158"/>
              </a:lnTo>
              <a:lnTo>
                <a:pt x="116" y="158"/>
              </a:lnTo>
              <a:lnTo>
                <a:pt x="99" y="161"/>
              </a:lnTo>
              <a:lnTo>
                <a:pt x="83" y="162"/>
              </a:lnTo>
              <a:lnTo>
                <a:pt x="71" y="147"/>
              </a:lnTo>
              <a:lnTo>
                <a:pt x="63" y="132"/>
              </a:lnTo>
              <a:lnTo>
                <a:pt x="47" y="114"/>
              </a:lnTo>
              <a:lnTo>
                <a:pt x="31" y="112"/>
              </a:lnTo>
              <a:lnTo>
                <a:pt x="27" y="88"/>
              </a:lnTo>
              <a:lnTo>
                <a:pt x="17" y="74"/>
              </a:lnTo>
              <a:lnTo>
                <a:pt x="0" y="65"/>
              </a:lnTo>
              <a:lnTo>
                <a:pt x="3" y="41"/>
              </a:lnTo>
              <a:lnTo>
                <a:pt x="16" y="22"/>
              </a:lnTo>
              <a:lnTo>
                <a:pt x="22" y="13"/>
              </a:lnTo>
              <a:lnTo>
                <a:pt x="31" y="21"/>
              </a:lnTo>
              <a:lnTo>
                <a:pt x="50" y="35"/>
              </a:lnTo>
              <a:lnTo>
                <a:pt x="85" y="22"/>
              </a:lnTo>
              <a:lnTo>
                <a:pt x="96" y="13"/>
              </a:lnTo>
              <a:lnTo>
                <a:pt x="111" y="4"/>
              </a:lnTo>
              <a:lnTo>
                <a:pt x="130" y="0"/>
              </a:lnTo>
            </a:path>
          </a:pathLst>
        </a:custGeom>
        <a:solidFill>
          <a:srgbClr val="C2D69A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8</xdr:col>
      <xdr:colOff>336936</xdr:colOff>
      <xdr:row>33</xdr:row>
      <xdr:rowOff>83302</xdr:rowOff>
    </xdr:from>
    <xdr:to>
      <xdr:col>9</xdr:col>
      <xdr:colOff>251044</xdr:colOff>
      <xdr:row>36</xdr:row>
      <xdr:rowOff>73947</xdr:rowOff>
    </xdr:to>
    <xdr:sp macro="[0]!Département_clic" textlink="">
      <xdr:nvSpPr>
        <xdr:cNvPr id="189" name="Département 09"/>
        <xdr:cNvSpPr>
          <a:spLocks/>
        </xdr:cNvSpPr>
      </xdr:nvSpPr>
      <xdr:spPr bwMode="auto">
        <a:xfrm>
          <a:off x="7834472" y="6805231"/>
          <a:ext cx="676108" cy="562145"/>
        </a:xfrm>
        <a:custGeom>
          <a:avLst/>
          <a:gdLst>
            <a:gd name="T0" fmla="*/ 648952 w 189"/>
            <a:gd name="T1" fmla="*/ 52074 h 151"/>
            <a:gd name="T2" fmla="*/ 850351 w 189"/>
            <a:gd name="T3" fmla="*/ 59513 h 151"/>
            <a:gd name="T4" fmla="*/ 939862 w 189"/>
            <a:gd name="T5" fmla="*/ 0 h 151"/>
            <a:gd name="T6" fmla="*/ 992077 w 189"/>
            <a:gd name="T7" fmla="*/ 215733 h 151"/>
            <a:gd name="T8" fmla="*/ 1051750 w 189"/>
            <a:gd name="T9" fmla="*/ 238051 h 151"/>
            <a:gd name="T10" fmla="*/ 1208394 w 189"/>
            <a:gd name="T11" fmla="*/ 401710 h 151"/>
            <a:gd name="T12" fmla="*/ 1223313 w 189"/>
            <a:gd name="T13" fmla="*/ 490979 h 151"/>
            <a:gd name="T14" fmla="*/ 1118883 w 189"/>
            <a:gd name="T15" fmla="*/ 691834 h 151"/>
            <a:gd name="T16" fmla="*/ 1133802 w 189"/>
            <a:gd name="T17" fmla="*/ 751347 h 151"/>
            <a:gd name="T18" fmla="*/ 1297905 w 189"/>
            <a:gd name="T19" fmla="*/ 900128 h 151"/>
            <a:gd name="T20" fmla="*/ 1342660 w 189"/>
            <a:gd name="T21" fmla="*/ 952202 h 151"/>
            <a:gd name="T22" fmla="*/ 1409793 w 189"/>
            <a:gd name="T23" fmla="*/ 1019154 h 151"/>
            <a:gd name="T24" fmla="*/ 1238231 w 189"/>
            <a:gd name="T25" fmla="*/ 1041471 h 151"/>
            <a:gd name="T26" fmla="*/ 1148720 w 189"/>
            <a:gd name="T27" fmla="*/ 1078667 h 151"/>
            <a:gd name="T28" fmla="*/ 1044291 w 189"/>
            <a:gd name="T29" fmla="*/ 1123301 h 151"/>
            <a:gd name="T30" fmla="*/ 984617 w 189"/>
            <a:gd name="T31" fmla="*/ 1078667 h 151"/>
            <a:gd name="T32" fmla="*/ 738463 w 189"/>
            <a:gd name="T33" fmla="*/ 1019154 h 151"/>
            <a:gd name="T34" fmla="*/ 589279 w 189"/>
            <a:gd name="T35" fmla="*/ 937324 h 151"/>
            <a:gd name="T36" fmla="*/ 358043 w 189"/>
            <a:gd name="T37" fmla="*/ 900128 h 151"/>
            <a:gd name="T38" fmla="*/ 134266 w 189"/>
            <a:gd name="T39" fmla="*/ 795981 h 151"/>
            <a:gd name="T40" fmla="*/ 0 w 189"/>
            <a:gd name="T41" fmla="*/ 714152 h 151"/>
            <a:gd name="T42" fmla="*/ 14918 w 189"/>
            <a:gd name="T43" fmla="*/ 550492 h 151"/>
            <a:gd name="T44" fmla="*/ 29837 w 189"/>
            <a:gd name="T45" fmla="*/ 543053 h 151"/>
            <a:gd name="T46" fmla="*/ 164103 w 189"/>
            <a:gd name="T47" fmla="*/ 342198 h 151"/>
            <a:gd name="T48" fmla="*/ 216317 w 189"/>
            <a:gd name="T49" fmla="*/ 319880 h 151"/>
            <a:gd name="T50" fmla="*/ 395339 w 189"/>
            <a:gd name="T51" fmla="*/ 297563 h 151"/>
            <a:gd name="T52" fmla="*/ 417716 w 189"/>
            <a:gd name="T53" fmla="*/ 319880 h 151"/>
            <a:gd name="T54" fmla="*/ 492309 w 189"/>
            <a:gd name="T55" fmla="*/ 156221 h 151"/>
            <a:gd name="T56" fmla="*/ 529605 w 189"/>
            <a:gd name="T57" fmla="*/ 141343 h 151"/>
            <a:gd name="T58" fmla="*/ 589279 w 189"/>
            <a:gd name="T59" fmla="*/ 0 h 151"/>
            <a:gd name="T60" fmla="*/ 619115 w 189"/>
            <a:gd name="T61" fmla="*/ 29756 h 151"/>
            <a:gd name="T62" fmla="*/ 648952 w 189"/>
            <a:gd name="T63" fmla="*/ 52074 h 151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189"/>
            <a:gd name="T97" fmla="*/ 0 h 151"/>
            <a:gd name="T98" fmla="*/ 189 w 189"/>
            <a:gd name="T99" fmla="*/ 151 h 151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189" h="151">
              <a:moveTo>
                <a:pt x="87" y="7"/>
              </a:moveTo>
              <a:lnTo>
                <a:pt x="114" y="8"/>
              </a:lnTo>
              <a:lnTo>
                <a:pt x="126" y="0"/>
              </a:lnTo>
              <a:lnTo>
                <a:pt x="133" y="29"/>
              </a:lnTo>
              <a:lnTo>
                <a:pt x="141" y="32"/>
              </a:lnTo>
              <a:lnTo>
                <a:pt x="162" y="54"/>
              </a:lnTo>
              <a:lnTo>
                <a:pt x="164" y="66"/>
              </a:lnTo>
              <a:lnTo>
                <a:pt x="150" y="93"/>
              </a:lnTo>
              <a:lnTo>
                <a:pt x="152" y="101"/>
              </a:lnTo>
              <a:lnTo>
                <a:pt x="174" y="121"/>
              </a:lnTo>
              <a:lnTo>
                <a:pt x="180" y="128"/>
              </a:lnTo>
              <a:lnTo>
                <a:pt x="189" y="137"/>
              </a:lnTo>
              <a:lnTo>
                <a:pt x="166" y="140"/>
              </a:lnTo>
              <a:lnTo>
                <a:pt x="154" y="145"/>
              </a:lnTo>
              <a:lnTo>
                <a:pt x="140" y="151"/>
              </a:lnTo>
              <a:lnTo>
                <a:pt x="132" y="145"/>
              </a:lnTo>
              <a:lnTo>
                <a:pt x="99" y="137"/>
              </a:lnTo>
              <a:lnTo>
                <a:pt x="79" y="126"/>
              </a:lnTo>
              <a:lnTo>
                <a:pt x="48" y="121"/>
              </a:lnTo>
              <a:lnTo>
                <a:pt x="18" y="107"/>
              </a:lnTo>
              <a:lnTo>
                <a:pt x="0" y="96"/>
              </a:lnTo>
              <a:lnTo>
                <a:pt x="2" y="74"/>
              </a:lnTo>
              <a:lnTo>
                <a:pt x="4" y="73"/>
              </a:lnTo>
              <a:lnTo>
                <a:pt x="22" y="46"/>
              </a:lnTo>
              <a:lnTo>
                <a:pt x="29" y="43"/>
              </a:lnTo>
              <a:lnTo>
                <a:pt x="53" y="40"/>
              </a:lnTo>
              <a:lnTo>
                <a:pt x="56" y="43"/>
              </a:lnTo>
              <a:lnTo>
                <a:pt x="66" y="21"/>
              </a:lnTo>
              <a:lnTo>
                <a:pt x="71" y="19"/>
              </a:lnTo>
              <a:lnTo>
                <a:pt x="79" y="0"/>
              </a:lnTo>
              <a:lnTo>
                <a:pt x="83" y="4"/>
              </a:lnTo>
              <a:lnTo>
                <a:pt x="87" y="7"/>
              </a:lnTo>
            </a:path>
          </a:pathLst>
        </a:custGeom>
        <a:solidFill>
          <a:srgbClr val="EAF1DD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10</xdr:col>
      <xdr:colOff>467133</xdr:colOff>
      <xdr:row>7</xdr:row>
      <xdr:rowOff>81688</xdr:rowOff>
    </xdr:from>
    <xdr:to>
      <xdr:col>11</xdr:col>
      <xdr:colOff>372091</xdr:colOff>
      <xdr:row>10</xdr:row>
      <xdr:rowOff>24751</xdr:rowOff>
    </xdr:to>
    <xdr:sp macro="[0]!Département_clic" textlink="">
      <xdr:nvSpPr>
        <xdr:cNvPr id="190" name="Département 08"/>
        <xdr:cNvSpPr>
          <a:spLocks/>
        </xdr:cNvSpPr>
      </xdr:nvSpPr>
      <xdr:spPr bwMode="auto">
        <a:xfrm>
          <a:off x="9488669" y="1469617"/>
          <a:ext cx="666958" cy="705063"/>
        </a:xfrm>
        <a:custGeom>
          <a:avLst/>
          <a:gdLst>
            <a:gd name="T0" fmla="*/ 857810 w 186"/>
            <a:gd name="T1" fmla="*/ 74391 h 190"/>
            <a:gd name="T2" fmla="*/ 835433 w 186"/>
            <a:gd name="T3" fmla="*/ 327319 h 190"/>
            <a:gd name="T4" fmla="*/ 947321 w 186"/>
            <a:gd name="T5" fmla="*/ 550492 h 190"/>
            <a:gd name="T6" fmla="*/ 1171098 w 186"/>
            <a:gd name="T7" fmla="*/ 676956 h 190"/>
            <a:gd name="T8" fmla="*/ 1387415 w 186"/>
            <a:gd name="T9" fmla="*/ 818299 h 190"/>
            <a:gd name="T10" fmla="*/ 1305364 w 186"/>
            <a:gd name="T11" fmla="*/ 922446 h 190"/>
            <a:gd name="T12" fmla="*/ 1133802 w 186"/>
            <a:gd name="T13" fmla="*/ 892689 h 190"/>
            <a:gd name="T14" fmla="*/ 1081587 w 186"/>
            <a:gd name="T15" fmla="*/ 1019154 h 190"/>
            <a:gd name="T16" fmla="*/ 1074128 w 186"/>
            <a:gd name="T17" fmla="*/ 1242326 h 190"/>
            <a:gd name="T18" fmla="*/ 1021913 w 186"/>
            <a:gd name="T19" fmla="*/ 1383669 h 190"/>
            <a:gd name="T20" fmla="*/ 977158 w 186"/>
            <a:gd name="T21" fmla="*/ 1413425 h 190"/>
            <a:gd name="T22" fmla="*/ 880188 w 186"/>
            <a:gd name="T23" fmla="*/ 1413425 h 190"/>
            <a:gd name="T24" fmla="*/ 723544 w 186"/>
            <a:gd name="T25" fmla="*/ 1391108 h 190"/>
            <a:gd name="T26" fmla="*/ 648952 w 186"/>
            <a:gd name="T27" fmla="*/ 1405986 h 190"/>
            <a:gd name="T28" fmla="*/ 484849 w 186"/>
            <a:gd name="T29" fmla="*/ 1368791 h 190"/>
            <a:gd name="T30" fmla="*/ 387879 w 186"/>
            <a:gd name="T31" fmla="*/ 1324156 h 190"/>
            <a:gd name="T32" fmla="*/ 216317 w 186"/>
            <a:gd name="T33" fmla="*/ 1227448 h 190"/>
            <a:gd name="T34" fmla="*/ 104429 w 186"/>
            <a:gd name="T35" fmla="*/ 1182814 h 190"/>
            <a:gd name="T36" fmla="*/ 0 w 186"/>
            <a:gd name="T37" fmla="*/ 1160496 h 190"/>
            <a:gd name="T38" fmla="*/ 29837 w 186"/>
            <a:gd name="T39" fmla="*/ 922446 h 190"/>
            <a:gd name="T40" fmla="*/ 119348 w 186"/>
            <a:gd name="T41" fmla="*/ 714152 h 190"/>
            <a:gd name="T42" fmla="*/ 201399 w 186"/>
            <a:gd name="T43" fmla="*/ 409149 h 190"/>
            <a:gd name="T44" fmla="*/ 171562 w 186"/>
            <a:gd name="T45" fmla="*/ 297563 h 190"/>
            <a:gd name="T46" fmla="*/ 387879 w 186"/>
            <a:gd name="T47" fmla="*/ 327319 h 190"/>
            <a:gd name="T48" fmla="*/ 634034 w 186"/>
            <a:gd name="T49" fmla="*/ 245490 h 190"/>
            <a:gd name="T50" fmla="*/ 775759 w 186"/>
            <a:gd name="T51" fmla="*/ 0 h 190"/>
            <a:gd name="T52" fmla="*/ 857810 w 186"/>
            <a:gd name="T53" fmla="*/ 74391 h 190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186"/>
            <a:gd name="T82" fmla="*/ 0 h 190"/>
            <a:gd name="T83" fmla="*/ 186 w 186"/>
            <a:gd name="T84" fmla="*/ 190 h 190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186" h="190">
              <a:moveTo>
                <a:pt x="115" y="10"/>
              </a:moveTo>
              <a:lnTo>
                <a:pt x="112" y="44"/>
              </a:lnTo>
              <a:lnTo>
                <a:pt x="127" y="74"/>
              </a:lnTo>
              <a:lnTo>
                <a:pt x="157" y="91"/>
              </a:lnTo>
              <a:lnTo>
                <a:pt x="186" y="110"/>
              </a:lnTo>
              <a:lnTo>
                <a:pt x="175" y="124"/>
              </a:lnTo>
              <a:lnTo>
                <a:pt x="152" y="120"/>
              </a:lnTo>
              <a:lnTo>
                <a:pt x="145" y="137"/>
              </a:lnTo>
              <a:lnTo>
                <a:pt x="144" y="167"/>
              </a:lnTo>
              <a:lnTo>
                <a:pt x="137" y="186"/>
              </a:lnTo>
              <a:lnTo>
                <a:pt x="131" y="190"/>
              </a:lnTo>
              <a:lnTo>
                <a:pt x="118" y="190"/>
              </a:lnTo>
              <a:lnTo>
                <a:pt x="97" y="187"/>
              </a:lnTo>
              <a:lnTo>
                <a:pt x="87" y="189"/>
              </a:lnTo>
              <a:lnTo>
                <a:pt x="65" y="184"/>
              </a:lnTo>
              <a:lnTo>
                <a:pt x="52" y="178"/>
              </a:lnTo>
              <a:lnTo>
                <a:pt x="29" y="165"/>
              </a:lnTo>
              <a:lnTo>
                <a:pt x="14" y="159"/>
              </a:lnTo>
              <a:lnTo>
                <a:pt x="0" y="156"/>
              </a:lnTo>
              <a:lnTo>
                <a:pt x="4" y="124"/>
              </a:lnTo>
              <a:lnTo>
                <a:pt x="16" y="96"/>
              </a:lnTo>
              <a:lnTo>
                <a:pt x="27" y="55"/>
              </a:lnTo>
              <a:lnTo>
                <a:pt x="23" y="40"/>
              </a:lnTo>
              <a:lnTo>
                <a:pt x="52" y="44"/>
              </a:lnTo>
              <a:lnTo>
                <a:pt x="85" y="33"/>
              </a:lnTo>
              <a:lnTo>
                <a:pt x="104" y="0"/>
              </a:lnTo>
              <a:lnTo>
                <a:pt x="115" y="10"/>
              </a:lnTo>
            </a:path>
          </a:pathLst>
        </a:custGeom>
        <a:solidFill>
          <a:srgbClr val="C2D69A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10</xdr:col>
      <xdr:colOff>380200</xdr:colOff>
      <xdr:row>25</xdr:row>
      <xdr:rowOff>16147</xdr:rowOff>
    </xdr:from>
    <xdr:to>
      <xdr:col>11</xdr:col>
      <xdr:colOff>111291</xdr:colOff>
      <xdr:row>29</xdr:row>
      <xdr:rowOff>83071</xdr:rowOff>
    </xdr:to>
    <xdr:sp macro="[0]!Département_clic" textlink="">
      <xdr:nvSpPr>
        <xdr:cNvPr id="191" name="Département 07"/>
        <xdr:cNvSpPr>
          <a:spLocks/>
        </xdr:cNvSpPr>
      </xdr:nvSpPr>
      <xdr:spPr bwMode="auto">
        <a:xfrm>
          <a:off x="9401736" y="5214076"/>
          <a:ext cx="493091" cy="828924"/>
        </a:xfrm>
        <a:custGeom>
          <a:avLst/>
          <a:gdLst>
            <a:gd name="T0" fmla="*/ 962239 w 138"/>
            <a:gd name="T1" fmla="*/ 290124 h 223"/>
            <a:gd name="T2" fmla="*/ 984617 w 138"/>
            <a:gd name="T3" fmla="*/ 416588 h 223"/>
            <a:gd name="T4" fmla="*/ 1029372 w 138"/>
            <a:gd name="T5" fmla="*/ 602565 h 223"/>
            <a:gd name="T6" fmla="*/ 984617 w 138"/>
            <a:gd name="T7" fmla="*/ 758786 h 223"/>
            <a:gd name="T8" fmla="*/ 917484 w 138"/>
            <a:gd name="T9" fmla="*/ 989397 h 223"/>
            <a:gd name="T10" fmla="*/ 880187 w 138"/>
            <a:gd name="T11" fmla="*/ 1093544 h 223"/>
            <a:gd name="T12" fmla="*/ 813055 w 138"/>
            <a:gd name="T13" fmla="*/ 1331595 h 223"/>
            <a:gd name="T14" fmla="*/ 805595 w 138"/>
            <a:gd name="T15" fmla="*/ 1495254 h 223"/>
            <a:gd name="T16" fmla="*/ 790677 w 138"/>
            <a:gd name="T17" fmla="*/ 1562206 h 223"/>
            <a:gd name="T18" fmla="*/ 783218 w 138"/>
            <a:gd name="T19" fmla="*/ 1658914 h 223"/>
            <a:gd name="T20" fmla="*/ 723544 w 138"/>
            <a:gd name="T21" fmla="*/ 1621719 h 223"/>
            <a:gd name="T22" fmla="*/ 529604 w 138"/>
            <a:gd name="T23" fmla="*/ 1644036 h 223"/>
            <a:gd name="T24" fmla="*/ 507227 w 138"/>
            <a:gd name="T25" fmla="*/ 1621719 h 223"/>
            <a:gd name="T26" fmla="*/ 298369 w 138"/>
            <a:gd name="T27" fmla="*/ 1636597 h 223"/>
            <a:gd name="T28" fmla="*/ 134266 w 138"/>
            <a:gd name="T29" fmla="*/ 1525011 h 223"/>
            <a:gd name="T30" fmla="*/ 134266 w 138"/>
            <a:gd name="T31" fmla="*/ 1398546 h 223"/>
            <a:gd name="T32" fmla="*/ 96970 w 138"/>
            <a:gd name="T33" fmla="*/ 1331595 h 223"/>
            <a:gd name="T34" fmla="*/ 0 w 138"/>
            <a:gd name="T35" fmla="*/ 1071227 h 223"/>
            <a:gd name="T36" fmla="*/ 7459 w 138"/>
            <a:gd name="T37" fmla="*/ 1011715 h 223"/>
            <a:gd name="T38" fmla="*/ 0 w 138"/>
            <a:gd name="T39" fmla="*/ 907567 h 223"/>
            <a:gd name="T40" fmla="*/ 141725 w 138"/>
            <a:gd name="T41" fmla="*/ 788542 h 223"/>
            <a:gd name="T42" fmla="*/ 253613 w 138"/>
            <a:gd name="T43" fmla="*/ 721590 h 223"/>
            <a:gd name="T44" fmla="*/ 358042 w 138"/>
            <a:gd name="T45" fmla="*/ 654639 h 223"/>
            <a:gd name="T46" fmla="*/ 462471 w 138"/>
            <a:gd name="T47" fmla="*/ 520735 h 223"/>
            <a:gd name="T48" fmla="*/ 529604 w 138"/>
            <a:gd name="T49" fmla="*/ 379393 h 223"/>
            <a:gd name="T50" fmla="*/ 551982 w 138"/>
            <a:gd name="T51" fmla="*/ 312441 h 223"/>
            <a:gd name="T52" fmla="*/ 611656 w 138"/>
            <a:gd name="T53" fmla="*/ 148782 h 223"/>
            <a:gd name="T54" fmla="*/ 626574 w 138"/>
            <a:gd name="T55" fmla="*/ 133903 h 223"/>
            <a:gd name="T56" fmla="*/ 842891 w 138"/>
            <a:gd name="T57" fmla="*/ 22317 h 223"/>
            <a:gd name="T58" fmla="*/ 917484 w 138"/>
            <a:gd name="T59" fmla="*/ 0 h 223"/>
            <a:gd name="T60" fmla="*/ 939861 w 138"/>
            <a:gd name="T61" fmla="*/ 66952 h 223"/>
            <a:gd name="T62" fmla="*/ 962239 w 138"/>
            <a:gd name="T63" fmla="*/ 290124 h 223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138"/>
            <a:gd name="T97" fmla="*/ 0 h 223"/>
            <a:gd name="T98" fmla="*/ 138 w 138"/>
            <a:gd name="T99" fmla="*/ 223 h 223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138" h="223">
              <a:moveTo>
                <a:pt x="129" y="39"/>
              </a:moveTo>
              <a:lnTo>
                <a:pt x="132" y="56"/>
              </a:lnTo>
              <a:lnTo>
                <a:pt x="138" y="81"/>
              </a:lnTo>
              <a:lnTo>
                <a:pt x="132" y="102"/>
              </a:lnTo>
              <a:lnTo>
                <a:pt x="123" y="133"/>
              </a:lnTo>
              <a:lnTo>
                <a:pt x="118" y="147"/>
              </a:lnTo>
              <a:lnTo>
                <a:pt x="109" y="179"/>
              </a:lnTo>
              <a:lnTo>
                <a:pt x="108" y="201"/>
              </a:lnTo>
              <a:lnTo>
                <a:pt x="106" y="210"/>
              </a:lnTo>
              <a:lnTo>
                <a:pt x="105" y="223"/>
              </a:lnTo>
              <a:lnTo>
                <a:pt x="97" y="218"/>
              </a:lnTo>
              <a:lnTo>
                <a:pt x="71" y="221"/>
              </a:lnTo>
              <a:lnTo>
                <a:pt x="68" y="218"/>
              </a:lnTo>
              <a:lnTo>
                <a:pt x="40" y="220"/>
              </a:lnTo>
              <a:lnTo>
                <a:pt x="18" y="205"/>
              </a:lnTo>
              <a:lnTo>
                <a:pt x="18" y="188"/>
              </a:lnTo>
              <a:lnTo>
                <a:pt x="13" y="179"/>
              </a:lnTo>
              <a:lnTo>
                <a:pt x="0" y="144"/>
              </a:lnTo>
              <a:lnTo>
                <a:pt x="1" y="136"/>
              </a:lnTo>
              <a:lnTo>
                <a:pt x="0" y="122"/>
              </a:lnTo>
              <a:lnTo>
                <a:pt x="19" y="106"/>
              </a:lnTo>
              <a:lnTo>
                <a:pt x="34" y="97"/>
              </a:lnTo>
              <a:lnTo>
                <a:pt x="48" y="88"/>
              </a:lnTo>
              <a:lnTo>
                <a:pt x="62" y="70"/>
              </a:lnTo>
              <a:lnTo>
                <a:pt x="71" y="51"/>
              </a:lnTo>
              <a:lnTo>
                <a:pt x="74" y="42"/>
              </a:lnTo>
              <a:lnTo>
                <a:pt x="82" y="20"/>
              </a:lnTo>
              <a:lnTo>
                <a:pt x="84" y="18"/>
              </a:lnTo>
              <a:lnTo>
                <a:pt x="113" y="3"/>
              </a:lnTo>
              <a:lnTo>
                <a:pt x="123" y="0"/>
              </a:lnTo>
              <a:lnTo>
                <a:pt x="126" y="9"/>
              </a:lnTo>
              <a:lnTo>
                <a:pt x="129" y="39"/>
              </a:lnTo>
            </a:path>
          </a:pathLst>
        </a:custGeom>
        <a:solidFill>
          <a:srgbClr val="EAF1DD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12</xdr:col>
      <xdr:colOff>235870</xdr:colOff>
      <xdr:row>29</xdr:row>
      <xdr:rowOff>16376</xdr:rowOff>
    </xdr:from>
    <xdr:to>
      <xdr:col>13</xdr:col>
      <xdr:colOff>26442</xdr:colOff>
      <xdr:row>32</xdr:row>
      <xdr:rowOff>159466</xdr:rowOff>
    </xdr:to>
    <xdr:sp macro="[0]!Département_clic" textlink="">
      <xdr:nvSpPr>
        <xdr:cNvPr id="192" name="Département 06"/>
        <xdr:cNvSpPr>
          <a:spLocks/>
        </xdr:cNvSpPr>
      </xdr:nvSpPr>
      <xdr:spPr bwMode="auto">
        <a:xfrm>
          <a:off x="10781406" y="5976305"/>
          <a:ext cx="552572" cy="714590"/>
        </a:xfrm>
        <a:custGeom>
          <a:avLst/>
          <a:gdLst>
            <a:gd name="T0" fmla="*/ 2147483647 w 154"/>
            <a:gd name="T1" fmla="*/ 2147483647 h 192"/>
            <a:gd name="T2" fmla="*/ 2147483647 w 154"/>
            <a:gd name="T3" fmla="*/ 2147483647 h 192"/>
            <a:gd name="T4" fmla="*/ 2147483647 w 154"/>
            <a:gd name="T5" fmla="*/ 2147483647 h 192"/>
            <a:gd name="T6" fmla="*/ 2147483647 w 154"/>
            <a:gd name="T7" fmla="*/ 2147483647 h 192"/>
            <a:gd name="T8" fmla="*/ 2147483647 w 154"/>
            <a:gd name="T9" fmla="*/ 2147483647 h 192"/>
            <a:gd name="T10" fmla="*/ 2147483647 w 154"/>
            <a:gd name="T11" fmla="*/ 2147483647 h 192"/>
            <a:gd name="T12" fmla="*/ 2147483647 w 154"/>
            <a:gd name="T13" fmla="*/ 2147483647 h 192"/>
            <a:gd name="T14" fmla="*/ 2147483647 w 154"/>
            <a:gd name="T15" fmla="*/ 2147483647 h 192"/>
            <a:gd name="T16" fmla="*/ 2147483647 w 154"/>
            <a:gd name="T17" fmla="*/ 2147483647 h 192"/>
            <a:gd name="T18" fmla="*/ 2147483647 w 154"/>
            <a:gd name="T19" fmla="*/ 2147483647 h 192"/>
            <a:gd name="T20" fmla="*/ 2147483647 w 154"/>
            <a:gd name="T21" fmla="*/ 2147483647 h 192"/>
            <a:gd name="T22" fmla="*/ 2147483647 w 154"/>
            <a:gd name="T23" fmla="*/ 2147483647 h 192"/>
            <a:gd name="T24" fmla="*/ 2147483647 w 154"/>
            <a:gd name="T25" fmla="*/ 2147483647 h 192"/>
            <a:gd name="T26" fmla="*/ 2147483647 w 154"/>
            <a:gd name="T27" fmla="*/ 2147483647 h 192"/>
            <a:gd name="T28" fmla="*/ 0 w 154"/>
            <a:gd name="T29" fmla="*/ 2147483647 h 192"/>
            <a:gd name="T30" fmla="*/ 2147483647 w 154"/>
            <a:gd name="T31" fmla="*/ 2147483647 h 192"/>
            <a:gd name="T32" fmla="*/ 2147483647 w 154"/>
            <a:gd name="T33" fmla="*/ 2147483647 h 192"/>
            <a:gd name="T34" fmla="*/ 2147483647 w 154"/>
            <a:gd name="T35" fmla="*/ 2147483647 h 192"/>
            <a:gd name="T36" fmla="*/ 2147483647 w 154"/>
            <a:gd name="T37" fmla="*/ 2147483647 h 192"/>
            <a:gd name="T38" fmla="*/ 2147483647 w 154"/>
            <a:gd name="T39" fmla="*/ 2147483647 h 192"/>
            <a:gd name="T40" fmla="*/ 2147483647 w 154"/>
            <a:gd name="T41" fmla="*/ 2147483647 h 192"/>
            <a:gd name="T42" fmla="*/ 2147483647 w 154"/>
            <a:gd name="T43" fmla="*/ 2147483647 h 192"/>
            <a:gd name="T44" fmla="*/ 2147483647 w 154"/>
            <a:gd name="T45" fmla="*/ 0 h 192"/>
            <a:gd name="T46" fmla="*/ 2147483647 w 154"/>
            <a:gd name="T47" fmla="*/ 2147483647 h 192"/>
            <a:gd name="T48" fmla="*/ 2147483647 w 154"/>
            <a:gd name="T49" fmla="*/ 2147483647 h 192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154"/>
            <a:gd name="T76" fmla="*/ 0 h 192"/>
            <a:gd name="T77" fmla="*/ 154 w 154"/>
            <a:gd name="T78" fmla="*/ 192 h 192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154" h="192">
              <a:moveTo>
                <a:pt x="58" y="27"/>
              </a:moveTo>
              <a:lnTo>
                <a:pt x="90" y="41"/>
              </a:lnTo>
              <a:lnTo>
                <a:pt x="121" y="51"/>
              </a:lnTo>
              <a:lnTo>
                <a:pt x="154" y="43"/>
              </a:lnTo>
              <a:lnTo>
                <a:pt x="147" y="84"/>
              </a:lnTo>
              <a:lnTo>
                <a:pt x="130" y="118"/>
              </a:lnTo>
              <a:lnTo>
                <a:pt x="110" y="135"/>
              </a:lnTo>
              <a:lnTo>
                <a:pt x="96" y="142"/>
              </a:lnTo>
              <a:lnTo>
                <a:pt x="76" y="162"/>
              </a:lnTo>
              <a:lnTo>
                <a:pt x="63" y="173"/>
              </a:lnTo>
              <a:lnTo>
                <a:pt x="45" y="192"/>
              </a:lnTo>
              <a:lnTo>
                <a:pt x="31" y="162"/>
              </a:lnTo>
              <a:lnTo>
                <a:pt x="25" y="159"/>
              </a:lnTo>
              <a:lnTo>
                <a:pt x="8" y="134"/>
              </a:lnTo>
              <a:lnTo>
                <a:pt x="0" y="126"/>
              </a:lnTo>
              <a:lnTo>
                <a:pt x="1" y="125"/>
              </a:lnTo>
              <a:lnTo>
                <a:pt x="11" y="106"/>
              </a:lnTo>
              <a:lnTo>
                <a:pt x="16" y="106"/>
              </a:lnTo>
              <a:lnTo>
                <a:pt x="44" y="99"/>
              </a:lnTo>
              <a:lnTo>
                <a:pt x="43" y="95"/>
              </a:lnTo>
              <a:lnTo>
                <a:pt x="17" y="65"/>
              </a:lnTo>
              <a:lnTo>
                <a:pt x="22" y="18"/>
              </a:lnTo>
              <a:lnTo>
                <a:pt x="43" y="0"/>
              </a:lnTo>
              <a:lnTo>
                <a:pt x="53" y="15"/>
              </a:lnTo>
              <a:lnTo>
                <a:pt x="58" y="27"/>
              </a:lnTo>
            </a:path>
          </a:pathLst>
        </a:custGeom>
        <a:solidFill>
          <a:srgbClr val="FFFFFF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11</xdr:col>
      <xdr:colOff>426997</xdr:colOff>
      <xdr:row>27</xdr:row>
      <xdr:rowOff>178234</xdr:rowOff>
    </xdr:from>
    <xdr:to>
      <xdr:col>12</xdr:col>
      <xdr:colOff>414313</xdr:colOff>
      <xdr:row>31</xdr:row>
      <xdr:rowOff>173702</xdr:rowOff>
    </xdr:to>
    <xdr:sp macro="[0]!Département_clic" textlink="">
      <xdr:nvSpPr>
        <xdr:cNvPr id="193" name="Département 04"/>
        <xdr:cNvSpPr>
          <a:spLocks/>
        </xdr:cNvSpPr>
      </xdr:nvSpPr>
      <xdr:spPr bwMode="auto">
        <a:xfrm>
          <a:off x="10210533" y="5757163"/>
          <a:ext cx="749316" cy="757468"/>
        </a:xfrm>
        <a:custGeom>
          <a:avLst/>
          <a:gdLst>
            <a:gd name="T0" fmla="*/ 2147483647 w 209"/>
            <a:gd name="T1" fmla="*/ 2147483647 h 204"/>
            <a:gd name="T2" fmla="*/ 2147483647 w 209"/>
            <a:gd name="T3" fmla="*/ 2147483647 h 204"/>
            <a:gd name="T4" fmla="*/ 2147483647 w 209"/>
            <a:gd name="T5" fmla="*/ 2147483647 h 204"/>
            <a:gd name="T6" fmla="*/ 2147483647 w 209"/>
            <a:gd name="T7" fmla="*/ 2147483647 h 204"/>
            <a:gd name="T8" fmla="*/ 2147483647 w 209"/>
            <a:gd name="T9" fmla="*/ 2147483647 h 204"/>
            <a:gd name="T10" fmla="*/ 2147483647 w 209"/>
            <a:gd name="T11" fmla="*/ 2147483647 h 204"/>
            <a:gd name="T12" fmla="*/ 2147483647 w 209"/>
            <a:gd name="T13" fmla="*/ 2147483647 h 204"/>
            <a:gd name="T14" fmla="*/ 2147483647 w 209"/>
            <a:gd name="T15" fmla="*/ 2147483647 h 204"/>
            <a:gd name="T16" fmla="*/ 2147483647 w 209"/>
            <a:gd name="T17" fmla="*/ 2147483647 h 204"/>
            <a:gd name="T18" fmla="*/ 2147483647 w 209"/>
            <a:gd name="T19" fmla="*/ 2147483647 h 204"/>
            <a:gd name="T20" fmla="*/ 2147483647 w 209"/>
            <a:gd name="T21" fmla="*/ 2147483647 h 204"/>
            <a:gd name="T22" fmla="*/ 2147483647 w 209"/>
            <a:gd name="T23" fmla="*/ 2147483647 h 204"/>
            <a:gd name="T24" fmla="*/ 2147483647 w 209"/>
            <a:gd name="T25" fmla="*/ 2147483647 h 204"/>
            <a:gd name="T26" fmla="*/ 2147483647 w 209"/>
            <a:gd name="T27" fmla="*/ 2147483647 h 204"/>
            <a:gd name="T28" fmla="*/ 2147483647 w 209"/>
            <a:gd name="T29" fmla="*/ 2147483647 h 204"/>
            <a:gd name="T30" fmla="*/ 2147483647 w 209"/>
            <a:gd name="T31" fmla="*/ 2147483647 h 204"/>
            <a:gd name="T32" fmla="*/ 2147483647 w 209"/>
            <a:gd name="T33" fmla="*/ 2147483647 h 204"/>
            <a:gd name="T34" fmla="*/ 2147483647 w 209"/>
            <a:gd name="T35" fmla="*/ 2147483647 h 204"/>
            <a:gd name="T36" fmla="*/ 2147483647 w 209"/>
            <a:gd name="T37" fmla="*/ 2147483647 h 204"/>
            <a:gd name="T38" fmla="*/ 2147483647 w 209"/>
            <a:gd name="T39" fmla="*/ 2147483647 h 204"/>
            <a:gd name="T40" fmla="*/ 2147483647 w 209"/>
            <a:gd name="T41" fmla="*/ 2147483647 h 204"/>
            <a:gd name="T42" fmla="*/ 2147483647 w 209"/>
            <a:gd name="T43" fmla="*/ 2147483647 h 204"/>
            <a:gd name="T44" fmla="*/ 0 w 209"/>
            <a:gd name="T45" fmla="*/ 2147483647 h 204"/>
            <a:gd name="T46" fmla="*/ 2147483647 w 209"/>
            <a:gd name="T47" fmla="*/ 2147483647 h 204"/>
            <a:gd name="T48" fmla="*/ 2147483647 w 209"/>
            <a:gd name="T49" fmla="*/ 2147483647 h 204"/>
            <a:gd name="T50" fmla="*/ 2147483647 w 209"/>
            <a:gd name="T51" fmla="*/ 2147483647 h 204"/>
            <a:gd name="T52" fmla="*/ 2147483647 w 209"/>
            <a:gd name="T53" fmla="*/ 2147483647 h 204"/>
            <a:gd name="T54" fmla="*/ 2147483647 w 209"/>
            <a:gd name="T55" fmla="*/ 2147483647 h 204"/>
            <a:gd name="T56" fmla="*/ 2147483647 w 209"/>
            <a:gd name="T57" fmla="*/ 2147483647 h 204"/>
            <a:gd name="T58" fmla="*/ 2147483647 w 209"/>
            <a:gd name="T59" fmla="*/ 2147483647 h 204"/>
            <a:gd name="T60" fmla="*/ 2147483647 w 209"/>
            <a:gd name="T61" fmla="*/ 2147483647 h 204"/>
            <a:gd name="T62" fmla="*/ 2147483647 w 209"/>
            <a:gd name="T63" fmla="*/ 2147483647 h 204"/>
            <a:gd name="T64" fmla="*/ 2147483647 w 209"/>
            <a:gd name="T65" fmla="*/ 2147483647 h 204"/>
            <a:gd name="T66" fmla="*/ 2147483647 w 209"/>
            <a:gd name="T67" fmla="*/ 2147483647 h 204"/>
            <a:gd name="T68" fmla="*/ 2147483647 w 209"/>
            <a:gd name="T69" fmla="*/ 2147483647 h 204"/>
            <a:gd name="T70" fmla="*/ 2147483647 w 209"/>
            <a:gd name="T71" fmla="*/ 2147483647 h 204"/>
            <a:gd name="T72" fmla="*/ 2147483647 w 209"/>
            <a:gd name="T73" fmla="*/ 2147483647 h 204"/>
            <a:gd name="T74" fmla="*/ 2147483647 w 209"/>
            <a:gd name="T75" fmla="*/ 2147483647 h 204"/>
            <a:gd name="T76" fmla="*/ 2147483647 w 209"/>
            <a:gd name="T77" fmla="*/ 2147483647 h 204"/>
            <a:gd name="T78" fmla="*/ 2147483647 w 209"/>
            <a:gd name="T79" fmla="*/ 2147483647 h 204"/>
            <a:gd name="T80" fmla="*/ 2147483647 w 209"/>
            <a:gd name="T81" fmla="*/ 0 h 204"/>
            <a:gd name="T82" fmla="*/ 2147483647 w 209"/>
            <a:gd name="T83" fmla="*/ 2147483647 h 204"/>
            <a:gd name="T84" fmla="*/ 2147483647 w 209"/>
            <a:gd name="T85" fmla="*/ 2147483647 h 204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209"/>
            <a:gd name="T130" fmla="*/ 0 h 204"/>
            <a:gd name="T131" fmla="*/ 209 w 209"/>
            <a:gd name="T132" fmla="*/ 204 h 204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209" h="204">
              <a:moveTo>
                <a:pt x="203" y="48"/>
              </a:moveTo>
              <a:lnTo>
                <a:pt x="202" y="59"/>
              </a:lnTo>
              <a:lnTo>
                <a:pt x="181" y="77"/>
              </a:lnTo>
              <a:lnTo>
                <a:pt x="176" y="124"/>
              </a:lnTo>
              <a:lnTo>
                <a:pt x="202" y="154"/>
              </a:lnTo>
              <a:lnTo>
                <a:pt x="203" y="158"/>
              </a:lnTo>
              <a:lnTo>
                <a:pt x="175" y="165"/>
              </a:lnTo>
              <a:lnTo>
                <a:pt x="170" y="165"/>
              </a:lnTo>
              <a:lnTo>
                <a:pt x="160" y="184"/>
              </a:lnTo>
              <a:lnTo>
                <a:pt x="149" y="182"/>
              </a:lnTo>
              <a:lnTo>
                <a:pt x="143" y="185"/>
              </a:lnTo>
              <a:lnTo>
                <a:pt x="118" y="191"/>
              </a:lnTo>
              <a:lnTo>
                <a:pt x="111" y="188"/>
              </a:lnTo>
              <a:lnTo>
                <a:pt x="84" y="201"/>
              </a:lnTo>
              <a:lnTo>
                <a:pt x="79" y="204"/>
              </a:lnTo>
              <a:lnTo>
                <a:pt x="55" y="194"/>
              </a:lnTo>
              <a:lnTo>
                <a:pt x="48" y="191"/>
              </a:lnTo>
              <a:lnTo>
                <a:pt x="37" y="191"/>
              </a:lnTo>
              <a:lnTo>
                <a:pt x="22" y="179"/>
              </a:lnTo>
              <a:lnTo>
                <a:pt x="15" y="176"/>
              </a:lnTo>
              <a:lnTo>
                <a:pt x="7" y="144"/>
              </a:lnTo>
              <a:lnTo>
                <a:pt x="5" y="140"/>
              </a:lnTo>
              <a:lnTo>
                <a:pt x="0" y="113"/>
              </a:lnTo>
              <a:lnTo>
                <a:pt x="9" y="97"/>
              </a:lnTo>
              <a:lnTo>
                <a:pt x="16" y="102"/>
              </a:lnTo>
              <a:lnTo>
                <a:pt x="24" y="92"/>
              </a:lnTo>
              <a:lnTo>
                <a:pt x="38" y="94"/>
              </a:lnTo>
              <a:lnTo>
                <a:pt x="45" y="94"/>
              </a:lnTo>
              <a:lnTo>
                <a:pt x="54" y="74"/>
              </a:lnTo>
              <a:lnTo>
                <a:pt x="58" y="78"/>
              </a:lnTo>
              <a:lnTo>
                <a:pt x="73" y="55"/>
              </a:lnTo>
              <a:lnTo>
                <a:pt x="83" y="47"/>
              </a:lnTo>
              <a:lnTo>
                <a:pt x="107" y="55"/>
              </a:lnTo>
              <a:lnTo>
                <a:pt x="112" y="47"/>
              </a:lnTo>
              <a:lnTo>
                <a:pt x="136" y="39"/>
              </a:lnTo>
              <a:lnTo>
                <a:pt x="140" y="42"/>
              </a:lnTo>
              <a:lnTo>
                <a:pt x="165" y="45"/>
              </a:lnTo>
              <a:lnTo>
                <a:pt x="179" y="25"/>
              </a:lnTo>
              <a:lnTo>
                <a:pt x="190" y="12"/>
              </a:lnTo>
              <a:lnTo>
                <a:pt x="203" y="3"/>
              </a:lnTo>
              <a:lnTo>
                <a:pt x="209" y="0"/>
              </a:lnTo>
              <a:lnTo>
                <a:pt x="201" y="22"/>
              </a:lnTo>
              <a:lnTo>
                <a:pt x="203" y="48"/>
              </a:lnTo>
            </a:path>
          </a:pathLst>
        </a:custGeom>
        <a:solidFill>
          <a:srgbClr val="EAF1DD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9</xdr:col>
      <xdr:colOff>328827</xdr:colOff>
      <xdr:row>19</xdr:row>
      <xdr:rowOff>25328</xdr:rowOff>
    </xdr:from>
    <xdr:to>
      <xdr:col>10</xdr:col>
      <xdr:colOff>416804</xdr:colOff>
      <xdr:row>22</xdr:row>
      <xdr:rowOff>111254</xdr:rowOff>
    </xdr:to>
    <xdr:sp macro="[0]!Département_clic" textlink="">
      <xdr:nvSpPr>
        <xdr:cNvPr id="194" name="Département 03"/>
        <xdr:cNvSpPr>
          <a:spLocks/>
        </xdr:cNvSpPr>
      </xdr:nvSpPr>
      <xdr:spPr bwMode="auto">
        <a:xfrm>
          <a:off x="8588363" y="4080257"/>
          <a:ext cx="849977" cy="657426"/>
        </a:xfrm>
        <a:custGeom>
          <a:avLst/>
          <a:gdLst>
            <a:gd name="T0" fmla="*/ 880188 w 238"/>
            <a:gd name="T1" fmla="*/ 148781 h 177"/>
            <a:gd name="T2" fmla="*/ 1066668 w 238"/>
            <a:gd name="T3" fmla="*/ 163660 h 177"/>
            <a:gd name="T4" fmla="*/ 1111424 w 238"/>
            <a:gd name="T5" fmla="*/ 148781 h 177"/>
            <a:gd name="T6" fmla="*/ 1297904 w 238"/>
            <a:gd name="T7" fmla="*/ 200855 h 177"/>
            <a:gd name="T8" fmla="*/ 1379956 w 238"/>
            <a:gd name="T9" fmla="*/ 126464 h 177"/>
            <a:gd name="T10" fmla="*/ 1409792 w 238"/>
            <a:gd name="T11" fmla="*/ 119025 h 177"/>
            <a:gd name="T12" fmla="*/ 1506762 w 238"/>
            <a:gd name="T13" fmla="*/ 364515 h 177"/>
            <a:gd name="T14" fmla="*/ 1723079 w 238"/>
            <a:gd name="T15" fmla="*/ 513296 h 177"/>
            <a:gd name="T16" fmla="*/ 1775294 w 238"/>
            <a:gd name="T17" fmla="*/ 557931 h 177"/>
            <a:gd name="T18" fmla="*/ 1723079 w 238"/>
            <a:gd name="T19" fmla="*/ 855493 h 177"/>
            <a:gd name="T20" fmla="*/ 1663406 w 238"/>
            <a:gd name="T21" fmla="*/ 862932 h 177"/>
            <a:gd name="T22" fmla="*/ 1618650 w 238"/>
            <a:gd name="T23" fmla="*/ 877811 h 177"/>
            <a:gd name="T24" fmla="*/ 1603732 w 238"/>
            <a:gd name="T25" fmla="*/ 1130739 h 177"/>
            <a:gd name="T26" fmla="*/ 1618650 w 238"/>
            <a:gd name="T27" fmla="*/ 1264643 h 177"/>
            <a:gd name="T28" fmla="*/ 1476925 w 238"/>
            <a:gd name="T29" fmla="*/ 1316716 h 177"/>
            <a:gd name="T30" fmla="*/ 1417252 w 238"/>
            <a:gd name="T31" fmla="*/ 1272082 h 177"/>
            <a:gd name="T32" fmla="*/ 1297904 w 238"/>
            <a:gd name="T33" fmla="*/ 1212569 h 177"/>
            <a:gd name="T34" fmla="*/ 1186016 w 238"/>
            <a:gd name="T35" fmla="*/ 1167935 h 177"/>
            <a:gd name="T36" fmla="*/ 1051750 w 238"/>
            <a:gd name="T37" fmla="*/ 1153056 h 177"/>
            <a:gd name="T38" fmla="*/ 924943 w 238"/>
            <a:gd name="T39" fmla="*/ 1167935 h 177"/>
            <a:gd name="T40" fmla="*/ 820514 w 238"/>
            <a:gd name="T41" fmla="*/ 1100983 h 177"/>
            <a:gd name="T42" fmla="*/ 671330 w 238"/>
            <a:gd name="T43" fmla="*/ 989397 h 177"/>
            <a:gd name="T44" fmla="*/ 686248 w 238"/>
            <a:gd name="T45" fmla="*/ 877811 h 177"/>
            <a:gd name="T46" fmla="*/ 648952 w 238"/>
            <a:gd name="T47" fmla="*/ 862932 h 177"/>
            <a:gd name="T48" fmla="*/ 514686 w 238"/>
            <a:gd name="T49" fmla="*/ 937323 h 177"/>
            <a:gd name="T50" fmla="*/ 447553 w 238"/>
            <a:gd name="T51" fmla="*/ 967080 h 177"/>
            <a:gd name="T52" fmla="*/ 275991 w 238"/>
            <a:gd name="T53" fmla="*/ 1048909 h 177"/>
            <a:gd name="T54" fmla="*/ 186480 w 238"/>
            <a:gd name="T55" fmla="*/ 877811 h 177"/>
            <a:gd name="T56" fmla="*/ 89511 w 238"/>
            <a:gd name="T57" fmla="*/ 773664 h 177"/>
            <a:gd name="T58" fmla="*/ 14918 w 238"/>
            <a:gd name="T59" fmla="*/ 676956 h 177"/>
            <a:gd name="T60" fmla="*/ 0 w 238"/>
            <a:gd name="T61" fmla="*/ 639760 h 177"/>
            <a:gd name="T62" fmla="*/ 7459 w 238"/>
            <a:gd name="T63" fmla="*/ 572809 h 177"/>
            <a:gd name="T64" fmla="*/ 44755 w 238"/>
            <a:gd name="T65" fmla="*/ 490979 h 177"/>
            <a:gd name="T66" fmla="*/ 223777 w 238"/>
            <a:gd name="T67" fmla="*/ 416588 h 177"/>
            <a:gd name="T68" fmla="*/ 290910 w 238"/>
            <a:gd name="T69" fmla="*/ 409149 h 177"/>
            <a:gd name="T70" fmla="*/ 372961 w 238"/>
            <a:gd name="T71" fmla="*/ 163660 h 177"/>
            <a:gd name="T72" fmla="*/ 425175 w 238"/>
            <a:gd name="T73" fmla="*/ 141342 h 177"/>
            <a:gd name="T74" fmla="*/ 641493 w 238"/>
            <a:gd name="T75" fmla="*/ 66952 h 177"/>
            <a:gd name="T76" fmla="*/ 798136 w 238"/>
            <a:gd name="T77" fmla="*/ 0 h 177"/>
            <a:gd name="T78" fmla="*/ 805596 w 238"/>
            <a:gd name="T79" fmla="*/ 66952 h 177"/>
            <a:gd name="T80" fmla="*/ 880188 w 238"/>
            <a:gd name="T81" fmla="*/ 148781 h 177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238"/>
            <a:gd name="T124" fmla="*/ 0 h 177"/>
            <a:gd name="T125" fmla="*/ 238 w 238"/>
            <a:gd name="T126" fmla="*/ 177 h 177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238" h="177">
              <a:moveTo>
                <a:pt x="118" y="20"/>
              </a:moveTo>
              <a:lnTo>
                <a:pt x="143" y="22"/>
              </a:lnTo>
              <a:lnTo>
                <a:pt x="149" y="20"/>
              </a:lnTo>
              <a:lnTo>
                <a:pt x="174" y="27"/>
              </a:lnTo>
              <a:lnTo>
                <a:pt x="185" y="17"/>
              </a:lnTo>
              <a:lnTo>
                <a:pt x="189" y="16"/>
              </a:lnTo>
              <a:lnTo>
                <a:pt x="202" y="49"/>
              </a:lnTo>
              <a:lnTo>
                <a:pt x="231" y="69"/>
              </a:lnTo>
              <a:lnTo>
                <a:pt x="238" y="75"/>
              </a:lnTo>
              <a:lnTo>
                <a:pt x="231" y="115"/>
              </a:lnTo>
              <a:lnTo>
                <a:pt x="223" y="116"/>
              </a:lnTo>
              <a:lnTo>
                <a:pt x="217" y="118"/>
              </a:lnTo>
              <a:lnTo>
                <a:pt x="215" y="152"/>
              </a:lnTo>
              <a:lnTo>
                <a:pt x="217" y="170"/>
              </a:lnTo>
              <a:lnTo>
                <a:pt x="198" y="177"/>
              </a:lnTo>
              <a:lnTo>
                <a:pt x="190" y="171"/>
              </a:lnTo>
              <a:lnTo>
                <a:pt x="174" y="163"/>
              </a:lnTo>
              <a:lnTo>
                <a:pt x="159" y="157"/>
              </a:lnTo>
              <a:lnTo>
                <a:pt x="141" y="155"/>
              </a:lnTo>
              <a:lnTo>
                <a:pt x="124" y="157"/>
              </a:lnTo>
              <a:lnTo>
                <a:pt x="110" y="148"/>
              </a:lnTo>
              <a:lnTo>
                <a:pt x="90" y="133"/>
              </a:lnTo>
              <a:lnTo>
                <a:pt x="92" y="118"/>
              </a:lnTo>
              <a:lnTo>
                <a:pt x="87" y="116"/>
              </a:lnTo>
              <a:lnTo>
                <a:pt x="69" y="126"/>
              </a:lnTo>
              <a:lnTo>
                <a:pt x="60" y="130"/>
              </a:lnTo>
              <a:lnTo>
                <a:pt x="37" y="141"/>
              </a:lnTo>
              <a:lnTo>
                <a:pt x="25" y="118"/>
              </a:lnTo>
              <a:lnTo>
                <a:pt x="12" y="104"/>
              </a:lnTo>
              <a:lnTo>
                <a:pt x="2" y="91"/>
              </a:lnTo>
              <a:lnTo>
                <a:pt x="0" y="86"/>
              </a:lnTo>
              <a:lnTo>
                <a:pt x="1" y="77"/>
              </a:lnTo>
              <a:lnTo>
                <a:pt x="6" y="66"/>
              </a:lnTo>
              <a:lnTo>
                <a:pt x="30" y="56"/>
              </a:lnTo>
              <a:lnTo>
                <a:pt x="39" y="55"/>
              </a:lnTo>
              <a:lnTo>
                <a:pt x="50" y="22"/>
              </a:lnTo>
              <a:lnTo>
                <a:pt x="57" y="19"/>
              </a:lnTo>
              <a:lnTo>
                <a:pt x="86" y="9"/>
              </a:lnTo>
              <a:lnTo>
                <a:pt x="107" y="0"/>
              </a:lnTo>
              <a:lnTo>
                <a:pt x="108" y="9"/>
              </a:lnTo>
              <a:lnTo>
                <a:pt x="118" y="20"/>
              </a:lnTo>
            </a:path>
          </a:pathLst>
        </a:custGeom>
        <a:solidFill>
          <a:srgbClr val="4F6228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9</xdr:col>
      <xdr:colOff>693805</xdr:colOff>
      <xdr:row>7</xdr:row>
      <xdr:rowOff>162676</xdr:rowOff>
    </xdr:from>
    <xdr:to>
      <xdr:col>10</xdr:col>
      <xdr:colOff>563218</xdr:colOff>
      <xdr:row>10</xdr:row>
      <xdr:rowOff>320117</xdr:rowOff>
    </xdr:to>
    <xdr:sp macro="[0]!Département_clic" textlink="">
      <xdr:nvSpPr>
        <xdr:cNvPr id="195" name="Département 02"/>
        <xdr:cNvSpPr>
          <a:spLocks/>
        </xdr:cNvSpPr>
      </xdr:nvSpPr>
      <xdr:spPr bwMode="auto">
        <a:xfrm>
          <a:off x="8953341" y="1550605"/>
          <a:ext cx="631413" cy="919441"/>
        </a:xfrm>
        <a:custGeom>
          <a:avLst/>
          <a:gdLst>
            <a:gd name="T0" fmla="*/ 902566 w 177"/>
            <a:gd name="T1" fmla="*/ 37195 h 247"/>
            <a:gd name="T2" fmla="*/ 1141261 w 177"/>
            <a:gd name="T3" fmla="*/ 104147 h 247"/>
            <a:gd name="T4" fmla="*/ 1215853 w 177"/>
            <a:gd name="T5" fmla="*/ 74391 h 247"/>
            <a:gd name="T6" fmla="*/ 1290445 w 177"/>
            <a:gd name="T7" fmla="*/ 133903 h 247"/>
            <a:gd name="T8" fmla="*/ 1320282 w 177"/>
            <a:gd name="T9" fmla="*/ 245490 h 247"/>
            <a:gd name="T10" fmla="*/ 1238231 w 177"/>
            <a:gd name="T11" fmla="*/ 550492 h 247"/>
            <a:gd name="T12" fmla="*/ 1148720 w 177"/>
            <a:gd name="T13" fmla="*/ 758786 h 247"/>
            <a:gd name="T14" fmla="*/ 1118883 w 177"/>
            <a:gd name="T15" fmla="*/ 996837 h 247"/>
            <a:gd name="T16" fmla="*/ 1081587 w 177"/>
            <a:gd name="T17" fmla="*/ 1041471 h 247"/>
            <a:gd name="T18" fmla="*/ 1021913 w 177"/>
            <a:gd name="T19" fmla="*/ 1056349 h 247"/>
            <a:gd name="T20" fmla="*/ 865269 w 177"/>
            <a:gd name="T21" fmla="*/ 1078666 h 247"/>
            <a:gd name="T22" fmla="*/ 760840 w 177"/>
            <a:gd name="T23" fmla="*/ 1078666 h 247"/>
            <a:gd name="T24" fmla="*/ 716085 w 177"/>
            <a:gd name="T25" fmla="*/ 1279521 h 247"/>
            <a:gd name="T26" fmla="*/ 716085 w 177"/>
            <a:gd name="T27" fmla="*/ 1368790 h 247"/>
            <a:gd name="T28" fmla="*/ 619115 w 177"/>
            <a:gd name="T29" fmla="*/ 1510133 h 247"/>
            <a:gd name="T30" fmla="*/ 619115 w 177"/>
            <a:gd name="T31" fmla="*/ 1658914 h 247"/>
            <a:gd name="T32" fmla="*/ 514686 w 177"/>
            <a:gd name="T33" fmla="*/ 1815135 h 247"/>
            <a:gd name="T34" fmla="*/ 484849 w 177"/>
            <a:gd name="T35" fmla="*/ 1837452 h 247"/>
            <a:gd name="T36" fmla="*/ 402798 w 177"/>
            <a:gd name="T37" fmla="*/ 1777939 h 247"/>
            <a:gd name="T38" fmla="*/ 350583 w 177"/>
            <a:gd name="T39" fmla="*/ 1755622 h 247"/>
            <a:gd name="T40" fmla="*/ 193940 w 177"/>
            <a:gd name="T41" fmla="*/ 1569645 h 247"/>
            <a:gd name="T42" fmla="*/ 179021 w 177"/>
            <a:gd name="T43" fmla="*/ 1487815 h 247"/>
            <a:gd name="T44" fmla="*/ 104429 w 177"/>
            <a:gd name="T45" fmla="*/ 1450620 h 247"/>
            <a:gd name="T46" fmla="*/ 156644 w 177"/>
            <a:gd name="T47" fmla="*/ 1383668 h 247"/>
            <a:gd name="T48" fmla="*/ 44755 w 177"/>
            <a:gd name="T49" fmla="*/ 1309278 h 247"/>
            <a:gd name="T50" fmla="*/ 22378 w 177"/>
            <a:gd name="T51" fmla="*/ 1279521 h 247"/>
            <a:gd name="T52" fmla="*/ 0 w 177"/>
            <a:gd name="T53" fmla="*/ 1138179 h 247"/>
            <a:gd name="T54" fmla="*/ 74592 w 177"/>
            <a:gd name="T55" fmla="*/ 959641 h 247"/>
            <a:gd name="T56" fmla="*/ 141725 w 177"/>
            <a:gd name="T57" fmla="*/ 877811 h 247"/>
            <a:gd name="T58" fmla="*/ 104429 w 177"/>
            <a:gd name="T59" fmla="*/ 654639 h 247"/>
            <a:gd name="T60" fmla="*/ 104429 w 177"/>
            <a:gd name="T61" fmla="*/ 513296 h 247"/>
            <a:gd name="T62" fmla="*/ 59674 w 177"/>
            <a:gd name="T63" fmla="*/ 327319 h 247"/>
            <a:gd name="T64" fmla="*/ 141725 w 177"/>
            <a:gd name="T65" fmla="*/ 163660 h 247"/>
            <a:gd name="T66" fmla="*/ 164103 w 177"/>
            <a:gd name="T67" fmla="*/ 74391 h 247"/>
            <a:gd name="T68" fmla="*/ 350583 w 177"/>
            <a:gd name="T69" fmla="*/ 52074 h 247"/>
            <a:gd name="T70" fmla="*/ 425176 w 177"/>
            <a:gd name="T71" fmla="*/ 52074 h 247"/>
            <a:gd name="T72" fmla="*/ 596738 w 177"/>
            <a:gd name="T73" fmla="*/ 52074 h 247"/>
            <a:gd name="T74" fmla="*/ 656411 w 177"/>
            <a:gd name="T75" fmla="*/ 52074 h 247"/>
            <a:gd name="T76" fmla="*/ 887647 w 177"/>
            <a:gd name="T77" fmla="*/ 0 h 247"/>
            <a:gd name="T78" fmla="*/ 902566 w 177"/>
            <a:gd name="T79" fmla="*/ 37195 h 247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177"/>
            <a:gd name="T121" fmla="*/ 0 h 247"/>
            <a:gd name="T122" fmla="*/ 177 w 177"/>
            <a:gd name="T123" fmla="*/ 247 h 247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177" h="247">
              <a:moveTo>
                <a:pt x="121" y="5"/>
              </a:moveTo>
              <a:lnTo>
                <a:pt x="153" y="14"/>
              </a:lnTo>
              <a:lnTo>
                <a:pt x="163" y="10"/>
              </a:lnTo>
              <a:lnTo>
                <a:pt x="173" y="18"/>
              </a:lnTo>
              <a:lnTo>
                <a:pt x="177" y="33"/>
              </a:lnTo>
              <a:lnTo>
                <a:pt x="166" y="74"/>
              </a:lnTo>
              <a:lnTo>
                <a:pt x="154" y="102"/>
              </a:lnTo>
              <a:lnTo>
                <a:pt x="150" y="134"/>
              </a:lnTo>
              <a:lnTo>
                <a:pt x="145" y="140"/>
              </a:lnTo>
              <a:lnTo>
                <a:pt x="137" y="142"/>
              </a:lnTo>
              <a:lnTo>
                <a:pt x="116" y="145"/>
              </a:lnTo>
              <a:lnTo>
                <a:pt x="102" y="145"/>
              </a:lnTo>
              <a:lnTo>
                <a:pt x="96" y="172"/>
              </a:lnTo>
              <a:lnTo>
                <a:pt x="96" y="184"/>
              </a:lnTo>
              <a:lnTo>
                <a:pt x="83" y="203"/>
              </a:lnTo>
              <a:lnTo>
                <a:pt x="83" y="223"/>
              </a:lnTo>
              <a:lnTo>
                <a:pt x="69" y="244"/>
              </a:lnTo>
              <a:lnTo>
                <a:pt x="65" y="247"/>
              </a:lnTo>
              <a:lnTo>
                <a:pt x="54" y="239"/>
              </a:lnTo>
              <a:lnTo>
                <a:pt x="47" y="236"/>
              </a:lnTo>
              <a:lnTo>
                <a:pt x="26" y="211"/>
              </a:lnTo>
              <a:lnTo>
                <a:pt x="24" y="200"/>
              </a:lnTo>
              <a:lnTo>
                <a:pt x="14" y="195"/>
              </a:lnTo>
              <a:lnTo>
                <a:pt x="21" y="186"/>
              </a:lnTo>
              <a:lnTo>
                <a:pt x="6" y="176"/>
              </a:lnTo>
              <a:lnTo>
                <a:pt x="3" y="172"/>
              </a:lnTo>
              <a:lnTo>
                <a:pt x="0" y="153"/>
              </a:lnTo>
              <a:lnTo>
                <a:pt x="10" y="129"/>
              </a:lnTo>
              <a:lnTo>
                <a:pt x="19" y="118"/>
              </a:lnTo>
              <a:lnTo>
                <a:pt x="14" y="88"/>
              </a:lnTo>
              <a:lnTo>
                <a:pt x="14" y="69"/>
              </a:lnTo>
              <a:lnTo>
                <a:pt x="8" y="44"/>
              </a:lnTo>
              <a:lnTo>
                <a:pt x="19" y="22"/>
              </a:lnTo>
              <a:lnTo>
                <a:pt x="22" y="10"/>
              </a:lnTo>
              <a:lnTo>
                <a:pt x="47" y="7"/>
              </a:lnTo>
              <a:lnTo>
                <a:pt x="57" y="7"/>
              </a:lnTo>
              <a:lnTo>
                <a:pt x="80" y="7"/>
              </a:lnTo>
              <a:lnTo>
                <a:pt x="88" y="7"/>
              </a:lnTo>
              <a:lnTo>
                <a:pt x="119" y="0"/>
              </a:lnTo>
              <a:lnTo>
                <a:pt x="121" y="5"/>
              </a:lnTo>
            </a:path>
          </a:pathLst>
        </a:custGeom>
        <a:solidFill>
          <a:srgbClr val="75923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11</xdr:col>
      <xdr:colOff>65536</xdr:colOff>
      <xdr:row>20</xdr:row>
      <xdr:rowOff>68262</xdr:rowOff>
    </xdr:from>
    <xdr:to>
      <xdr:col>11</xdr:col>
      <xdr:colOff>759946</xdr:colOff>
      <xdr:row>24</xdr:row>
      <xdr:rowOff>1796</xdr:rowOff>
    </xdr:to>
    <xdr:sp macro="[0]!Département_clic" textlink="">
      <xdr:nvSpPr>
        <xdr:cNvPr id="292" name="Département 01"/>
        <xdr:cNvSpPr>
          <a:spLocks/>
        </xdr:cNvSpPr>
      </xdr:nvSpPr>
      <xdr:spPr bwMode="auto">
        <a:xfrm>
          <a:off x="9849072" y="4313691"/>
          <a:ext cx="694410" cy="695534"/>
        </a:xfrm>
        <a:custGeom>
          <a:avLst/>
          <a:gdLst>
            <a:gd name="T0" fmla="*/ 216317 w 194"/>
            <a:gd name="T1" fmla="*/ 0 h 187"/>
            <a:gd name="T2" fmla="*/ 455012 w 194"/>
            <a:gd name="T3" fmla="*/ 81830 h 187"/>
            <a:gd name="T4" fmla="*/ 589279 w 194"/>
            <a:gd name="T5" fmla="*/ 81830 h 187"/>
            <a:gd name="T6" fmla="*/ 596738 w 194"/>
            <a:gd name="T7" fmla="*/ 193416 h 187"/>
            <a:gd name="T8" fmla="*/ 648952 w 194"/>
            <a:gd name="T9" fmla="*/ 252929 h 187"/>
            <a:gd name="T10" fmla="*/ 827974 w 194"/>
            <a:gd name="T11" fmla="*/ 312441 h 187"/>
            <a:gd name="T12" fmla="*/ 872729 w 194"/>
            <a:gd name="T13" fmla="*/ 275246 h 187"/>
            <a:gd name="T14" fmla="*/ 1089046 w 194"/>
            <a:gd name="T15" fmla="*/ 386832 h 187"/>
            <a:gd name="T16" fmla="*/ 1312823 w 194"/>
            <a:gd name="T17" fmla="*/ 230611 h 187"/>
            <a:gd name="T18" fmla="*/ 1387415 w 194"/>
            <a:gd name="T19" fmla="*/ 126464 h 187"/>
            <a:gd name="T20" fmla="*/ 1447089 w 194"/>
            <a:gd name="T21" fmla="*/ 305002 h 187"/>
            <a:gd name="T22" fmla="*/ 1282986 w 194"/>
            <a:gd name="T23" fmla="*/ 535613 h 187"/>
            <a:gd name="T24" fmla="*/ 1297905 w 194"/>
            <a:gd name="T25" fmla="*/ 557931 h 187"/>
            <a:gd name="T26" fmla="*/ 1141261 w 194"/>
            <a:gd name="T27" fmla="*/ 654639 h 187"/>
            <a:gd name="T28" fmla="*/ 1118883 w 194"/>
            <a:gd name="T29" fmla="*/ 736468 h 187"/>
            <a:gd name="T30" fmla="*/ 1118883 w 194"/>
            <a:gd name="T31" fmla="*/ 862933 h 187"/>
            <a:gd name="T32" fmla="*/ 1081587 w 194"/>
            <a:gd name="T33" fmla="*/ 1041471 h 187"/>
            <a:gd name="T34" fmla="*/ 1006995 w 194"/>
            <a:gd name="T35" fmla="*/ 1249765 h 187"/>
            <a:gd name="T36" fmla="*/ 954781 w 194"/>
            <a:gd name="T37" fmla="*/ 1353912 h 187"/>
            <a:gd name="T38" fmla="*/ 917484 w 194"/>
            <a:gd name="T39" fmla="*/ 1391107 h 187"/>
            <a:gd name="T40" fmla="*/ 865270 w 194"/>
            <a:gd name="T41" fmla="*/ 1331594 h 187"/>
            <a:gd name="T42" fmla="*/ 753381 w 194"/>
            <a:gd name="T43" fmla="*/ 1167935 h 187"/>
            <a:gd name="T44" fmla="*/ 723545 w 194"/>
            <a:gd name="T45" fmla="*/ 1108422 h 187"/>
            <a:gd name="T46" fmla="*/ 551982 w 194"/>
            <a:gd name="T47" fmla="*/ 1048910 h 187"/>
            <a:gd name="T48" fmla="*/ 320747 w 194"/>
            <a:gd name="T49" fmla="*/ 1071227 h 187"/>
            <a:gd name="T50" fmla="*/ 67133 w 194"/>
            <a:gd name="T51" fmla="*/ 929884 h 187"/>
            <a:gd name="T52" fmla="*/ 37296 w 194"/>
            <a:gd name="T53" fmla="*/ 922445 h 187"/>
            <a:gd name="T54" fmla="*/ 0 w 194"/>
            <a:gd name="T55" fmla="*/ 639760 h 187"/>
            <a:gd name="T56" fmla="*/ 14918 w 194"/>
            <a:gd name="T57" fmla="*/ 490979 h 187"/>
            <a:gd name="T58" fmla="*/ 89511 w 194"/>
            <a:gd name="T59" fmla="*/ 223172 h 187"/>
            <a:gd name="T60" fmla="*/ 216317 w 194"/>
            <a:gd name="T61" fmla="*/ 0 h 187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w 194"/>
            <a:gd name="T94" fmla="*/ 0 h 187"/>
            <a:gd name="T95" fmla="*/ 194 w 194"/>
            <a:gd name="T96" fmla="*/ 187 h 187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T93" t="T94" r="T95" b="T96"/>
          <a:pathLst>
            <a:path w="194" h="187">
              <a:moveTo>
                <a:pt x="29" y="0"/>
              </a:moveTo>
              <a:lnTo>
                <a:pt x="61" y="11"/>
              </a:lnTo>
              <a:lnTo>
                <a:pt x="79" y="11"/>
              </a:lnTo>
              <a:lnTo>
                <a:pt x="80" y="26"/>
              </a:lnTo>
              <a:lnTo>
                <a:pt x="87" y="34"/>
              </a:lnTo>
              <a:lnTo>
                <a:pt x="111" y="42"/>
              </a:lnTo>
              <a:lnTo>
                <a:pt x="117" y="37"/>
              </a:lnTo>
              <a:lnTo>
                <a:pt x="146" y="52"/>
              </a:lnTo>
              <a:lnTo>
                <a:pt x="176" y="31"/>
              </a:lnTo>
              <a:lnTo>
                <a:pt x="186" y="17"/>
              </a:lnTo>
              <a:lnTo>
                <a:pt x="194" y="41"/>
              </a:lnTo>
              <a:lnTo>
                <a:pt x="172" y="72"/>
              </a:lnTo>
              <a:lnTo>
                <a:pt x="174" y="75"/>
              </a:lnTo>
              <a:lnTo>
                <a:pt x="153" y="88"/>
              </a:lnTo>
              <a:lnTo>
                <a:pt x="150" y="99"/>
              </a:lnTo>
              <a:lnTo>
                <a:pt x="150" y="116"/>
              </a:lnTo>
              <a:lnTo>
                <a:pt x="145" y="140"/>
              </a:lnTo>
              <a:lnTo>
                <a:pt x="135" y="168"/>
              </a:lnTo>
              <a:lnTo>
                <a:pt x="128" y="182"/>
              </a:lnTo>
              <a:lnTo>
                <a:pt x="123" y="187"/>
              </a:lnTo>
              <a:lnTo>
                <a:pt x="116" y="179"/>
              </a:lnTo>
              <a:lnTo>
                <a:pt x="101" y="157"/>
              </a:lnTo>
              <a:lnTo>
                <a:pt x="97" y="149"/>
              </a:lnTo>
              <a:lnTo>
                <a:pt x="74" y="141"/>
              </a:lnTo>
              <a:lnTo>
                <a:pt x="43" y="144"/>
              </a:lnTo>
              <a:lnTo>
                <a:pt x="9" y="125"/>
              </a:lnTo>
              <a:lnTo>
                <a:pt x="5" y="124"/>
              </a:lnTo>
              <a:lnTo>
                <a:pt x="0" y="86"/>
              </a:lnTo>
              <a:lnTo>
                <a:pt x="2" y="66"/>
              </a:lnTo>
              <a:lnTo>
                <a:pt x="12" y="30"/>
              </a:lnTo>
              <a:lnTo>
                <a:pt x="29" y="0"/>
              </a:lnTo>
            </a:path>
          </a:pathLst>
        </a:custGeom>
        <a:solidFill>
          <a:srgbClr val="D7E4BC"/>
        </a:solidFill>
        <a:ln w="3175">
          <a:solidFill>
            <a:schemeClr val="accent1"/>
          </a:solidFill>
          <a:round/>
          <a:headEnd/>
          <a:tailEnd/>
        </a:ln>
      </xdr:spPr>
    </xdr:sp>
    <xdr:clientData/>
  </xdr:twoCellAnchor>
  <xdr:twoCellAnchor>
    <xdr:from>
      <xdr:col>12</xdr:col>
      <xdr:colOff>738188</xdr:colOff>
      <xdr:row>34</xdr:row>
      <xdr:rowOff>138266</xdr:rowOff>
    </xdr:from>
    <xdr:to>
      <xdr:col>13</xdr:col>
      <xdr:colOff>498871</xdr:colOff>
      <xdr:row>41</xdr:row>
      <xdr:rowOff>86064</xdr:rowOff>
    </xdr:to>
    <xdr:sp macro="[0]!Département_clic" textlink="">
      <xdr:nvSpPr>
        <xdr:cNvPr id="201" name="Département 20"/>
        <xdr:cNvSpPr/>
      </xdr:nvSpPr>
      <xdr:spPr>
        <a:xfrm>
          <a:off x="11283724" y="7050695"/>
          <a:ext cx="522683" cy="1281298"/>
        </a:xfrm>
        <a:custGeom>
          <a:avLst/>
          <a:gdLst>
            <a:gd name="connsiteX0" fmla="*/ 657225 w 1371600"/>
            <a:gd name="connsiteY0" fmla="*/ 723900 h 3276600"/>
            <a:gd name="connsiteX1" fmla="*/ 428625 w 1371600"/>
            <a:gd name="connsiteY1" fmla="*/ 809625 h 3276600"/>
            <a:gd name="connsiteX2" fmla="*/ 257175 w 1371600"/>
            <a:gd name="connsiteY2" fmla="*/ 895350 h 3276600"/>
            <a:gd name="connsiteX3" fmla="*/ 161925 w 1371600"/>
            <a:gd name="connsiteY3" fmla="*/ 1019175 h 3276600"/>
            <a:gd name="connsiteX4" fmla="*/ 76200 w 1371600"/>
            <a:gd name="connsiteY4" fmla="*/ 1200150 h 3276600"/>
            <a:gd name="connsiteX5" fmla="*/ 38100 w 1371600"/>
            <a:gd name="connsiteY5" fmla="*/ 1276350 h 3276600"/>
            <a:gd name="connsiteX6" fmla="*/ 0 w 1371600"/>
            <a:gd name="connsiteY6" fmla="*/ 1276350 h 3276600"/>
            <a:gd name="connsiteX7" fmla="*/ 19050 w 1371600"/>
            <a:gd name="connsiteY7" fmla="*/ 1362075 h 3276600"/>
            <a:gd name="connsiteX8" fmla="*/ 152400 w 1371600"/>
            <a:gd name="connsiteY8" fmla="*/ 1419225 h 3276600"/>
            <a:gd name="connsiteX9" fmla="*/ 9525 w 1371600"/>
            <a:gd name="connsiteY9" fmla="*/ 1543050 h 3276600"/>
            <a:gd name="connsiteX10" fmla="*/ 47625 w 1371600"/>
            <a:gd name="connsiteY10" fmla="*/ 1704975 h 3276600"/>
            <a:gd name="connsiteX11" fmla="*/ 180975 w 1371600"/>
            <a:gd name="connsiteY11" fmla="*/ 1809750 h 3276600"/>
            <a:gd name="connsiteX12" fmla="*/ 180975 w 1371600"/>
            <a:gd name="connsiteY12" fmla="*/ 1990725 h 3276600"/>
            <a:gd name="connsiteX13" fmla="*/ 95250 w 1371600"/>
            <a:gd name="connsiteY13" fmla="*/ 2171700 h 3276600"/>
            <a:gd name="connsiteX14" fmla="*/ 285750 w 1371600"/>
            <a:gd name="connsiteY14" fmla="*/ 2171700 h 3276600"/>
            <a:gd name="connsiteX15" fmla="*/ 314325 w 1371600"/>
            <a:gd name="connsiteY15" fmla="*/ 2352675 h 3276600"/>
            <a:gd name="connsiteX16" fmla="*/ 180975 w 1371600"/>
            <a:gd name="connsiteY16" fmla="*/ 2514600 h 3276600"/>
            <a:gd name="connsiteX17" fmla="*/ 323850 w 1371600"/>
            <a:gd name="connsiteY17" fmla="*/ 2600325 h 3276600"/>
            <a:gd name="connsiteX18" fmla="*/ 457200 w 1371600"/>
            <a:gd name="connsiteY18" fmla="*/ 2724150 h 3276600"/>
            <a:gd name="connsiteX19" fmla="*/ 342900 w 1371600"/>
            <a:gd name="connsiteY19" fmla="*/ 2876550 h 3276600"/>
            <a:gd name="connsiteX20" fmla="*/ 466725 w 1371600"/>
            <a:gd name="connsiteY20" fmla="*/ 2990850 h 3276600"/>
            <a:gd name="connsiteX21" fmla="*/ 647700 w 1371600"/>
            <a:gd name="connsiteY21" fmla="*/ 3095625 h 3276600"/>
            <a:gd name="connsiteX22" fmla="*/ 762000 w 1371600"/>
            <a:gd name="connsiteY22" fmla="*/ 3171825 h 3276600"/>
            <a:gd name="connsiteX23" fmla="*/ 914400 w 1371600"/>
            <a:gd name="connsiteY23" fmla="*/ 3276600 h 3276600"/>
            <a:gd name="connsiteX24" fmla="*/ 962025 w 1371600"/>
            <a:gd name="connsiteY24" fmla="*/ 3114675 h 3276600"/>
            <a:gd name="connsiteX25" fmla="*/ 1038225 w 1371600"/>
            <a:gd name="connsiteY25" fmla="*/ 2914650 h 3276600"/>
            <a:gd name="connsiteX26" fmla="*/ 1000125 w 1371600"/>
            <a:gd name="connsiteY26" fmla="*/ 2828925 h 3276600"/>
            <a:gd name="connsiteX27" fmla="*/ 1133475 w 1371600"/>
            <a:gd name="connsiteY27" fmla="*/ 2743200 h 3276600"/>
            <a:gd name="connsiteX28" fmla="*/ 1152525 w 1371600"/>
            <a:gd name="connsiteY28" fmla="*/ 2457450 h 3276600"/>
            <a:gd name="connsiteX29" fmla="*/ 1152525 w 1371600"/>
            <a:gd name="connsiteY29" fmla="*/ 2305050 h 3276600"/>
            <a:gd name="connsiteX30" fmla="*/ 1162050 w 1371600"/>
            <a:gd name="connsiteY30" fmla="*/ 2228850 h 3276600"/>
            <a:gd name="connsiteX31" fmla="*/ 1276350 w 1371600"/>
            <a:gd name="connsiteY31" fmla="*/ 1962150 h 3276600"/>
            <a:gd name="connsiteX32" fmla="*/ 1371600 w 1371600"/>
            <a:gd name="connsiteY32" fmla="*/ 1543050 h 3276600"/>
            <a:gd name="connsiteX33" fmla="*/ 1333500 w 1371600"/>
            <a:gd name="connsiteY33" fmla="*/ 1076325 h 3276600"/>
            <a:gd name="connsiteX34" fmla="*/ 1219200 w 1371600"/>
            <a:gd name="connsiteY34" fmla="*/ 704850 h 3276600"/>
            <a:gd name="connsiteX35" fmla="*/ 1266825 w 1371600"/>
            <a:gd name="connsiteY35" fmla="*/ 314325 h 3276600"/>
            <a:gd name="connsiteX36" fmla="*/ 1181100 w 1371600"/>
            <a:gd name="connsiteY36" fmla="*/ 0 h 3276600"/>
            <a:gd name="connsiteX37" fmla="*/ 1152525 w 1371600"/>
            <a:gd name="connsiteY37" fmla="*/ 19050 h 3276600"/>
            <a:gd name="connsiteX38" fmla="*/ 1047750 w 1371600"/>
            <a:gd name="connsiteY38" fmla="*/ 266700 h 3276600"/>
            <a:gd name="connsiteX39" fmla="*/ 1047750 w 1371600"/>
            <a:gd name="connsiteY39" fmla="*/ 619125 h 3276600"/>
            <a:gd name="connsiteX40" fmla="*/ 847725 w 1371600"/>
            <a:gd name="connsiteY40" fmla="*/ 571500 h 3276600"/>
            <a:gd name="connsiteX41" fmla="*/ 754746 w 1371600"/>
            <a:gd name="connsiteY41" fmla="*/ 826027 h 3276600"/>
            <a:gd name="connsiteX0" fmla="*/ 657225 w 1371600"/>
            <a:gd name="connsiteY0" fmla="*/ 723900 h 3276600"/>
            <a:gd name="connsiteX1" fmla="*/ 428625 w 1371600"/>
            <a:gd name="connsiteY1" fmla="*/ 809625 h 3276600"/>
            <a:gd name="connsiteX2" fmla="*/ 257175 w 1371600"/>
            <a:gd name="connsiteY2" fmla="*/ 895350 h 3276600"/>
            <a:gd name="connsiteX3" fmla="*/ 161925 w 1371600"/>
            <a:gd name="connsiteY3" fmla="*/ 1019175 h 3276600"/>
            <a:gd name="connsiteX4" fmla="*/ 76200 w 1371600"/>
            <a:gd name="connsiteY4" fmla="*/ 1200150 h 3276600"/>
            <a:gd name="connsiteX5" fmla="*/ 38100 w 1371600"/>
            <a:gd name="connsiteY5" fmla="*/ 1276350 h 3276600"/>
            <a:gd name="connsiteX6" fmla="*/ 0 w 1371600"/>
            <a:gd name="connsiteY6" fmla="*/ 1276350 h 3276600"/>
            <a:gd name="connsiteX7" fmla="*/ 19050 w 1371600"/>
            <a:gd name="connsiteY7" fmla="*/ 1362075 h 3276600"/>
            <a:gd name="connsiteX8" fmla="*/ 152400 w 1371600"/>
            <a:gd name="connsiteY8" fmla="*/ 1419225 h 3276600"/>
            <a:gd name="connsiteX9" fmla="*/ 9525 w 1371600"/>
            <a:gd name="connsiteY9" fmla="*/ 1543050 h 3276600"/>
            <a:gd name="connsiteX10" fmla="*/ 47625 w 1371600"/>
            <a:gd name="connsiteY10" fmla="*/ 1704975 h 3276600"/>
            <a:gd name="connsiteX11" fmla="*/ 180975 w 1371600"/>
            <a:gd name="connsiteY11" fmla="*/ 1809750 h 3276600"/>
            <a:gd name="connsiteX12" fmla="*/ 180975 w 1371600"/>
            <a:gd name="connsiteY12" fmla="*/ 1990725 h 3276600"/>
            <a:gd name="connsiteX13" fmla="*/ 95250 w 1371600"/>
            <a:gd name="connsiteY13" fmla="*/ 2171700 h 3276600"/>
            <a:gd name="connsiteX14" fmla="*/ 285750 w 1371600"/>
            <a:gd name="connsiteY14" fmla="*/ 2171700 h 3276600"/>
            <a:gd name="connsiteX15" fmla="*/ 314325 w 1371600"/>
            <a:gd name="connsiteY15" fmla="*/ 2352675 h 3276600"/>
            <a:gd name="connsiteX16" fmla="*/ 180975 w 1371600"/>
            <a:gd name="connsiteY16" fmla="*/ 2514600 h 3276600"/>
            <a:gd name="connsiteX17" fmla="*/ 323850 w 1371600"/>
            <a:gd name="connsiteY17" fmla="*/ 2600325 h 3276600"/>
            <a:gd name="connsiteX18" fmla="*/ 457200 w 1371600"/>
            <a:gd name="connsiteY18" fmla="*/ 2724150 h 3276600"/>
            <a:gd name="connsiteX19" fmla="*/ 342900 w 1371600"/>
            <a:gd name="connsiteY19" fmla="*/ 2876550 h 3276600"/>
            <a:gd name="connsiteX20" fmla="*/ 466725 w 1371600"/>
            <a:gd name="connsiteY20" fmla="*/ 2990850 h 3276600"/>
            <a:gd name="connsiteX21" fmla="*/ 647700 w 1371600"/>
            <a:gd name="connsiteY21" fmla="*/ 3095625 h 3276600"/>
            <a:gd name="connsiteX22" fmla="*/ 762000 w 1371600"/>
            <a:gd name="connsiteY22" fmla="*/ 3171825 h 3276600"/>
            <a:gd name="connsiteX23" fmla="*/ 914400 w 1371600"/>
            <a:gd name="connsiteY23" fmla="*/ 3276600 h 3276600"/>
            <a:gd name="connsiteX24" fmla="*/ 962025 w 1371600"/>
            <a:gd name="connsiteY24" fmla="*/ 3114675 h 3276600"/>
            <a:gd name="connsiteX25" fmla="*/ 1038225 w 1371600"/>
            <a:gd name="connsiteY25" fmla="*/ 2914650 h 3276600"/>
            <a:gd name="connsiteX26" fmla="*/ 1000125 w 1371600"/>
            <a:gd name="connsiteY26" fmla="*/ 2828925 h 3276600"/>
            <a:gd name="connsiteX27" fmla="*/ 1133475 w 1371600"/>
            <a:gd name="connsiteY27" fmla="*/ 2743200 h 3276600"/>
            <a:gd name="connsiteX28" fmla="*/ 1152525 w 1371600"/>
            <a:gd name="connsiteY28" fmla="*/ 2457450 h 3276600"/>
            <a:gd name="connsiteX29" fmla="*/ 1152525 w 1371600"/>
            <a:gd name="connsiteY29" fmla="*/ 2305050 h 3276600"/>
            <a:gd name="connsiteX30" fmla="*/ 1162050 w 1371600"/>
            <a:gd name="connsiteY30" fmla="*/ 2228850 h 3276600"/>
            <a:gd name="connsiteX31" fmla="*/ 1276350 w 1371600"/>
            <a:gd name="connsiteY31" fmla="*/ 1962150 h 3276600"/>
            <a:gd name="connsiteX32" fmla="*/ 1371600 w 1371600"/>
            <a:gd name="connsiteY32" fmla="*/ 1543050 h 3276600"/>
            <a:gd name="connsiteX33" fmla="*/ 1333500 w 1371600"/>
            <a:gd name="connsiteY33" fmla="*/ 1076325 h 3276600"/>
            <a:gd name="connsiteX34" fmla="*/ 1219200 w 1371600"/>
            <a:gd name="connsiteY34" fmla="*/ 704850 h 3276600"/>
            <a:gd name="connsiteX35" fmla="*/ 1266825 w 1371600"/>
            <a:gd name="connsiteY35" fmla="*/ 314325 h 3276600"/>
            <a:gd name="connsiteX36" fmla="*/ 1181100 w 1371600"/>
            <a:gd name="connsiteY36" fmla="*/ 0 h 3276600"/>
            <a:gd name="connsiteX37" fmla="*/ 1152525 w 1371600"/>
            <a:gd name="connsiteY37" fmla="*/ 19050 h 3276600"/>
            <a:gd name="connsiteX38" fmla="*/ 1047750 w 1371600"/>
            <a:gd name="connsiteY38" fmla="*/ 266700 h 3276600"/>
            <a:gd name="connsiteX39" fmla="*/ 1047750 w 1371600"/>
            <a:gd name="connsiteY39" fmla="*/ 619125 h 3276600"/>
            <a:gd name="connsiteX40" fmla="*/ 847725 w 1371600"/>
            <a:gd name="connsiteY40" fmla="*/ 571500 h 3276600"/>
            <a:gd name="connsiteX41" fmla="*/ 754746 w 1371600"/>
            <a:gd name="connsiteY41" fmla="*/ 826027 h 3276600"/>
            <a:gd name="connsiteX42" fmla="*/ 657225 w 1371600"/>
            <a:gd name="connsiteY42" fmla="*/ 723900 h 3276600"/>
            <a:gd name="connsiteX0" fmla="*/ 657225 w 1371600"/>
            <a:gd name="connsiteY0" fmla="*/ 723900 h 3276600"/>
            <a:gd name="connsiteX1" fmla="*/ 428625 w 1371600"/>
            <a:gd name="connsiteY1" fmla="*/ 809625 h 3276600"/>
            <a:gd name="connsiteX2" fmla="*/ 257175 w 1371600"/>
            <a:gd name="connsiteY2" fmla="*/ 895350 h 3276600"/>
            <a:gd name="connsiteX3" fmla="*/ 161925 w 1371600"/>
            <a:gd name="connsiteY3" fmla="*/ 1019175 h 3276600"/>
            <a:gd name="connsiteX4" fmla="*/ 76200 w 1371600"/>
            <a:gd name="connsiteY4" fmla="*/ 1200150 h 3276600"/>
            <a:gd name="connsiteX5" fmla="*/ 38100 w 1371600"/>
            <a:gd name="connsiteY5" fmla="*/ 1276350 h 3276600"/>
            <a:gd name="connsiteX6" fmla="*/ 0 w 1371600"/>
            <a:gd name="connsiteY6" fmla="*/ 1276350 h 3276600"/>
            <a:gd name="connsiteX7" fmla="*/ 19050 w 1371600"/>
            <a:gd name="connsiteY7" fmla="*/ 1362075 h 3276600"/>
            <a:gd name="connsiteX8" fmla="*/ 152400 w 1371600"/>
            <a:gd name="connsiteY8" fmla="*/ 1419225 h 3276600"/>
            <a:gd name="connsiteX9" fmla="*/ 9525 w 1371600"/>
            <a:gd name="connsiteY9" fmla="*/ 1543050 h 3276600"/>
            <a:gd name="connsiteX10" fmla="*/ 47625 w 1371600"/>
            <a:gd name="connsiteY10" fmla="*/ 1704975 h 3276600"/>
            <a:gd name="connsiteX11" fmla="*/ 180975 w 1371600"/>
            <a:gd name="connsiteY11" fmla="*/ 1809750 h 3276600"/>
            <a:gd name="connsiteX12" fmla="*/ 180975 w 1371600"/>
            <a:gd name="connsiteY12" fmla="*/ 1990725 h 3276600"/>
            <a:gd name="connsiteX13" fmla="*/ 95250 w 1371600"/>
            <a:gd name="connsiteY13" fmla="*/ 2171700 h 3276600"/>
            <a:gd name="connsiteX14" fmla="*/ 285750 w 1371600"/>
            <a:gd name="connsiteY14" fmla="*/ 2171700 h 3276600"/>
            <a:gd name="connsiteX15" fmla="*/ 314325 w 1371600"/>
            <a:gd name="connsiteY15" fmla="*/ 2352675 h 3276600"/>
            <a:gd name="connsiteX16" fmla="*/ 180975 w 1371600"/>
            <a:gd name="connsiteY16" fmla="*/ 2514600 h 3276600"/>
            <a:gd name="connsiteX17" fmla="*/ 323850 w 1371600"/>
            <a:gd name="connsiteY17" fmla="*/ 2600325 h 3276600"/>
            <a:gd name="connsiteX18" fmla="*/ 457200 w 1371600"/>
            <a:gd name="connsiteY18" fmla="*/ 2724150 h 3276600"/>
            <a:gd name="connsiteX19" fmla="*/ 342900 w 1371600"/>
            <a:gd name="connsiteY19" fmla="*/ 2876550 h 3276600"/>
            <a:gd name="connsiteX20" fmla="*/ 466725 w 1371600"/>
            <a:gd name="connsiteY20" fmla="*/ 2990850 h 3276600"/>
            <a:gd name="connsiteX21" fmla="*/ 647700 w 1371600"/>
            <a:gd name="connsiteY21" fmla="*/ 3095625 h 3276600"/>
            <a:gd name="connsiteX22" fmla="*/ 762000 w 1371600"/>
            <a:gd name="connsiteY22" fmla="*/ 3171825 h 3276600"/>
            <a:gd name="connsiteX23" fmla="*/ 914400 w 1371600"/>
            <a:gd name="connsiteY23" fmla="*/ 3276600 h 3276600"/>
            <a:gd name="connsiteX24" fmla="*/ 962025 w 1371600"/>
            <a:gd name="connsiteY24" fmla="*/ 3114675 h 3276600"/>
            <a:gd name="connsiteX25" fmla="*/ 1038225 w 1371600"/>
            <a:gd name="connsiteY25" fmla="*/ 2914650 h 3276600"/>
            <a:gd name="connsiteX26" fmla="*/ 1000125 w 1371600"/>
            <a:gd name="connsiteY26" fmla="*/ 2828925 h 3276600"/>
            <a:gd name="connsiteX27" fmla="*/ 1133475 w 1371600"/>
            <a:gd name="connsiteY27" fmla="*/ 2743200 h 3276600"/>
            <a:gd name="connsiteX28" fmla="*/ 1152525 w 1371600"/>
            <a:gd name="connsiteY28" fmla="*/ 2457450 h 3276600"/>
            <a:gd name="connsiteX29" fmla="*/ 1152525 w 1371600"/>
            <a:gd name="connsiteY29" fmla="*/ 2305050 h 3276600"/>
            <a:gd name="connsiteX30" fmla="*/ 1162050 w 1371600"/>
            <a:gd name="connsiteY30" fmla="*/ 2228850 h 3276600"/>
            <a:gd name="connsiteX31" fmla="*/ 1276350 w 1371600"/>
            <a:gd name="connsiteY31" fmla="*/ 1962150 h 3276600"/>
            <a:gd name="connsiteX32" fmla="*/ 1371600 w 1371600"/>
            <a:gd name="connsiteY32" fmla="*/ 1543050 h 3276600"/>
            <a:gd name="connsiteX33" fmla="*/ 1333500 w 1371600"/>
            <a:gd name="connsiteY33" fmla="*/ 1076325 h 3276600"/>
            <a:gd name="connsiteX34" fmla="*/ 1219200 w 1371600"/>
            <a:gd name="connsiteY34" fmla="*/ 704850 h 3276600"/>
            <a:gd name="connsiteX35" fmla="*/ 1266825 w 1371600"/>
            <a:gd name="connsiteY35" fmla="*/ 314325 h 3276600"/>
            <a:gd name="connsiteX36" fmla="*/ 1181100 w 1371600"/>
            <a:gd name="connsiteY36" fmla="*/ 0 h 3276600"/>
            <a:gd name="connsiteX37" fmla="*/ 1152525 w 1371600"/>
            <a:gd name="connsiteY37" fmla="*/ 19050 h 3276600"/>
            <a:gd name="connsiteX38" fmla="*/ 1047750 w 1371600"/>
            <a:gd name="connsiteY38" fmla="*/ 266700 h 3276600"/>
            <a:gd name="connsiteX39" fmla="*/ 1047750 w 1371600"/>
            <a:gd name="connsiteY39" fmla="*/ 619125 h 3276600"/>
            <a:gd name="connsiteX40" fmla="*/ 847725 w 1371600"/>
            <a:gd name="connsiteY40" fmla="*/ 571500 h 3276600"/>
            <a:gd name="connsiteX41" fmla="*/ 657225 w 1371600"/>
            <a:gd name="connsiteY41" fmla="*/ 723900 h 32766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</a:cxnLst>
          <a:rect l="l" t="t" r="r" b="b"/>
          <a:pathLst>
            <a:path w="1371600" h="3276600">
              <a:moveTo>
                <a:pt x="657225" y="723900"/>
              </a:moveTo>
              <a:lnTo>
                <a:pt x="428625" y="809625"/>
              </a:lnTo>
              <a:lnTo>
                <a:pt x="257175" y="895350"/>
              </a:lnTo>
              <a:lnTo>
                <a:pt x="161925" y="1019175"/>
              </a:lnTo>
              <a:lnTo>
                <a:pt x="76200" y="1200150"/>
              </a:lnTo>
              <a:lnTo>
                <a:pt x="38100" y="1276350"/>
              </a:lnTo>
              <a:lnTo>
                <a:pt x="0" y="1276350"/>
              </a:lnTo>
              <a:lnTo>
                <a:pt x="19050" y="1362075"/>
              </a:lnTo>
              <a:lnTo>
                <a:pt x="152400" y="1419225"/>
              </a:lnTo>
              <a:lnTo>
                <a:pt x="9525" y="1543050"/>
              </a:lnTo>
              <a:lnTo>
                <a:pt x="47625" y="1704975"/>
              </a:lnTo>
              <a:lnTo>
                <a:pt x="180975" y="1809750"/>
              </a:lnTo>
              <a:lnTo>
                <a:pt x="180975" y="1990725"/>
              </a:lnTo>
              <a:lnTo>
                <a:pt x="95250" y="2171700"/>
              </a:lnTo>
              <a:lnTo>
                <a:pt x="285750" y="2171700"/>
              </a:lnTo>
              <a:lnTo>
                <a:pt x="314325" y="2352675"/>
              </a:lnTo>
              <a:lnTo>
                <a:pt x="180975" y="2514600"/>
              </a:lnTo>
              <a:lnTo>
                <a:pt x="323850" y="2600325"/>
              </a:lnTo>
              <a:lnTo>
                <a:pt x="457200" y="2724150"/>
              </a:lnTo>
              <a:lnTo>
                <a:pt x="342900" y="2876550"/>
              </a:lnTo>
              <a:lnTo>
                <a:pt x="466725" y="2990850"/>
              </a:lnTo>
              <a:lnTo>
                <a:pt x="647700" y="3095625"/>
              </a:lnTo>
              <a:lnTo>
                <a:pt x="762000" y="3171825"/>
              </a:lnTo>
              <a:lnTo>
                <a:pt x="914400" y="3276600"/>
              </a:lnTo>
              <a:lnTo>
                <a:pt x="962025" y="3114675"/>
              </a:lnTo>
              <a:lnTo>
                <a:pt x="1038225" y="2914650"/>
              </a:lnTo>
              <a:lnTo>
                <a:pt x="1000125" y="2828925"/>
              </a:lnTo>
              <a:lnTo>
                <a:pt x="1133475" y="2743200"/>
              </a:lnTo>
              <a:lnTo>
                <a:pt x="1152525" y="2457450"/>
              </a:lnTo>
              <a:lnTo>
                <a:pt x="1152525" y="2305050"/>
              </a:lnTo>
              <a:lnTo>
                <a:pt x="1162050" y="2228850"/>
              </a:lnTo>
              <a:lnTo>
                <a:pt x="1276350" y="1962150"/>
              </a:lnTo>
              <a:lnTo>
                <a:pt x="1371600" y="1543050"/>
              </a:lnTo>
              <a:lnTo>
                <a:pt x="1333500" y="1076325"/>
              </a:lnTo>
              <a:lnTo>
                <a:pt x="1219200" y="704850"/>
              </a:lnTo>
              <a:lnTo>
                <a:pt x="1266825" y="314325"/>
              </a:lnTo>
              <a:lnTo>
                <a:pt x="1181100" y="0"/>
              </a:lnTo>
              <a:lnTo>
                <a:pt x="1152525" y="19050"/>
              </a:lnTo>
              <a:lnTo>
                <a:pt x="1047750" y="266700"/>
              </a:lnTo>
              <a:lnTo>
                <a:pt x="1047750" y="619125"/>
              </a:lnTo>
              <a:lnTo>
                <a:pt x="847725" y="571500"/>
              </a:lnTo>
              <a:cubicBezTo>
                <a:pt x="782638" y="588962"/>
                <a:pt x="727075" y="684213"/>
                <a:pt x="657225" y="723900"/>
              </a:cubicBezTo>
              <a:close/>
            </a:path>
          </a:pathLst>
        </a:custGeom>
        <a:solidFill>
          <a:srgbClr val="EAF1DD"/>
        </a:solidFill>
        <a:ln w="317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108000" rIns="0" bIns="0" rtlCol="0" anchor="ctr" anchorCtr="0"/>
        <a:lstStyle/>
        <a:p>
          <a:pPr algn="ctr"/>
          <a:endParaRPr lang="fr-FR" sz="800" b="1" i="0" u="none" strike="noStrike" baseline="0">
            <a:solidFill>
              <a:srgbClr val="C0504D"/>
            </a:solidFill>
            <a:latin typeface="Calibri"/>
          </a:endParaRPr>
        </a:p>
      </xdr:txBody>
    </xdr:sp>
    <xdr:clientData/>
  </xdr:twoCellAnchor>
  <xdr:twoCellAnchor>
    <xdr:from>
      <xdr:col>4</xdr:col>
      <xdr:colOff>748393</xdr:colOff>
      <xdr:row>12</xdr:row>
      <xdr:rowOff>102054</xdr:rowOff>
    </xdr:from>
    <xdr:to>
      <xdr:col>5</xdr:col>
      <xdr:colOff>224518</xdr:colOff>
      <xdr:row>13</xdr:row>
      <xdr:rowOff>149679</xdr:rowOff>
    </xdr:to>
    <xdr:sp macro="" textlink="">
      <xdr:nvSpPr>
        <xdr:cNvPr id="287" name="Dept29"/>
        <xdr:cNvSpPr>
          <a:spLocks noChangeArrowheads="1"/>
        </xdr:cNvSpPr>
      </xdr:nvSpPr>
      <xdr:spPr bwMode="auto">
        <a:xfrm>
          <a:off x="5201331" y="2816679"/>
          <a:ext cx="238125" cy="238125"/>
        </a:xfrm>
        <a:prstGeom prst="ellipse">
          <a:avLst/>
        </a:prstGeom>
        <a:solidFill>
          <a:srgbClr val="558ED5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718457</xdr:colOff>
      <xdr:row>11</xdr:row>
      <xdr:rowOff>186418</xdr:rowOff>
    </xdr:from>
    <xdr:to>
      <xdr:col>6</xdr:col>
      <xdr:colOff>108857</xdr:colOff>
      <xdr:row>12</xdr:row>
      <xdr:rowOff>148318</xdr:rowOff>
    </xdr:to>
    <xdr:sp macro="" textlink="">
      <xdr:nvSpPr>
        <xdr:cNvPr id="288" name="Dept22"/>
        <xdr:cNvSpPr>
          <a:spLocks noChangeArrowheads="1"/>
        </xdr:cNvSpPr>
      </xdr:nvSpPr>
      <xdr:spPr bwMode="auto">
        <a:xfrm>
          <a:off x="5933395" y="2710543"/>
          <a:ext cx="152400" cy="152400"/>
        </a:xfrm>
        <a:prstGeom prst="ellipse">
          <a:avLst/>
        </a:prstGeom>
        <a:solidFill>
          <a:srgbClr val="558ED5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711653</xdr:colOff>
      <xdr:row>14</xdr:row>
      <xdr:rowOff>104775</xdr:rowOff>
    </xdr:from>
    <xdr:to>
      <xdr:col>6</xdr:col>
      <xdr:colOff>54428</xdr:colOff>
      <xdr:row>15</xdr:row>
      <xdr:rowOff>19050</xdr:rowOff>
    </xdr:to>
    <xdr:sp macro="" textlink="">
      <xdr:nvSpPr>
        <xdr:cNvPr id="289" name="Dept56"/>
        <xdr:cNvSpPr>
          <a:spLocks noChangeArrowheads="1"/>
        </xdr:cNvSpPr>
      </xdr:nvSpPr>
      <xdr:spPr bwMode="auto">
        <a:xfrm>
          <a:off x="5926591" y="3200400"/>
          <a:ext cx="104775" cy="104775"/>
        </a:xfrm>
        <a:prstGeom prst="ellipse">
          <a:avLst/>
        </a:prstGeom>
        <a:solidFill>
          <a:srgbClr val="558ED5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521154</xdr:colOff>
      <xdr:row>12</xdr:row>
      <xdr:rowOff>114300</xdr:rowOff>
    </xdr:from>
    <xdr:to>
      <xdr:col>7</xdr:col>
      <xdr:colOff>30616</xdr:colOff>
      <xdr:row>14</xdr:row>
      <xdr:rowOff>76200</xdr:rowOff>
    </xdr:to>
    <xdr:sp macro="" textlink="">
      <xdr:nvSpPr>
        <xdr:cNvPr id="290" name="Dept35"/>
        <xdr:cNvSpPr>
          <a:spLocks noChangeArrowheads="1"/>
        </xdr:cNvSpPr>
      </xdr:nvSpPr>
      <xdr:spPr bwMode="auto">
        <a:xfrm>
          <a:off x="6498092" y="2828925"/>
          <a:ext cx="247649" cy="342900"/>
        </a:xfrm>
        <a:prstGeom prst="ellipse">
          <a:avLst/>
        </a:prstGeom>
        <a:solidFill>
          <a:srgbClr val="558ED5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653823</xdr:colOff>
      <xdr:row>9</xdr:row>
      <xdr:rowOff>160565</xdr:rowOff>
    </xdr:from>
    <xdr:to>
      <xdr:col>7</xdr:col>
      <xdr:colOff>129948</xdr:colOff>
      <xdr:row>10</xdr:row>
      <xdr:rowOff>208190</xdr:rowOff>
    </xdr:to>
    <xdr:sp macro="" textlink="">
      <xdr:nvSpPr>
        <xdr:cNvPr id="291" name="Dept50"/>
        <xdr:cNvSpPr>
          <a:spLocks noChangeArrowheads="1"/>
        </xdr:cNvSpPr>
      </xdr:nvSpPr>
      <xdr:spPr bwMode="auto">
        <a:xfrm>
          <a:off x="6630761" y="2113190"/>
          <a:ext cx="214312" cy="238125"/>
        </a:xfrm>
        <a:prstGeom prst="ellipse">
          <a:avLst/>
        </a:prstGeom>
        <a:solidFill>
          <a:srgbClr val="948A54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423862</xdr:colOff>
      <xdr:row>10</xdr:row>
      <xdr:rowOff>5442</xdr:rowOff>
    </xdr:from>
    <xdr:to>
      <xdr:col>7</xdr:col>
      <xdr:colOff>661987</xdr:colOff>
      <xdr:row>10</xdr:row>
      <xdr:rowOff>243567</xdr:rowOff>
    </xdr:to>
    <xdr:sp macro="" textlink="">
      <xdr:nvSpPr>
        <xdr:cNvPr id="293" name="Dept14"/>
        <xdr:cNvSpPr>
          <a:spLocks noChangeArrowheads="1"/>
        </xdr:cNvSpPr>
      </xdr:nvSpPr>
      <xdr:spPr bwMode="auto">
        <a:xfrm>
          <a:off x="7138987" y="2148567"/>
          <a:ext cx="238125" cy="238125"/>
        </a:xfrm>
        <a:prstGeom prst="ellipse">
          <a:avLst/>
        </a:prstGeom>
        <a:solidFill>
          <a:srgbClr val="948A54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668790</xdr:colOff>
      <xdr:row>10</xdr:row>
      <xdr:rowOff>261938</xdr:rowOff>
    </xdr:from>
    <xdr:to>
      <xdr:col>8</xdr:col>
      <xdr:colOff>261938</xdr:colOff>
      <xdr:row>12</xdr:row>
      <xdr:rowOff>57150</xdr:rowOff>
    </xdr:to>
    <xdr:sp macro="" textlink="">
      <xdr:nvSpPr>
        <xdr:cNvPr id="294" name="Dept61"/>
        <xdr:cNvSpPr>
          <a:spLocks noChangeArrowheads="1"/>
        </xdr:cNvSpPr>
      </xdr:nvSpPr>
      <xdr:spPr bwMode="auto">
        <a:xfrm>
          <a:off x="7383915" y="2405063"/>
          <a:ext cx="355148" cy="366712"/>
        </a:xfrm>
        <a:prstGeom prst="ellipse">
          <a:avLst/>
        </a:prstGeom>
        <a:solidFill>
          <a:srgbClr val="948A54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429305</xdr:colOff>
      <xdr:row>8</xdr:row>
      <xdr:rowOff>227239</xdr:rowOff>
    </xdr:from>
    <xdr:to>
      <xdr:col>8</xdr:col>
      <xdr:colOff>534080</xdr:colOff>
      <xdr:row>8</xdr:row>
      <xdr:rowOff>332014</xdr:rowOff>
    </xdr:to>
    <xdr:sp macro="" textlink="">
      <xdr:nvSpPr>
        <xdr:cNvPr id="295" name="Dept76"/>
        <xdr:cNvSpPr>
          <a:spLocks noChangeArrowheads="1"/>
        </xdr:cNvSpPr>
      </xdr:nvSpPr>
      <xdr:spPr bwMode="auto">
        <a:xfrm>
          <a:off x="7906430" y="1798864"/>
          <a:ext cx="104775" cy="104775"/>
        </a:xfrm>
        <a:prstGeom prst="ellipse">
          <a:avLst/>
        </a:prstGeom>
        <a:solidFill>
          <a:srgbClr val="948A54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365351</xdr:colOff>
      <xdr:row>10</xdr:row>
      <xdr:rowOff>118382</xdr:rowOff>
    </xdr:from>
    <xdr:to>
      <xdr:col>8</xdr:col>
      <xdr:colOff>470126</xdr:colOff>
      <xdr:row>10</xdr:row>
      <xdr:rowOff>223157</xdr:rowOff>
    </xdr:to>
    <xdr:sp macro="" textlink="">
      <xdr:nvSpPr>
        <xdr:cNvPr id="296" name="Dept27"/>
        <xdr:cNvSpPr>
          <a:spLocks noChangeArrowheads="1"/>
        </xdr:cNvSpPr>
      </xdr:nvSpPr>
      <xdr:spPr bwMode="auto">
        <a:xfrm>
          <a:off x="7842476" y="2261507"/>
          <a:ext cx="104775" cy="104775"/>
        </a:xfrm>
        <a:prstGeom prst="ellipse">
          <a:avLst/>
        </a:prstGeom>
        <a:solidFill>
          <a:srgbClr val="948A54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287111</xdr:colOff>
      <xdr:row>8</xdr:row>
      <xdr:rowOff>4082</xdr:rowOff>
    </xdr:from>
    <xdr:to>
      <xdr:col>9</xdr:col>
      <xdr:colOff>391886</xdr:colOff>
      <xdr:row>8</xdr:row>
      <xdr:rowOff>108857</xdr:rowOff>
    </xdr:to>
    <xdr:sp macro="" textlink="">
      <xdr:nvSpPr>
        <xdr:cNvPr id="297" name="Dept80"/>
        <xdr:cNvSpPr>
          <a:spLocks noChangeArrowheads="1"/>
        </xdr:cNvSpPr>
      </xdr:nvSpPr>
      <xdr:spPr bwMode="auto">
        <a:xfrm>
          <a:off x="8526236" y="1575707"/>
          <a:ext cx="104775" cy="104775"/>
        </a:xfrm>
        <a:prstGeom prst="ellipse">
          <a:avLst/>
        </a:prstGeom>
        <a:solidFill>
          <a:srgbClr val="92D05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322490</xdr:colOff>
      <xdr:row>9</xdr:row>
      <xdr:rowOff>32657</xdr:rowOff>
    </xdr:from>
    <xdr:to>
      <xdr:col>9</xdr:col>
      <xdr:colOff>427265</xdr:colOff>
      <xdr:row>9</xdr:row>
      <xdr:rowOff>137432</xdr:rowOff>
    </xdr:to>
    <xdr:sp macro="" textlink="">
      <xdr:nvSpPr>
        <xdr:cNvPr id="298" name="Dept60"/>
        <xdr:cNvSpPr>
          <a:spLocks noChangeArrowheads="1"/>
        </xdr:cNvSpPr>
      </xdr:nvSpPr>
      <xdr:spPr bwMode="auto">
        <a:xfrm>
          <a:off x="8561615" y="1985282"/>
          <a:ext cx="104775" cy="104775"/>
        </a:xfrm>
        <a:prstGeom prst="ellipse">
          <a:avLst/>
        </a:prstGeom>
        <a:solidFill>
          <a:srgbClr val="92D05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104775</xdr:colOff>
      <xdr:row>8</xdr:row>
      <xdr:rowOff>200025</xdr:rowOff>
    </xdr:from>
    <xdr:to>
      <xdr:col>10</xdr:col>
      <xdr:colOff>342900</xdr:colOff>
      <xdr:row>9</xdr:row>
      <xdr:rowOff>57150</xdr:rowOff>
    </xdr:to>
    <xdr:sp macro="" textlink="">
      <xdr:nvSpPr>
        <xdr:cNvPr id="299" name="Dept02"/>
        <xdr:cNvSpPr>
          <a:spLocks noChangeArrowheads="1"/>
        </xdr:cNvSpPr>
      </xdr:nvSpPr>
      <xdr:spPr bwMode="auto">
        <a:xfrm>
          <a:off x="9105900" y="1771650"/>
          <a:ext cx="238125" cy="238125"/>
        </a:xfrm>
        <a:prstGeom prst="ellipse">
          <a:avLst/>
        </a:prstGeom>
        <a:solidFill>
          <a:srgbClr val="92D05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87085</xdr:colOff>
      <xdr:row>6</xdr:row>
      <xdr:rowOff>63953</xdr:rowOff>
    </xdr:from>
    <xdr:to>
      <xdr:col>10</xdr:col>
      <xdr:colOff>239485</xdr:colOff>
      <xdr:row>7</xdr:row>
      <xdr:rowOff>73478</xdr:rowOff>
    </xdr:to>
    <xdr:sp macro="" textlink="">
      <xdr:nvSpPr>
        <xdr:cNvPr id="300" name="Dept59"/>
        <xdr:cNvSpPr>
          <a:spLocks noChangeArrowheads="1"/>
        </xdr:cNvSpPr>
      </xdr:nvSpPr>
      <xdr:spPr bwMode="auto">
        <a:xfrm>
          <a:off x="9088210" y="1254578"/>
          <a:ext cx="152400" cy="200025"/>
        </a:xfrm>
        <a:prstGeom prst="ellipse">
          <a:avLst/>
        </a:prstGeom>
        <a:solidFill>
          <a:srgbClr val="B3A2C7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189140</xdr:colOff>
      <xdr:row>5</xdr:row>
      <xdr:rowOff>13608</xdr:rowOff>
    </xdr:from>
    <xdr:to>
      <xdr:col>9</xdr:col>
      <xdr:colOff>427265</xdr:colOff>
      <xdr:row>6</xdr:row>
      <xdr:rowOff>108858</xdr:rowOff>
    </xdr:to>
    <xdr:sp macro="" textlink="">
      <xdr:nvSpPr>
        <xdr:cNvPr id="301" name="Dept62"/>
        <xdr:cNvSpPr>
          <a:spLocks noChangeArrowheads="1"/>
        </xdr:cNvSpPr>
      </xdr:nvSpPr>
      <xdr:spPr bwMode="auto">
        <a:xfrm>
          <a:off x="8428265" y="1013733"/>
          <a:ext cx="238125" cy="285750"/>
        </a:xfrm>
        <a:prstGeom prst="ellipse">
          <a:avLst/>
        </a:prstGeom>
        <a:solidFill>
          <a:srgbClr val="B3A2C7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698047</xdr:colOff>
      <xdr:row>8</xdr:row>
      <xdr:rowOff>285750</xdr:rowOff>
    </xdr:from>
    <xdr:to>
      <xdr:col>11</xdr:col>
      <xdr:colOff>40822</xdr:colOff>
      <xdr:row>9</xdr:row>
      <xdr:rowOff>9525</xdr:rowOff>
    </xdr:to>
    <xdr:sp macro="" textlink="">
      <xdr:nvSpPr>
        <xdr:cNvPr id="302" name="Dept08"/>
        <xdr:cNvSpPr>
          <a:spLocks noChangeArrowheads="1"/>
        </xdr:cNvSpPr>
      </xdr:nvSpPr>
      <xdr:spPr bwMode="auto">
        <a:xfrm>
          <a:off x="9699172" y="1857375"/>
          <a:ext cx="104775" cy="104775"/>
        </a:xfrm>
        <a:prstGeom prst="ellipse">
          <a:avLst/>
        </a:prstGeom>
        <a:solidFill>
          <a:srgbClr val="D99694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466725</xdr:colOff>
      <xdr:row>10</xdr:row>
      <xdr:rowOff>176893</xdr:rowOff>
    </xdr:from>
    <xdr:to>
      <xdr:col>10</xdr:col>
      <xdr:colOff>619125</xdr:colOff>
      <xdr:row>10</xdr:row>
      <xdr:rowOff>329293</xdr:rowOff>
    </xdr:to>
    <xdr:sp macro="" textlink="">
      <xdr:nvSpPr>
        <xdr:cNvPr id="303" name="Dept51"/>
        <xdr:cNvSpPr>
          <a:spLocks noChangeArrowheads="1"/>
        </xdr:cNvSpPr>
      </xdr:nvSpPr>
      <xdr:spPr bwMode="auto">
        <a:xfrm>
          <a:off x="9467850" y="2320018"/>
          <a:ext cx="152400" cy="152400"/>
        </a:xfrm>
        <a:prstGeom prst="ellipse">
          <a:avLst/>
        </a:prstGeom>
        <a:solidFill>
          <a:srgbClr val="D99694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417740</xdr:colOff>
      <xdr:row>12</xdr:row>
      <xdr:rowOff>47625</xdr:rowOff>
    </xdr:from>
    <xdr:to>
      <xdr:col>10</xdr:col>
      <xdr:colOff>655865</xdr:colOff>
      <xdr:row>13</xdr:row>
      <xdr:rowOff>95250</xdr:rowOff>
    </xdr:to>
    <xdr:sp macro="" textlink="">
      <xdr:nvSpPr>
        <xdr:cNvPr id="304" name="Dept10"/>
        <xdr:cNvSpPr>
          <a:spLocks noChangeArrowheads="1"/>
        </xdr:cNvSpPr>
      </xdr:nvSpPr>
      <xdr:spPr bwMode="auto">
        <a:xfrm>
          <a:off x="9418865" y="2762250"/>
          <a:ext cx="238125" cy="238125"/>
        </a:xfrm>
        <a:prstGeom prst="ellipse">
          <a:avLst/>
        </a:prstGeom>
        <a:solidFill>
          <a:srgbClr val="D99694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11</xdr:col>
      <xdr:colOff>199685</xdr:colOff>
      <xdr:row>13</xdr:row>
      <xdr:rowOff>23812</xdr:rowOff>
    </xdr:from>
    <xdr:to>
      <xdr:col>11</xdr:col>
      <xdr:colOff>476251</xdr:colOff>
      <xdr:row>14</xdr:row>
      <xdr:rowOff>119062</xdr:rowOff>
    </xdr:to>
    <xdr:sp macro="" textlink="">
      <xdr:nvSpPr>
        <xdr:cNvPr id="305" name="Dept52"/>
        <xdr:cNvSpPr>
          <a:spLocks noChangeArrowheads="1"/>
        </xdr:cNvSpPr>
      </xdr:nvSpPr>
      <xdr:spPr bwMode="auto">
        <a:xfrm>
          <a:off x="9962810" y="2928937"/>
          <a:ext cx="276566" cy="285750"/>
        </a:xfrm>
        <a:prstGeom prst="ellipse">
          <a:avLst/>
        </a:prstGeom>
        <a:solidFill>
          <a:srgbClr val="D99694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11</xdr:col>
      <xdr:colOff>284390</xdr:colOff>
      <xdr:row>10</xdr:row>
      <xdr:rowOff>161925</xdr:rowOff>
    </xdr:from>
    <xdr:to>
      <xdr:col>11</xdr:col>
      <xdr:colOff>436790</xdr:colOff>
      <xdr:row>10</xdr:row>
      <xdr:rowOff>314325</xdr:rowOff>
    </xdr:to>
    <xdr:sp macro="" textlink="">
      <xdr:nvSpPr>
        <xdr:cNvPr id="306" name="Dept55"/>
        <xdr:cNvSpPr>
          <a:spLocks noChangeArrowheads="1"/>
        </xdr:cNvSpPr>
      </xdr:nvSpPr>
      <xdr:spPr bwMode="auto">
        <a:xfrm>
          <a:off x="10047515" y="2305050"/>
          <a:ext cx="152400" cy="152400"/>
        </a:xfrm>
        <a:prstGeom prst="ellipse">
          <a:avLst/>
        </a:prstGeom>
        <a:solidFill>
          <a:srgbClr val="FF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12</xdr:col>
      <xdr:colOff>95250</xdr:colOff>
      <xdr:row>10</xdr:row>
      <xdr:rowOff>31296</xdr:rowOff>
    </xdr:from>
    <xdr:to>
      <xdr:col>12</xdr:col>
      <xdr:colOff>352425</xdr:colOff>
      <xdr:row>10</xdr:row>
      <xdr:rowOff>288471</xdr:rowOff>
    </xdr:to>
    <xdr:sp macro="" textlink="">
      <xdr:nvSpPr>
        <xdr:cNvPr id="307" name="Dept57"/>
        <xdr:cNvSpPr>
          <a:spLocks noChangeArrowheads="1"/>
        </xdr:cNvSpPr>
      </xdr:nvSpPr>
      <xdr:spPr bwMode="auto">
        <a:xfrm>
          <a:off x="10620375" y="2174421"/>
          <a:ext cx="257175" cy="257175"/>
        </a:xfrm>
        <a:prstGeom prst="ellipse">
          <a:avLst/>
        </a:prstGeom>
        <a:solidFill>
          <a:srgbClr val="FF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11</xdr:col>
      <xdr:colOff>607898</xdr:colOff>
      <xdr:row>10</xdr:row>
      <xdr:rowOff>309563</xdr:rowOff>
    </xdr:from>
    <xdr:to>
      <xdr:col>12</xdr:col>
      <xdr:colOff>178594</xdr:colOff>
      <xdr:row>12</xdr:row>
      <xdr:rowOff>36740</xdr:rowOff>
    </xdr:to>
    <xdr:sp macro="" textlink="">
      <xdr:nvSpPr>
        <xdr:cNvPr id="308" name="Dept54"/>
        <xdr:cNvSpPr>
          <a:spLocks noChangeArrowheads="1"/>
        </xdr:cNvSpPr>
      </xdr:nvSpPr>
      <xdr:spPr bwMode="auto">
        <a:xfrm>
          <a:off x="10371023" y="2452688"/>
          <a:ext cx="332696" cy="298677"/>
        </a:xfrm>
        <a:prstGeom prst="ellipse">
          <a:avLst/>
        </a:prstGeom>
        <a:solidFill>
          <a:srgbClr val="FF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12</xdr:col>
      <xdr:colOff>21772</xdr:colOff>
      <xdr:row>13</xdr:row>
      <xdr:rowOff>117022</xdr:rowOff>
    </xdr:from>
    <xdr:to>
      <xdr:col>12</xdr:col>
      <xdr:colOff>126547</xdr:colOff>
      <xdr:row>14</xdr:row>
      <xdr:rowOff>31297</xdr:rowOff>
    </xdr:to>
    <xdr:sp macro="" textlink="">
      <xdr:nvSpPr>
        <xdr:cNvPr id="309" name="Dept88"/>
        <xdr:cNvSpPr>
          <a:spLocks noChangeArrowheads="1"/>
        </xdr:cNvSpPr>
      </xdr:nvSpPr>
      <xdr:spPr bwMode="auto">
        <a:xfrm>
          <a:off x="10546897" y="3022147"/>
          <a:ext cx="104775" cy="104775"/>
        </a:xfrm>
        <a:prstGeom prst="ellipse">
          <a:avLst/>
        </a:prstGeom>
        <a:solidFill>
          <a:srgbClr val="FF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12</xdr:col>
      <xdr:colOff>592250</xdr:colOff>
      <xdr:row>11</xdr:row>
      <xdr:rowOff>1</xdr:rowOff>
    </xdr:from>
    <xdr:to>
      <xdr:col>13</xdr:col>
      <xdr:colOff>95249</xdr:colOff>
      <xdr:row>12</xdr:row>
      <xdr:rowOff>49667</xdr:rowOff>
    </xdr:to>
    <xdr:sp macro="" textlink="">
      <xdr:nvSpPr>
        <xdr:cNvPr id="310" name="Dept67"/>
        <xdr:cNvSpPr>
          <a:spLocks noChangeArrowheads="1"/>
        </xdr:cNvSpPr>
      </xdr:nvSpPr>
      <xdr:spPr bwMode="auto">
        <a:xfrm>
          <a:off x="11117375" y="2524126"/>
          <a:ext cx="264999" cy="240166"/>
        </a:xfrm>
        <a:prstGeom prst="ellipse">
          <a:avLst/>
        </a:prstGeom>
        <a:solidFill>
          <a:srgbClr val="92D05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12</xdr:col>
      <xdr:colOff>540204</xdr:colOff>
      <xdr:row>14</xdr:row>
      <xdr:rowOff>104775</xdr:rowOff>
    </xdr:from>
    <xdr:to>
      <xdr:col>12</xdr:col>
      <xdr:colOff>644979</xdr:colOff>
      <xdr:row>15</xdr:row>
      <xdr:rowOff>19050</xdr:rowOff>
    </xdr:to>
    <xdr:sp macro="" textlink="">
      <xdr:nvSpPr>
        <xdr:cNvPr id="311" name="Dept68"/>
        <xdr:cNvSpPr>
          <a:spLocks noChangeArrowheads="1"/>
        </xdr:cNvSpPr>
      </xdr:nvSpPr>
      <xdr:spPr bwMode="auto">
        <a:xfrm>
          <a:off x="11065329" y="3200400"/>
          <a:ext cx="104775" cy="104775"/>
        </a:xfrm>
        <a:prstGeom prst="ellipse">
          <a:avLst/>
        </a:prstGeom>
        <a:solidFill>
          <a:srgbClr val="92D05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504825</xdr:colOff>
      <xdr:row>16</xdr:row>
      <xdr:rowOff>130628</xdr:rowOff>
    </xdr:from>
    <xdr:to>
      <xdr:col>6</xdr:col>
      <xdr:colOff>609600</xdr:colOff>
      <xdr:row>17</xdr:row>
      <xdr:rowOff>44903</xdr:rowOff>
    </xdr:to>
    <xdr:sp macro="" textlink="">
      <xdr:nvSpPr>
        <xdr:cNvPr id="312" name="Dept44"/>
        <xdr:cNvSpPr>
          <a:spLocks noChangeArrowheads="1"/>
        </xdr:cNvSpPr>
      </xdr:nvSpPr>
      <xdr:spPr bwMode="auto">
        <a:xfrm>
          <a:off x="6481763" y="3607253"/>
          <a:ext cx="104775" cy="104775"/>
        </a:xfrm>
        <a:prstGeom prst="ellipse">
          <a:avLst/>
        </a:prstGeom>
        <a:solidFill>
          <a:srgbClr val="C3D69B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659265</xdr:colOff>
      <xdr:row>19</xdr:row>
      <xdr:rowOff>32657</xdr:rowOff>
    </xdr:from>
    <xdr:to>
      <xdr:col>7</xdr:col>
      <xdr:colOff>154440</xdr:colOff>
      <xdr:row>20</xdr:row>
      <xdr:rowOff>99332</xdr:rowOff>
    </xdr:to>
    <xdr:sp macro="" textlink="">
      <xdr:nvSpPr>
        <xdr:cNvPr id="313" name="Dept85"/>
        <xdr:cNvSpPr>
          <a:spLocks noChangeArrowheads="1"/>
        </xdr:cNvSpPr>
      </xdr:nvSpPr>
      <xdr:spPr bwMode="auto">
        <a:xfrm>
          <a:off x="6636203" y="4080782"/>
          <a:ext cx="233362" cy="257175"/>
        </a:xfrm>
        <a:prstGeom prst="ellipse">
          <a:avLst/>
        </a:prstGeom>
        <a:solidFill>
          <a:srgbClr val="C3D69B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389844</xdr:colOff>
      <xdr:row>16</xdr:row>
      <xdr:rowOff>53068</xdr:rowOff>
    </xdr:from>
    <xdr:to>
      <xdr:col>7</xdr:col>
      <xdr:colOff>542244</xdr:colOff>
      <xdr:row>17</xdr:row>
      <xdr:rowOff>14968</xdr:rowOff>
    </xdr:to>
    <xdr:sp macro="" textlink="">
      <xdr:nvSpPr>
        <xdr:cNvPr id="314" name="Dept85"/>
        <xdr:cNvSpPr>
          <a:spLocks noChangeArrowheads="1"/>
        </xdr:cNvSpPr>
      </xdr:nvSpPr>
      <xdr:spPr bwMode="auto">
        <a:xfrm>
          <a:off x="7104969" y="3529693"/>
          <a:ext cx="152400" cy="152400"/>
        </a:xfrm>
        <a:prstGeom prst="ellipse">
          <a:avLst/>
        </a:prstGeom>
        <a:solidFill>
          <a:srgbClr val="C3D69B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180975</xdr:colOff>
      <xdr:row>12</xdr:row>
      <xdr:rowOff>142875</xdr:rowOff>
    </xdr:from>
    <xdr:to>
      <xdr:col>7</xdr:col>
      <xdr:colOff>547688</xdr:colOff>
      <xdr:row>14</xdr:row>
      <xdr:rowOff>81302</xdr:rowOff>
    </xdr:to>
    <xdr:sp macro="" textlink="">
      <xdr:nvSpPr>
        <xdr:cNvPr id="315" name="Dept53"/>
        <xdr:cNvSpPr>
          <a:spLocks noChangeArrowheads="1"/>
        </xdr:cNvSpPr>
      </xdr:nvSpPr>
      <xdr:spPr bwMode="auto">
        <a:xfrm>
          <a:off x="6896100" y="2857500"/>
          <a:ext cx="366713" cy="319427"/>
        </a:xfrm>
        <a:prstGeom prst="ellipse">
          <a:avLst/>
        </a:prstGeom>
        <a:solidFill>
          <a:srgbClr val="C3D69B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704169</xdr:colOff>
      <xdr:row>14</xdr:row>
      <xdr:rowOff>20411</xdr:rowOff>
    </xdr:from>
    <xdr:to>
      <xdr:col>8</xdr:col>
      <xdr:colOff>46944</xdr:colOff>
      <xdr:row>14</xdr:row>
      <xdr:rowOff>125186</xdr:rowOff>
    </xdr:to>
    <xdr:sp macro="" textlink="">
      <xdr:nvSpPr>
        <xdr:cNvPr id="316" name="Dept72"/>
        <xdr:cNvSpPr>
          <a:spLocks noChangeArrowheads="1"/>
        </xdr:cNvSpPr>
      </xdr:nvSpPr>
      <xdr:spPr bwMode="auto">
        <a:xfrm>
          <a:off x="7419294" y="3116036"/>
          <a:ext cx="104775" cy="104775"/>
        </a:xfrm>
        <a:prstGeom prst="ellipse">
          <a:avLst/>
        </a:prstGeom>
        <a:solidFill>
          <a:srgbClr val="C3D69B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451076</xdr:colOff>
      <xdr:row>11</xdr:row>
      <xdr:rowOff>154782</xdr:rowOff>
    </xdr:from>
    <xdr:to>
      <xdr:col>9</xdr:col>
      <xdr:colOff>83344</xdr:colOff>
      <xdr:row>13</xdr:row>
      <xdr:rowOff>90488</xdr:rowOff>
    </xdr:to>
    <xdr:sp macro="" textlink="">
      <xdr:nvSpPr>
        <xdr:cNvPr id="317" name="Dept28"/>
        <xdr:cNvSpPr>
          <a:spLocks noChangeArrowheads="1"/>
        </xdr:cNvSpPr>
      </xdr:nvSpPr>
      <xdr:spPr bwMode="auto">
        <a:xfrm>
          <a:off x="7928201" y="2678907"/>
          <a:ext cx="394268" cy="316706"/>
        </a:xfrm>
        <a:prstGeom prst="ellipse">
          <a:avLst/>
        </a:prstGeom>
        <a:solidFill>
          <a:srgbClr val="FF00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217715</xdr:colOff>
      <xdr:row>13</xdr:row>
      <xdr:rowOff>167368</xdr:rowOff>
    </xdr:from>
    <xdr:to>
      <xdr:col>9</xdr:col>
      <xdr:colOff>474890</xdr:colOff>
      <xdr:row>15</xdr:row>
      <xdr:rowOff>43543</xdr:rowOff>
    </xdr:to>
    <xdr:sp macro="" textlink="">
      <xdr:nvSpPr>
        <xdr:cNvPr id="318" name="Dept45"/>
        <xdr:cNvSpPr>
          <a:spLocks noChangeArrowheads="1"/>
        </xdr:cNvSpPr>
      </xdr:nvSpPr>
      <xdr:spPr bwMode="auto">
        <a:xfrm>
          <a:off x="8456840" y="3072493"/>
          <a:ext cx="257175" cy="257175"/>
        </a:xfrm>
        <a:prstGeom prst="ellipse">
          <a:avLst/>
        </a:prstGeom>
        <a:solidFill>
          <a:srgbClr val="FF00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451077</xdr:colOff>
      <xdr:row>15</xdr:row>
      <xdr:rowOff>42182</xdr:rowOff>
    </xdr:from>
    <xdr:to>
      <xdr:col>9</xdr:col>
      <xdr:colOff>54429</xdr:colOff>
      <xdr:row>16</xdr:row>
      <xdr:rowOff>136071</xdr:rowOff>
    </xdr:to>
    <xdr:sp macro="" textlink="">
      <xdr:nvSpPr>
        <xdr:cNvPr id="319" name="Dept41"/>
        <xdr:cNvSpPr>
          <a:spLocks noChangeArrowheads="1"/>
        </xdr:cNvSpPr>
      </xdr:nvSpPr>
      <xdr:spPr bwMode="auto">
        <a:xfrm>
          <a:off x="7928202" y="3328307"/>
          <a:ext cx="365352" cy="284389"/>
        </a:xfrm>
        <a:prstGeom prst="ellipse">
          <a:avLst/>
        </a:prstGeom>
        <a:solidFill>
          <a:srgbClr val="FF00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172130</xdr:colOff>
      <xdr:row>16</xdr:row>
      <xdr:rowOff>84365</xdr:rowOff>
    </xdr:from>
    <xdr:to>
      <xdr:col>8</xdr:col>
      <xdr:colOff>429305</xdr:colOff>
      <xdr:row>17</xdr:row>
      <xdr:rowOff>151040</xdr:rowOff>
    </xdr:to>
    <xdr:sp macro="" textlink="">
      <xdr:nvSpPr>
        <xdr:cNvPr id="320" name="Dept37"/>
        <xdr:cNvSpPr>
          <a:spLocks noChangeArrowheads="1"/>
        </xdr:cNvSpPr>
      </xdr:nvSpPr>
      <xdr:spPr bwMode="auto">
        <a:xfrm>
          <a:off x="7649255" y="3560990"/>
          <a:ext cx="257175" cy="257175"/>
        </a:xfrm>
        <a:prstGeom prst="ellipse">
          <a:avLst/>
        </a:prstGeom>
        <a:solidFill>
          <a:srgbClr val="FF00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675594</xdr:colOff>
      <xdr:row>19</xdr:row>
      <xdr:rowOff>8164</xdr:rowOff>
    </xdr:from>
    <xdr:to>
      <xdr:col>9</xdr:col>
      <xdr:colOff>18369</xdr:colOff>
      <xdr:row>19</xdr:row>
      <xdr:rowOff>112939</xdr:rowOff>
    </xdr:to>
    <xdr:sp macro="" textlink="">
      <xdr:nvSpPr>
        <xdr:cNvPr id="321" name="Dept36"/>
        <xdr:cNvSpPr>
          <a:spLocks noChangeArrowheads="1"/>
        </xdr:cNvSpPr>
      </xdr:nvSpPr>
      <xdr:spPr bwMode="auto">
        <a:xfrm>
          <a:off x="8152719" y="4056289"/>
          <a:ext cx="104775" cy="104775"/>
        </a:xfrm>
        <a:prstGeom prst="ellipse">
          <a:avLst/>
        </a:prstGeom>
        <a:solidFill>
          <a:srgbClr val="FF00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351065</xdr:colOff>
      <xdr:row>17</xdr:row>
      <xdr:rowOff>55789</xdr:rowOff>
    </xdr:from>
    <xdr:to>
      <xdr:col>9</xdr:col>
      <xdr:colOff>589190</xdr:colOff>
      <xdr:row>18</xdr:row>
      <xdr:rowOff>103414</xdr:rowOff>
    </xdr:to>
    <xdr:sp macro="" textlink="">
      <xdr:nvSpPr>
        <xdr:cNvPr id="322" name="Dept18"/>
        <xdr:cNvSpPr>
          <a:spLocks noChangeArrowheads="1"/>
        </xdr:cNvSpPr>
      </xdr:nvSpPr>
      <xdr:spPr bwMode="auto">
        <a:xfrm>
          <a:off x="8590190" y="3722914"/>
          <a:ext cx="238125" cy="238125"/>
        </a:xfrm>
        <a:prstGeom prst="ellipse">
          <a:avLst/>
        </a:prstGeom>
        <a:solidFill>
          <a:srgbClr val="FF00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127907</xdr:colOff>
      <xdr:row>14</xdr:row>
      <xdr:rowOff>84365</xdr:rowOff>
    </xdr:from>
    <xdr:to>
      <xdr:col>10</xdr:col>
      <xdr:colOff>385082</xdr:colOff>
      <xdr:row>15</xdr:row>
      <xdr:rowOff>151040</xdr:rowOff>
    </xdr:to>
    <xdr:sp macro="" textlink="">
      <xdr:nvSpPr>
        <xdr:cNvPr id="323" name="Dept89"/>
        <xdr:cNvSpPr>
          <a:spLocks noChangeArrowheads="1"/>
        </xdr:cNvSpPr>
      </xdr:nvSpPr>
      <xdr:spPr bwMode="auto">
        <a:xfrm>
          <a:off x="9129032" y="3179990"/>
          <a:ext cx="257175" cy="257175"/>
        </a:xfrm>
        <a:prstGeom prst="ellipse">
          <a:avLst/>
        </a:prstGeom>
        <a:solidFill>
          <a:srgbClr val="8EB4E3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696685</xdr:colOff>
      <xdr:row>16</xdr:row>
      <xdr:rowOff>29936</xdr:rowOff>
    </xdr:from>
    <xdr:to>
      <xdr:col>11</xdr:col>
      <xdr:colOff>172810</xdr:colOff>
      <xdr:row>17</xdr:row>
      <xdr:rowOff>77561</xdr:rowOff>
    </xdr:to>
    <xdr:sp macro="" textlink="">
      <xdr:nvSpPr>
        <xdr:cNvPr id="324" name="Dept21"/>
        <xdr:cNvSpPr>
          <a:spLocks noChangeArrowheads="1"/>
        </xdr:cNvSpPr>
      </xdr:nvSpPr>
      <xdr:spPr bwMode="auto">
        <a:xfrm>
          <a:off x="9697810" y="3506561"/>
          <a:ext cx="238125" cy="238125"/>
        </a:xfrm>
        <a:prstGeom prst="ellipse">
          <a:avLst/>
        </a:prstGeom>
        <a:solidFill>
          <a:srgbClr val="8EB4E3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78922</xdr:colOff>
      <xdr:row>17</xdr:row>
      <xdr:rowOff>53068</xdr:rowOff>
    </xdr:from>
    <xdr:to>
      <xdr:col>10</xdr:col>
      <xdr:colOff>317047</xdr:colOff>
      <xdr:row>18</xdr:row>
      <xdr:rowOff>100693</xdr:rowOff>
    </xdr:to>
    <xdr:sp macro="" textlink="">
      <xdr:nvSpPr>
        <xdr:cNvPr id="325" name="Dept58"/>
        <xdr:cNvSpPr>
          <a:spLocks noChangeArrowheads="1"/>
        </xdr:cNvSpPr>
      </xdr:nvSpPr>
      <xdr:spPr bwMode="auto">
        <a:xfrm>
          <a:off x="9080047" y="3720193"/>
          <a:ext cx="238125" cy="238125"/>
        </a:xfrm>
        <a:prstGeom prst="ellipse">
          <a:avLst/>
        </a:prstGeom>
        <a:solidFill>
          <a:srgbClr val="8EB4E3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659946</xdr:colOff>
      <xdr:row>19</xdr:row>
      <xdr:rowOff>89807</xdr:rowOff>
    </xdr:from>
    <xdr:to>
      <xdr:col>11</xdr:col>
      <xdr:colOff>50346</xdr:colOff>
      <xdr:row>20</xdr:row>
      <xdr:rowOff>51707</xdr:rowOff>
    </xdr:to>
    <xdr:sp macro="" textlink="">
      <xdr:nvSpPr>
        <xdr:cNvPr id="326" name="Dept71"/>
        <xdr:cNvSpPr>
          <a:spLocks noChangeArrowheads="1"/>
        </xdr:cNvSpPr>
      </xdr:nvSpPr>
      <xdr:spPr bwMode="auto">
        <a:xfrm>
          <a:off x="9661071" y="4137932"/>
          <a:ext cx="152400" cy="152400"/>
        </a:xfrm>
        <a:prstGeom prst="ellipse">
          <a:avLst/>
        </a:prstGeom>
        <a:solidFill>
          <a:srgbClr val="8EB4E3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11</xdr:col>
      <xdr:colOff>636814</xdr:colOff>
      <xdr:row>14</xdr:row>
      <xdr:rowOff>155121</xdr:rowOff>
    </xdr:from>
    <xdr:to>
      <xdr:col>12</xdr:col>
      <xdr:colOff>112939</xdr:colOff>
      <xdr:row>16</xdr:row>
      <xdr:rowOff>12246</xdr:rowOff>
    </xdr:to>
    <xdr:sp macro="" textlink="">
      <xdr:nvSpPr>
        <xdr:cNvPr id="327" name="Dept70"/>
        <xdr:cNvSpPr>
          <a:spLocks noChangeArrowheads="1"/>
        </xdr:cNvSpPr>
      </xdr:nvSpPr>
      <xdr:spPr bwMode="auto">
        <a:xfrm>
          <a:off x="10399939" y="3250746"/>
          <a:ext cx="238125" cy="238125"/>
        </a:xfrm>
        <a:prstGeom prst="ellipse">
          <a:avLst/>
        </a:prstGeom>
        <a:solidFill>
          <a:srgbClr val="C000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12</xdr:col>
      <xdr:colOff>1360</xdr:colOff>
      <xdr:row>17</xdr:row>
      <xdr:rowOff>0</xdr:rowOff>
    </xdr:from>
    <xdr:to>
      <xdr:col>12</xdr:col>
      <xdr:colOff>239485</xdr:colOff>
      <xdr:row>18</xdr:row>
      <xdr:rowOff>47625</xdr:rowOff>
    </xdr:to>
    <xdr:sp macro="" textlink="">
      <xdr:nvSpPr>
        <xdr:cNvPr id="328" name="Dept25"/>
        <xdr:cNvSpPr>
          <a:spLocks noChangeArrowheads="1"/>
        </xdr:cNvSpPr>
      </xdr:nvSpPr>
      <xdr:spPr bwMode="auto">
        <a:xfrm>
          <a:off x="10526485" y="3667125"/>
          <a:ext cx="238125" cy="238125"/>
        </a:xfrm>
        <a:prstGeom prst="ellipse">
          <a:avLst/>
        </a:prstGeom>
        <a:solidFill>
          <a:srgbClr val="C000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11</xdr:col>
      <xdr:colOff>472168</xdr:colOff>
      <xdr:row>19</xdr:row>
      <xdr:rowOff>28575</xdr:rowOff>
    </xdr:from>
    <xdr:to>
      <xdr:col>11</xdr:col>
      <xdr:colOff>624568</xdr:colOff>
      <xdr:row>19</xdr:row>
      <xdr:rowOff>180975</xdr:rowOff>
    </xdr:to>
    <xdr:sp macro="" textlink="">
      <xdr:nvSpPr>
        <xdr:cNvPr id="329" name="Dept39"/>
        <xdr:cNvSpPr>
          <a:spLocks noChangeArrowheads="1"/>
        </xdr:cNvSpPr>
      </xdr:nvSpPr>
      <xdr:spPr bwMode="auto">
        <a:xfrm>
          <a:off x="10235293" y="4076700"/>
          <a:ext cx="152400" cy="152400"/>
        </a:xfrm>
        <a:prstGeom prst="ellipse">
          <a:avLst/>
        </a:prstGeom>
        <a:solidFill>
          <a:srgbClr val="C000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13</xdr:col>
      <xdr:colOff>106136</xdr:colOff>
      <xdr:row>37</xdr:row>
      <xdr:rowOff>69397</xdr:rowOff>
    </xdr:from>
    <xdr:to>
      <xdr:col>13</xdr:col>
      <xdr:colOff>363311</xdr:colOff>
      <xdr:row>38</xdr:row>
      <xdr:rowOff>136072</xdr:rowOff>
    </xdr:to>
    <xdr:sp macro="" textlink="">
      <xdr:nvSpPr>
        <xdr:cNvPr id="330" name="Dept20"/>
        <xdr:cNvSpPr>
          <a:spLocks noChangeArrowheads="1"/>
        </xdr:cNvSpPr>
      </xdr:nvSpPr>
      <xdr:spPr bwMode="auto">
        <a:xfrm>
          <a:off x="11393261" y="7546522"/>
          <a:ext cx="257175" cy="257175"/>
        </a:xfrm>
        <a:prstGeom prst="ellipse">
          <a:avLst/>
        </a:prstGeom>
        <a:solidFill>
          <a:srgbClr val="558ED5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461962</xdr:colOff>
      <xdr:row>19</xdr:row>
      <xdr:rowOff>130629</xdr:rowOff>
    </xdr:from>
    <xdr:to>
      <xdr:col>7</xdr:col>
      <xdr:colOff>614362</xdr:colOff>
      <xdr:row>20</xdr:row>
      <xdr:rowOff>92529</xdr:rowOff>
    </xdr:to>
    <xdr:sp macro="" textlink="">
      <xdr:nvSpPr>
        <xdr:cNvPr id="331" name="Dept79"/>
        <xdr:cNvSpPr>
          <a:spLocks noChangeArrowheads="1"/>
        </xdr:cNvSpPr>
      </xdr:nvSpPr>
      <xdr:spPr bwMode="auto">
        <a:xfrm>
          <a:off x="7177087" y="4178754"/>
          <a:ext cx="152400" cy="152400"/>
        </a:xfrm>
        <a:prstGeom prst="ellipse">
          <a:avLst/>
        </a:prstGeom>
        <a:solidFill>
          <a:srgbClr val="FCD5B5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72797</xdr:colOff>
      <xdr:row>19</xdr:row>
      <xdr:rowOff>102054</xdr:rowOff>
    </xdr:from>
    <xdr:to>
      <xdr:col>8</xdr:col>
      <xdr:colOff>310922</xdr:colOff>
      <xdr:row>20</xdr:row>
      <xdr:rowOff>149679</xdr:rowOff>
    </xdr:to>
    <xdr:sp macro="" textlink="">
      <xdr:nvSpPr>
        <xdr:cNvPr id="332" name="Dept86"/>
        <xdr:cNvSpPr>
          <a:spLocks noChangeArrowheads="1"/>
        </xdr:cNvSpPr>
      </xdr:nvSpPr>
      <xdr:spPr bwMode="auto">
        <a:xfrm>
          <a:off x="7549922" y="4150179"/>
          <a:ext cx="238125" cy="238125"/>
        </a:xfrm>
        <a:prstGeom prst="ellipse">
          <a:avLst/>
        </a:prstGeom>
        <a:solidFill>
          <a:srgbClr val="FCD5B5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727301</xdr:colOff>
      <xdr:row>23</xdr:row>
      <xdr:rowOff>13607</xdr:rowOff>
    </xdr:from>
    <xdr:to>
      <xdr:col>8</xdr:col>
      <xdr:colOff>70076</xdr:colOff>
      <xdr:row>23</xdr:row>
      <xdr:rowOff>118382</xdr:rowOff>
    </xdr:to>
    <xdr:sp macro="" textlink="">
      <xdr:nvSpPr>
        <xdr:cNvPr id="333" name="Dept16"/>
        <xdr:cNvSpPr>
          <a:spLocks noChangeArrowheads="1"/>
        </xdr:cNvSpPr>
      </xdr:nvSpPr>
      <xdr:spPr bwMode="auto">
        <a:xfrm>
          <a:off x="7442426" y="4823732"/>
          <a:ext cx="104775" cy="104775"/>
        </a:xfrm>
        <a:prstGeom prst="ellipse">
          <a:avLst/>
        </a:prstGeom>
        <a:solidFill>
          <a:srgbClr val="FCD5B5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174852</xdr:colOff>
      <xdr:row>22</xdr:row>
      <xdr:rowOff>20411</xdr:rowOff>
    </xdr:from>
    <xdr:to>
      <xdr:col>7</xdr:col>
      <xdr:colOff>432027</xdr:colOff>
      <xdr:row>23</xdr:row>
      <xdr:rowOff>87086</xdr:rowOff>
    </xdr:to>
    <xdr:sp macro="" textlink="">
      <xdr:nvSpPr>
        <xdr:cNvPr id="334" name="Dept17"/>
        <xdr:cNvSpPr>
          <a:spLocks noChangeArrowheads="1"/>
        </xdr:cNvSpPr>
      </xdr:nvSpPr>
      <xdr:spPr bwMode="auto">
        <a:xfrm>
          <a:off x="6889977" y="4640036"/>
          <a:ext cx="257175" cy="257175"/>
        </a:xfrm>
        <a:prstGeom prst="ellipse">
          <a:avLst/>
        </a:prstGeom>
        <a:solidFill>
          <a:srgbClr val="FCD5B5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329972</xdr:colOff>
      <xdr:row>26</xdr:row>
      <xdr:rowOff>166007</xdr:rowOff>
    </xdr:from>
    <xdr:to>
      <xdr:col>7</xdr:col>
      <xdr:colOff>587147</xdr:colOff>
      <xdr:row>28</xdr:row>
      <xdr:rowOff>42182</xdr:rowOff>
    </xdr:to>
    <xdr:sp macro="" textlink="">
      <xdr:nvSpPr>
        <xdr:cNvPr id="335" name="Dept33"/>
        <xdr:cNvSpPr>
          <a:spLocks noChangeArrowheads="1"/>
        </xdr:cNvSpPr>
      </xdr:nvSpPr>
      <xdr:spPr bwMode="auto">
        <a:xfrm>
          <a:off x="7045097" y="5547632"/>
          <a:ext cx="257175" cy="257175"/>
        </a:xfrm>
        <a:prstGeom prst="ellipse">
          <a:avLst/>
        </a:prstGeom>
        <a:solidFill>
          <a:srgbClr val="558ED5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136752</xdr:colOff>
      <xdr:row>25</xdr:row>
      <xdr:rowOff>51707</xdr:rowOff>
    </xdr:from>
    <xdr:to>
      <xdr:col>8</xdr:col>
      <xdr:colOff>393927</xdr:colOff>
      <xdr:row>26</xdr:row>
      <xdr:rowOff>118382</xdr:rowOff>
    </xdr:to>
    <xdr:sp macro="" textlink="">
      <xdr:nvSpPr>
        <xdr:cNvPr id="336" name="Dept24"/>
        <xdr:cNvSpPr>
          <a:spLocks noChangeArrowheads="1"/>
        </xdr:cNvSpPr>
      </xdr:nvSpPr>
      <xdr:spPr bwMode="auto">
        <a:xfrm>
          <a:off x="7613877" y="5242832"/>
          <a:ext cx="257175" cy="257175"/>
        </a:xfrm>
        <a:prstGeom prst="ellipse">
          <a:avLst/>
        </a:prstGeom>
        <a:solidFill>
          <a:srgbClr val="558ED5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65994</xdr:colOff>
      <xdr:row>28</xdr:row>
      <xdr:rowOff>123825</xdr:rowOff>
    </xdr:from>
    <xdr:to>
      <xdr:col>8</xdr:col>
      <xdr:colOff>218394</xdr:colOff>
      <xdr:row>29</xdr:row>
      <xdr:rowOff>85725</xdr:rowOff>
    </xdr:to>
    <xdr:sp macro="" textlink="">
      <xdr:nvSpPr>
        <xdr:cNvPr id="337" name="Dept47"/>
        <xdr:cNvSpPr>
          <a:spLocks noChangeArrowheads="1"/>
        </xdr:cNvSpPr>
      </xdr:nvSpPr>
      <xdr:spPr bwMode="auto">
        <a:xfrm>
          <a:off x="7543119" y="5886450"/>
          <a:ext cx="152400" cy="152400"/>
        </a:xfrm>
        <a:prstGeom prst="ellipse">
          <a:avLst/>
        </a:prstGeom>
        <a:solidFill>
          <a:srgbClr val="558ED5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237445</xdr:colOff>
      <xdr:row>30</xdr:row>
      <xdr:rowOff>62593</xdr:rowOff>
    </xdr:from>
    <xdr:to>
      <xdr:col>7</xdr:col>
      <xdr:colOff>342220</xdr:colOff>
      <xdr:row>30</xdr:row>
      <xdr:rowOff>167368</xdr:rowOff>
    </xdr:to>
    <xdr:sp macro="" textlink="">
      <xdr:nvSpPr>
        <xdr:cNvPr id="338" name="Dept40"/>
        <xdr:cNvSpPr>
          <a:spLocks noChangeArrowheads="1"/>
        </xdr:cNvSpPr>
      </xdr:nvSpPr>
      <xdr:spPr bwMode="auto">
        <a:xfrm>
          <a:off x="6952570" y="6206218"/>
          <a:ext cx="104775" cy="104775"/>
        </a:xfrm>
        <a:prstGeom prst="ellipse">
          <a:avLst/>
        </a:prstGeom>
        <a:solidFill>
          <a:srgbClr val="558ED5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217034</xdr:colOff>
      <xdr:row>33</xdr:row>
      <xdr:rowOff>112939</xdr:rowOff>
    </xdr:from>
    <xdr:to>
      <xdr:col>7</xdr:col>
      <xdr:colOff>321809</xdr:colOff>
      <xdr:row>34</xdr:row>
      <xdr:rowOff>27214</xdr:rowOff>
    </xdr:to>
    <xdr:sp macro="" textlink="">
      <xdr:nvSpPr>
        <xdr:cNvPr id="339" name="Dept64"/>
        <xdr:cNvSpPr>
          <a:spLocks noChangeArrowheads="1"/>
        </xdr:cNvSpPr>
      </xdr:nvSpPr>
      <xdr:spPr bwMode="auto">
        <a:xfrm>
          <a:off x="6932159" y="6828064"/>
          <a:ext cx="104775" cy="104775"/>
        </a:xfrm>
        <a:prstGeom prst="ellipse">
          <a:avLst/>
        </a:prstGeom>
        <a:solidFill>
          <a:srgbClr val="558ED5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553470</xdr:colOff>
      <xdr:row>27</xdr:row>
      <xdr:rowOff>35719</xdr:rowOff>
    </xdr:from>
    <xdr:to>
      <xdr:col>9</xdr:col>
      <xdr:colOff>142875</xdr:colOff>
      <xdr:row>28</xdr:row>
      <xdr:rowOff>146958</xdr:rowOff>
    </xdr:to>
    <xdr:sp macro="" textlink="">
      <xdr:nvSpPr>
        <xdr:cNvPr id="340" name="Dept46"/>
        <xdr:cNvSpPr>
          <a:spLocks noChangeArrowheads="1"/>
        </xdr:cNvSpPr>
      </xdr:nvSpPr>
      <xdr:spPr bwMode="auto">
        <a:xfrm>
          <a:off x="8030595" y="5607844"/>
          <a:ext cx="351405" cy="301739"/>
        </a:xfrm>
        <a:prstGeom prst="ellipse">
          <a:avLst/>
        </a:prstGeom>
        <a:solidFill>
          <a:srgbClr val="D99694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436789</xdr:colOff>
      <xdr:row>28</xdr:row>
      <xdr:rowOff>179614</xdr:rowOff>
    </xdr:from>
    <xdr:to>
      <xdr:col>9</xdr:col>
      <xdr:colOff>541564</xdr:colOff>
      <xdr:row>29</xdr:row>
      <xdr:rowOff>93889</xdr:rowOff>
    </xdr:to>
    <xdr:sp macro="" textlink="">
      <xdr:nvSpPr>
        <xdr:cNvPr id="341" name="Dept12"/>
        <xdr:cNvSpPr>
          <a:spLocks noChangeArrowheads="1"/>
        </xdr:cNvSpPr>
      </xdr:nvSpPr>
      <xdr:spPr bwMode="auto">
        <a:xfrm>
          <a:off x="8675914" y="5942239"/>
          <a:ext cx="104775" cy="104775"/>
        </a:xfrm>
        <a:prstGeom prst="ellipse">
          <a:avLst/>
        </a:prstGeom>
        <a:solidFill>
          <a:srgbClr val="D99694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417058</xdr:colOff>
      <xdr:row>29</xdr:row>
      <xdr:rowOff>118382</xdr:rowOff>
    </xdr:from>
    <xdr:to>
      <xdr:col>8</xdr:col>
      <xdr:colOff>655183</xdr:colOff>
      <xdr:row>30</xdr:row>
      <xdr:rowOff>166007</xdr:rowOff>
    </xdr:to>
    <xdr:sp macro="" textlink="">
      <xdr:nvSpPr>
        <xdr:cNvPr id="342" name="Dept82"/>
        <xdr:cNvSpPr>
          <a:spLocks noChangeArrowheads="1"/>
        </xdr:cNvSpPr>
      </xdr:nvSpPr>
      <xdr:spPr bwMode="auto">
        <a:xfrm>
          <a:off x="7894183" y="6071507"/>
          <a:ext cx="238125" cy="238125"/>
        </a:xfrm>
        <a:prstGeom prst="ellipse">
          <a:avLst/>
        </a:prstGeom>
        <a:solidFill>
          <a:srgbClr val="D99694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142875</xdr:colOff>
      <xdr:row>30</xdr:row>
      <xdr:rowOff>146958</xdr:rowOff>
    </xdr:from>
    <xdr:to>
      <xdr:col>9</xdr:col>
      <xdr:colOff>400050</xdr:colOff>
      <xdr:row>32</xdr:row>
      <xdr:rowOff>23133</xdr:rowOff>
    </xdr:to>
    <xdr:sp macro="" textlink="">
      <xdr:nvSpPr>
        <xdr:cNvPr id="343" name="Dept81"/>
        <xdr:cNvSpPr>
          <a:spLocks noChangeArrowheads="1"/>
        </xdr:cNvSpPr>
      </xdr:nvSpPr>
      <xdr:spPr bwMode="auto">
        <a:xfrm>
          <a:off x="8382000" y="6290583"/>
          <a:ext cx="257175" cy="257175"/>
        </a:xfrm>
        <a:prstGeom prst="ellipse">
          <a:avLst/>
        </a:prstGeom>
        <a:solidFill>
          <a:srgbClr val="D99694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70076</xdr:colOff>
      <xdr:row>31</xdr:row>
      <xdr:rowOff>35379</xdr:rowOff>
    </xdr:from>
    <xdr:to>
      <xdr:col>8</xdr:col>
      <xdr:colOff>222476</xdr:colOff>
      <xdr:row>31</xdr:row>
      <xdr:rowOff>187779</xdr:rowOff>
    </xdr:to>
    <xdr:sp macro="" textlink="">
      <xdr:nvSpPr>
        <xdr:cNvPr id="344" name="Dept32"/>
        <xdr:cNvSpPr>
          <a:spLocks noChangeArrowheads="1"/>
        </xdr:cNvSpPr>
      </xdr:nvSpPr>
      <xdr:spPr bwMode="auto">
        <a:xfrm>
          <a:off x="7547201" y="6369504"/>
          <a:ext cx="152400" cy="152400"/>
        </a:xfrm>
        <a:prstGeom prst="ellipse">
          <a:avLst/>
        </a:prstGeom>
        <a:solidFill>
          <a:srgbClr val="D99694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602116</xdr:colOff>
      <xdr:row>33</xdr:row>
      <xdr:rowOff>170089</xdr:rowOff>
    </xdr:from>
    <xdr:to>
      <xdr:col>8</xdr:col>
      <xdr:colOff>97291</xdr:colOff>
      <xdr:row>35</xdr:row>
      <xdr:rowOff>46264</xdr:rowOff>
    </xdr:to>
    <xdr:sp macro="" textlink="">
      <xdr:nvSpPr>
        <xdr:cNvPr id="345" name="Dept65"/>
        <xdr:cNvSpPr>
          <a:spLocks noChangeArrowheads="1"/>
        </xdr:cNvSpPr>
      </xdr:nvSpPr>
      <xdr:spPr bwMode="auto">
        <a:xfrm>
          <a:off x="7317241" y="6885214"/>
          <a:ext cx="257175" cy="257175"/>
        </a:xfrm>
        <a:prstGeom prst="ellipse">
          <a:avLst/>
        </a:prstGeom>
        <a:solidFill>
          <a:srgbClr val="D99694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549048</xdr:colOff>
      <xdr:row>32</xdr:row>
      <xdr:rowOff>74839</xdr:rowOff>
    </xdr:from>
    <xdr:to>
      <xdr:col>8</xdr:col>
      <xdr:colOff>653823</xdr:colOff>
      <xdr:row>32</xdr:row>
      <xdr:rowOff>179614</xdr:rowOff>
    </xdr:to>
    <xdr:sp macro="" textlink="">
      <xdr:nvSpPr>
        <xdr:cNvPr id="346" name="Dept31"/>
        <xdr:cNvSpPr>
          <a:spLocks noChangeArrowheads="1"/>
        </xdr:cNvSpPr>
      </xdr:nvSpPr>
      <xdr:spPr bwMode="auto">
        <a:xfrm>
          <a:off x="8026173" y="6599464"/>
          <a:ext cx="104775" cy="104775"/>
        </a:xfrm>
        <a:prstGeom prst="ellipse">
          <a:avLst/>
        </a:prstGeom>
        <a:solidFill>
          <a:srgbClr val="D99694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425903</xdr:colOff>
      <xdr:row>34</xdr:row>
      <xdr:rowOff>23814</xdr:rowOff>
    </xdr:from>
    <xdr:to>
      <xdr:col>9</xdr:col>
      <xdr:colOff>47626</xdr:colOff>
      <xdr:row>35</xdr:row>
      <xdr:rowOff>168050</xdr:rowOff>
    </xdr:to>
    <xdr:sp macro="" textlink="">
      <xdr:nvSpPr>
        <xdr:cNvPr id="347" name="Dept09"/>
        <xdr:cNvSpPr>
          <a:spLocks noChangeArrowheads="1"/>
        </xdr:cNvSpPr>
      </xdr:nvSpPr>
      <xdr:spPr bwMode="auto">
        <a:xfrm>
          <a:off x="7903028" y="6929439"/>
          <a:ext cx="383723" cy="334736"/>
        </a:xfrm>
        <a:prstGeom prst="ellipse">
          <a:avLst/>
        </a:prstGeom>
        <a:solidFill>
          <a:srgbClr val="D99694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446994</xdr:colOff>
      <xdr:row>22</xdr:row>
      <xdr:rowOff>119743</xdr:rowOff>
    </xdr:from>
    <xdr:to>
      <xdr:col>8</xdr:col>
      <xdr:colOff>599394</xdr:colOff>
      <xdr:row>23</xdr:row>
      <xdr:rowOff>81643</xdr:rowOff>
    </xdr:to>
    <xdr:sp macro="" textlink="">
      <xdr:nvSpPr>
        <xdr:cNvPr id="348" name="Dept87"/>
        <xdr:cNvSpPr>
          <a:spLocks noChangeArrowheads="1"/>
        </xdr:cNvSpPr>
      </xdr:nvSpPr>
      <xdr:spPr bwMode="auto">
        <a:xfrm>
          <a:off x="7924119" y="4739368"/>
          <a:ext cx="152400" cy="152400"/>
        </a:xfrm>
        <a:prstGeom prst="ellipse">
          <a:avLst/>
        </a:prstGeom>
        <a:solidFill>
          <a:srgbClr val="92D05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161584</xdr:colOff>
      <xdr:row>21</xdr:row>
      <xdr:rowOff>147977</xdr:rowOff>
    </xdr:from>
    <xdr:to>
      <xdr:col>9</xdr:col>
      <xdr:colOff>266359</xdr:colOff>
      <xdr:row>22</xdr:row>
      <xdr:rowOff>62252</xdr:rowOff>
    </xdr:to>
    <xdr:sp macro="" textlink="">
      <xdr:nvSpPr>
        <xdr:cNvPr id="349" name="Dept23"/>
        <xdr:cNvSpPr>
          <a:spLocks noChangeArrowheads="1"/>
        </xdr:cNvSpPr>
      </xdr:nvSpPr>
      <xdr:spPr bwMode="auto">
        <a:xfrm>
          <a:off x="8400709" y="4577102"/>
          <a:ext cx="104775" cy="104775"/>
        </a:xfrm>
        <a:prstGeom prst="ellipse">
          <a:avLst/>
        </a:prstGeom>
        <a:solidFill>
          <a:srgbClr val="92D05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716075</xdr:colOff>
      <xdr:row>24</xdr:row>
      <xdr:rowOff>71438</xdr:rowOff>
    </xdr:from>
    <xdr:to>
      <xdr:col>9</xdr:col>
      <xdr:colOff>250031</xdr:colOff>
      <xdr:row>25</xdr:row>
      <xdr:rowOff>148658</xdr:rowOff>
    </xdr:to>
    <xdr:sp macro="" textlink="">
      <xdr:nvSpPr>
        <xdr:cNvPr id="350" name="Dept19"/>
        <xdr:cNvSpPr>
          <a:spLocks noChangeArrowheads="1"/>
        </xdr:cNvSpPr>
      </xdr:nvSpPr>
      <xdr:spPr bwMode="auto">
        <a:xfrm>
          <a:off x="8193200" y="5072063"/>
          <a:ext cx="295956" cy="267720"/>
        </a:xfrm>
        <a:prstGeom prst="ellipse">
          <a:avLst/>
        </a:prstGeom>
        <a:solidFill>
          <a:srgbClr val="92D05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329293</xdr:colOff>
      <xdr:row>33</xdr:row>
      <xdr:rowOff>117022</xdr:rowOff>
    </xdr:from>
    <xdr:to>
      <xdr:col>9</xdr:col>
      <xdr:colOff>481693</xdr:colOff>
      <xdr:row>34</xdr:row>
      <xdr:rowOff>78922</xdr:rowOff>
    </xdr:to>
    <xdr:sp macro="" textlink="">
      <xdr:nvSpPr>
        <xdr:cNvPr id="351" name="Dept11"/>
        <xdr:cNvSpPr>
          <a:spLocks noChangeArrowheads="1"/>
        </xdr:cNvSpPr>
      </xdr:nvSpPr>
      <xdr:spPr bwMode="auto">
        <a:xfrm>
          <a:off x="8568418" y="6832147"/>
          <a:ext cx="152400" cy="152400"/>
        </a:xfrm>
        <a:prstGeom prst="ellipse">
          <a:avLst/>
        </a:prstGeom>
        <a:solidFill>
          <a:srgbClr val="948A54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368754</xdr:colOff>
      <xdr:row>35</xdr:row>
      <xdr:rowOff>108857</xdr:rowOff>
    </xdr:from>
    <xdr:to>
      <xdr:col>9</xdr:col>
      <xdr:colOff>606879</xdr:colOff>
      <xdr:row>36</xdr:row>
      <xdr:rowOff>156482</xdr:rowOff>
    </xdr:to>
    <xdr:sp macro="" textlink="">
      <xdr:nvSpPr>
        <xdr:cNvPr id="352" name="Dept66"/>
        <xdr:cNvSpPr>
          <a:spLocks noChangeArrowheads="1"/>
        </xdr:cNvSpPr>
      </xdr:nvSpPr>
      <xdr:spPr bwMode="auto">
        <a:xfrm>
          <a:off x="8607879" y="7204982"/>
          <a:ext cx="238125" cy="238125"/>
        </a:xfrm>
        <a:prstGeom prst="ellipse">
          <a:avLst/>
        </a:prstGeom>
        <a:solidFill>
          <a:srgbClr val="948A54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752475</xdr:colOff>
      <xdr:row>31</xdr:row>
      <xdr:rowOff>115661</xdr:rowOff>
    </xdr:from>
    <xdr:to>
      <xdr:col>10</xdr:col>
      <xdr:colOff>228600</xdr:colOff>
      <xdr:row>32</xdr:row>
      <xdr:rowOff>163286</xdr:rowOff>
    </xdr:to>
    <xdr:sp macro="" textlink="">
      <xdr:nvSpPr>
        <xdr:cNvPr id="353" name="Dept34"/>
        <xdr:cNvSpPr>
          <a:spLocks noChangeArrowheads="1"/>
        </xdr:cNvSpPr>
      </xdr:nvSpPr>
      <xdr:spPr bwMode="auto">
        <a:xfrm>
          <a:off x="8991600" y="6449786"/>
          <a:ext cx="238125" cy="238125"/>
        </a:xfrm>
        <a:prstGeom prst="ellipse">
          <a:avLst/>
        </a:prstGeom>
        <a:solidFill>
          <a:srgbClr val="948A54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134711</xdr:colOff>
      <xdr:row>28</xdr:row>
      <xdr:rowOff>55790</xdr:rowOff>
    </xdr:from>
    <xdr:to>
      <xdr:col>10</xdr:col>
      <xdr:colOff>239486</xdr:colOff>
      <xdr:row>28</xdr:row>
      <xdr:rowOff>160565</xdr:rowOff>
    </xdr:to>
    <xdr:sp macro="" textlink="">
      <xdr:nvSpPr>
        <xdr:cNvPr id="354" name="Dept48"/>
        <xdr:cNvSpPr>
          <a:spLocks noChangeArrowheads="1"/>
        </xdr:cNvSpPr>
      </xdr:nvSpPr>
      <xdr:spPr bwMode="auto">
        <a:xfrm>
          <a:off x="9135836" y="5818415"/>
          <a:ext cx="104775" cy="104775"/>
        </a:xfrm>
        <a:prstGeom prst="ellipse">
          <a:avLst/>
        </a:prstGeom>
        <a:solidFill>
          <a:srgbClr val="948A54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484414</xdr:colOff>
      <xdr:row>30</xdr:row>
      <xdr:rowOff>69397</xdr:rowOff>
    </xdr:from>
    <xdr:to>
      <xdr:col>10</xdr:col>
      <xdr:colOff>636814</xdr:colOff>
      <xdr:row>31</xdr:row>
      <xdr:rowOff>31297</xdr:rowOff>
    </xdr:to>
    <xdr:sp macro="" textlink="">
      <xdr:nvSpPr>
        <xdr:cNvPr id="355" name="Dept30"/>
        <xdr:cNvSpPr>
          <a:spLocks noChangeArrowheads="1"/>
        </xdr:cNvSpPr>
      </xdr:nvSpPr>
      <xdr:spPr bwMode="auto">
        <a:xfrm>
          <a:off x="9485539" y="6213022"/>
          <a:ext cx="152400" cy="152400"/>
        </a:xfrm>
        <a:prstGeom prst="ellipse">
          <a:avLst/>
        </a:prstGeom>
        <a:solidFill>
          <a:srgbClr val="948A54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11</xdr:col>
      <xdr:colOff>710292</xdr:colOff>
      <xdr:row>27</xdr:row>
      <xdr:rowOff>46264</xdr:rowOff>
    </xdr:from>
    <xdr:to>
      <xdr:col>12</xdr:col>
      <xdr:colOff>205467</xdr:colOff>
      <xdr:row>28</xdr:row>
      <xdr:rowOff>112939</xdr:rowOff>
    </xdr:to>
    <xdr:sp macro="" textlink="">
      <xdr:nvSpPr>
        <xdr:cNvPr id="356" name="Dept05"/>
        <xdr:cNvSpPr>
          <a:spLocks noChangeArrowheads="1"/>
        </xdr:cNvSpPr>
      </xdr:nvSpPr>
      <xdr:spPr bwMode="auto">
        <a:xfrm>
          <a:off x="10473417" y="5618389"/>
          <a:ext cx="257175" cy="257175"/>
        </a:xfrm>
        <a:prstGeom prst="ellipse">
          <a:avLst/>
        </a:prstGeom>
        <a:solidFill>
          <a:srgbClr val="92D05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11</xdr:col>
      <xdr:colOff>185057</xdr:colOff>
      <xdr:row>30</xdr:row>
      <xdr:rowOff>32657</xdr:rowOff>
    </xdr:from>
    <xdr:to>
      <xdr:col>11</xdr:col>
      <xdr:colOff>289832</xdr:colOff>
      <xdr:row>30</xdr:row>
      <xdr:rowOff>137432</xdr:rowOff>
    </xdr:to>
    <xdr:sp macro="" textlink="">
      <xdr:nvSpPr>
        <xdr:cNvPr id="357" name="Dept84"/>
        <xdr:cNvSpPr>
          <a:spLocks noChangeArrowheads="1"/>
        </xdr:cNvSpPr>
      </xdr:nvSpPr>
      <xdr:spPr bwMode="auto">
        <a:xfrm>
          <a:off x="9948182" y="6176282"/>
          <a:ext cx="104775" cy="104775"/>
        </a:xfrm>
        <a:prstGeom prst="ellipse">
          <a:avLst/>
        </a:prstGeom>
        <a:solidFill>
          <a:srgbClr val="92D05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11</xdr:col>
      <xdr:colOff>695325</xdr:colOff>
      <xdr:row>30</xdr:row>
      <xdr:rowOff>12247</xdr:rowOff>
    </xdr:from>
    <xdr:to>
      <xdr:col>12</xdr:col>
      <xdr:colOff>38100</xdr:colOff>
      <xdr:row>30</xdr:row>
      <xdr:rowOff>117022</xdr:rowOff>
    </xdr:to>
    <xdr:sp macro="" textlink="">
      <xdr:nvSpPr>
        <xdr:cNvPr id="358" name="Dept04"/>
        <xdr:cNvSpPr>
          <a:spLocks noChangeArrowheads="1"/>
        </xdr:cNvSpPr>
      </xdr:nvSpPr>
      <xdr:spPr bwMode="auto">
        <a:xfrm>
          <a:off x="10458450" y="6155872"/>
          <a:ext cx="104775" cy="104775"/>
        </a:xfrm>
        <a:prstGeom prst="ellipse">
          <a:avLst/>
        </a:prstGeom>
        <a:solidFill>
          <a:srgbClr val="92D05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11</xdr:col>
      <xdr:colOff>736146</xdr:colOff>
      <xdr:row>32</xdr:row>
      <xdr:rowOff>108857</xdr:rowOff>
    </xdr:from>
    <xdr:to>
      <xdr:col>12</xdr:col>
      <xdr:colOff>126546</xdr:colOff>
      <xdr:row>33</xdr:row>
      <xdr:rowOff>70757</xdr:rowOff>
    </xdr:to>
    <xdr:sp macro="" textlink="">
      <xdr:nvSpPr>
        <xdr:cNvPr id="359" name="Dept83"/>
        <xdr:cNvSpPr>
          <a:spLocks noChangeArrowheads="1"/>
        </xdr:cNvSpPr>
      </xdr:nvSpPr>
      <xdr:spPr bwMode="auto">
        <a:xfrm>
          <a:off x="10499271" y="6633482"/>
          <a:ext cx="152400" cy="152400"/>
        </a:xfrm>
        <a:prstGeom prst="ellipse">
          <a:avLst/>
        </a:prstGeom>
        <a:solidFill>
          <a:srgbClr val="92D05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12</xdr:col>
      <xdr:colOff>427264</xdr:colOff>
      <xdr:row>30</xdr:row>
      <xdr:rowOff>42182</xdr:rowOff>
    </xdr:from>
    <xdr:to>
      <xdr:col>12</xdr:col>
      <xdr:colOff>665389</xdr:colOff>
      <xdr:row>31</xdr:row>
      <xdr:rowOff>89807</xdr:rowOff>
    </xdr:to>
    <xdr:sp macro="" textlink="">
      <xdr:nvSpPr>
        <xdr:cNvPr id="360" name="Dept06"/>
        <xdr:cNvSpPr>
          <a:spLocks noChangeArrowheads="1"/>
        </xdr:cNvSpPr>
      </xdr:nvSpPr>
      <xdr:spPr bwMode="auto">
        <a:xfrm>
          <a:off x="10952389" y="6185807"/>
          <a:ext cx="238125" cy="238125"/>
        </a:xfrm>
        <a:prstGeom prst="ellipse">
          <a:avLst/>
        </a:prstGeom>
        <a:solidFill>
          <a:srgbClr val="92D05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11</xdr:col>
      <xdr:colOff>134711</xdr:colOff>
      <xdr:row>31</xdr:row>
      <xdr:rowOff>138792</xdr:rowOff>
    </xdr:from>
    <xdr:to>
      <xdr:col>11</xdr:col>
      <xdr:colOff>391886</xdr:colOff>
      <xdr:row>33</xdr:row>
      <xdr:rowOff>14967</xdr:rowOff>
    </xdr:to>
    <xdr:sp macro="" textlink="">
      <xdr:nvSpPr>
        <xdr:cNvPr id="361" name="Dept13"/>
        <xdr:cNvSpPr>
          <a:spLocks noChangeArrowheads="1"/>
        </xdr:cNvSpPr>
      </xdr:nvSpPr>
      <xdr:spPr bwMode="auto">
        <a:xfrm>
          <a:off x="9897836" y="6472917"/>
          <a:ext cx="257175" cy="257175"/>
        </a:xfrm>
        <a:prstGeom prst="ellipse">
          <a:avLst/>
        </a:prstGeom>
        <a:solidFill>
          <a:srgbClr val="92D05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547007</xdr:colOff>
      <xdr:row>26</xdr:row>
      <xdr:rowOff>189140</xdr:rowOff>
    </xdr:from>
    <xdr:to>
      <xdr:col>10</xdr:col>
      <xdr:colOff>699407</xdr:colOff>
      <xdr:row>27</xdr:row>
      <xdr:rowOff>151040</xdr:rowOff>
    </xdr:to>
    <xdr:sp macro="" textlink="">
      <xdr:nvSpPr>
        <xdr:cNvPr id="362" name="Dept07"/>
        <xdr:cNvSpPr>
          <a:spLocks noChangeArrowheads="1"/>
        </xdr:cNvSpPr>
      </xdr:nvSpPr>
      <xdr:spPr bwMode="auto">
        <a:xfrm>
          <a:off x="9548132" y="5570765"/>
          <a:ext cx="152400" cy="152400"/>
        </a:xfrm>
        <a:prstGeom prst="ellipse">
          <a:avLst/>
        </a:prstGeom>
        <a:solidFill>
          <a:srgbClr val="558ED5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11</xdr:col>
      <xdr:colOff>168728</xdr:colOff>
      <xdr:row>27</xdr:row>
      <xdr:rowOff>63954</xdr:rowOff>
    </xdr:from>
    <xdr:to>
      <xdr:col>11</xdr:col>
      <xdr:colOff>321128</xdr:colOff>
      <xdr:row>28</xdr:row>
      <xdr:rowOff>25854</xdr:rowOff>
    </xdr:to>
    <xdr:sp macro="" textlink="">
      <xdr:nvSpPr>
        <xdr:cNvPr id="363" name="Dept26"/>
        <xdr:cNvSpPr>
          <a:spLocks noChangeArrowheads="1"/>
        </xdr:cNvSpPr>
      </xdr:nvSpPr>
      <xdr:spPr bwMode="auto">
        <a:xfrm>
          <a:off x="9931853" y="5636079"/>
          <a:ext cx="152400" cy="152400"/>
        </a:xfrm>
        <a:prstGeom prst="ellipse">
          <a:avLst/>
        </a:prstGeom>
        <a:solidFill>
          <a:srgbClr val="558ED5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11</xdr:col>
      <xdr:colOff>351065</xdr:colOff>
      <xdr:row>24</xdr:row>
      <xdr:rowOff>130628</xdr:rowOff>
    </xdr:from>
    <xdr:to>
      <xdr:col>11</xdr:col>
      <xdr:colOff>589190</xdr:colOff>
      <xdr:row>25</xdr:row>
      <xdr:rowOff>178253</xdr:rowOff>
    </xdr:to>
    <xdr:sp macro="" textlink="">
      <xdr:nvSpPr>
        <xdr:cNvPr id="364" name="Dept38"/>
        <xdr:cNvSpPr>
          <a:spLocks noChangeArrowheads="1"/>
        </xdr:cNvSpPr>
      </xdr:nvSpPr>
      <xdr:spPr bwMode="auto">
        <a:xfrm>
          <a:off x="10114190" y="5131253"/>
          <a:ext cx="238125" cy="238125"/>
        </a:xfrm>
        <a:prstGeom prst="ellipse">
          <a:avLst/>
        </a:prstGeom>
        <a:solidFill>
          <a:srgbClr val="558ED5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12</xdr:col>
      <xdr:colOff>96611</xdr:colOff>
      <xdr:row>23</xdr:row>
      <xdr:rowOff>155122</xdr:rowOff>
    </xdr:from>
    <xdr:to>
      <xdr:col>12</xdr:col>
      <xdr:colOff>353786</xdr:colOff>
      <xdr:row>25</xdr:row>
      <xdr:rowOff>31297</xdr:rowOff>
    </xdr:to>
    <xdr:sp macro="" textlink="">
      <xdr:nvSpPr>
        <xdr:cNvPr id="365" name="Dept73"/>
        <xdr:cNvSpPr>
          <a:spLocks noChangeArrowheads="1"/>
        </xdr:cNvSpPr>
      </xdr:nvSpPr>
      <xdr:spPr bwMode="auto">
        <a:xfrm>
          <a:off x="10621736" y="4965247"/>
          <a:ext cx="257175" cy="257175"/>
        </a:xfrm>
        <a:prstGeom prst="ellipse">
          <a:avLst/>
        </a:prstGeom>
        <a:solidFill>
          <a:srgbClr val="558ED5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12</xdr:col>
      <xdr:colOff>46264</xdr:colOff>
      <xdr:row>21</xdr:row>
      <xdr:rowOff>63954</xdr:rowOff>
    </xdr:from>
    <xdr:to>
      <xdr:col>12</xdr:col>
      <xdr:colOff>284389</xdr:colOff>
      <xdr:row>22</xdr:row>
      <xdr:rowOff>111579</xdr:rowOff>
    </xdr:to>
    <xdr:sp macro="" textlink="">
      <xdr:nvSpPr>
        <xdr:cNvPr id="366" name="Dept74"/>
        <xdr:cNvSpPr>
          <a:spLocks noChangeArrowheads="1"/>
        </xdr:cNvSpPr>
      </xdr:nvSpPr>
      <xdr:spPr bwMode="auto">
        <a:xfrm>
          <a:off x="10571389" y="4493079"/>
          <a:ext cx="238125" cy="238125"/>
        </a:xfrm>
        <a:prstGeom prst="ellipse">
          <a:avLst/>
        </a:prstGeom>
        <a:solidFill>
          <a:srgbClr val="558ED5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11</xdr:col>
      <xdr:colOff>231321</xdr:colOff>
      <xdr:row>21</xdr:row>
      <xdr:rowOff>58511</xdr:rowOff>
    </xdr:from>
    <xdr:to>
      <xdr:col>11</xdr:col>
      <xdr:colOff>488496</xdr:colOff>
      <xdr:row>22</xdr:row>
      <xdr:rowOff>125186</xdr:rowOff>
    </xdr:to>
    <xdr:sp macro="" textlink="">
      <xdr:nvSpPr>
        <xdr:cNvPr id="367" name="Dept01"/>
        <xdr:cNvSpPr>
          <a:spLocks noChangeArrowheads="1"/>
        </xdr:cNvSpPr>
      </xdr:nvSpPr>
      <xdr:spPr bwMode="auto">
        <a:xfrm>
          <a:off x="9994446" y="4487636"/>
          <a:ext cx="257175" cy="257175"/>
        </a:xfrm>
        <a:prstGeom prst="ellipse">
          <a:avLst/>
        </a:prstGeom>
        <a:solidFill>
          <a:srgbClr val="558ED5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642257</xdr:colOff>
      <xdr:row>22</xdr:row>
      <xdr:rowOff>31296</xdr:rowOff>
    </xdr:from>
    <xdr:to>
      <xdr:col>11</xdr:col>
      <xdr:colOff>137432</xdr:colOff>
      <xdr:row>23</xdr:row>
      <xdr:rowOff>97971</xdr:rowOff>
    </xdr:to>
    <xdr:sp macro="" textlink="">
      <xdr:nvSpPr>
        <xdr:cNvPr id="368" name="Dept69"/>
        <xdr:cNvSpPr>
          <a:spLocks noChangeArrowheads="1"/>
        </xdr:cNvSpPr>
      </xdr:nvSpPr>
      <xdr:spPr bwMode="auto">
        <a:xfrm>
          <a:off x="9643382" y="4650921"/>
          <a:ext cx="257175" cy="257175"/>
        </a:xfrm>
        <a:prstGeom prst="ellipse">
          <a:avLst/>
        </a:prstGeom>
        <a:solidFill>
          <a:srgbClr val="558ED5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390525</xdr:colOff>
      <xdr:row>23</xdr:row>
      <xdr:rowOff>4082</xdr:rowOff>
    </xdr:from>
    <xdr:to>
      <xdr:col>10</xdr:col>
      <xdr:colOff>628650</xdr:colOff>
      <xdr:row>24</xdr:row>
      <xdr:rowOff>51707</xdr:rowOff>
    </xdr:to>
    <xdr:sp macro="" textlink="">
      <xdr:nvSpPr>
        <xdr:cNvPr id="369" name="Dept42"/>
        <xdr:cNvSpPr>
          <a:spLocks noChangeArrowheads="1"/>
        </xdr:cNvSpPr>
      </xdr:nvSpPr>
      <xdr:spPr bwMode="auto">
        <a:xfrm>
          <a:off x="9391650" y="4814207"/>
          <a:ext cx="238125" cy="238125"/>
        </a:xfrm>
        <a:prstGeom prst="ellipse">
          <a:avLst/>
        </a:prstGeom>
        <a:solidFill>
          <a:srgbClr val="558ED5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742950</xdr:colOff>
      <xdr:row>20</xdr:row>
      <xdr:rowOff>57150</xdr:rowOff>
    </xdr:from>
    <xdr:to>
      <xdr:col>10</xdr:col>
      <xdr:colOff>123825</xdr:colOff>
      <xdr:row>21</xdr:row>
      <xdr:rowOff>9525</xdr:rowOff>
    </xdr:to>
    <xdr:sp macro="" textlink="">
      <xdr:nvSpPr>
        <xdr:cNvPr id="370" name="Dept03"/>
        <xdr:cNvSpPr>
          <a:spLocks noChangeArrowheads="1"/>
        </xdr:cNvSpPr>
      </xdr:nvSpPr>
      <xdr:spPr bwMode="auto">
        <a:xfrm>
          <a:off x="8982075" y="4295775"/>
          <a:ext cx="142875" cy="142875"/>
        </a:xfrm>
        <a:prstGeom prst="ellipse">
          <a:avLst/>
        </a:prstGeom>
        <a:solidFill>
          <a:srgbClr val="FF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692944</xdr:colOff>
      <xdr:row>23</xdr:row>
      <xdr:rowOff>23812</xdr:rowOff>
    </xdr:from>
    <xdr:to>
      <xdr:col>10</xdr:col>
      <xdr:colOff>83344</xdr:colOff>
      <xdr:row>23</xdr:row>
      <xdr:rowOff>176212</xdr:rowOff>
    </xdr:to>
    <xdr:sp macro="" textlink="">
      <xdr:nvSpPr>
        <xdr:cNvPr id="371" name="Dept63"/>
        <xdr:cNvSpPr>
          <a:spLocks noChangeArrowheads="1"/>
        </xdr:cNvSpPr>
      </xdr:nvSpPr>
      <xdr:spPr bwMode="auto">
        <a:xfrm>
          <a:off x="8932069" y="4833937"/>
          <a:ext cx="152400" cy="152400"/>
        </a:xfrm>
        <a:prstGeom prst="ellipse">
          <a:avLst/>
        </a:prstGeom>
        <a:solidFill>
          <a:srgbClr val="FF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438150</xdr:colOff>
      <xdr:row>25</xdr:row>
      <xdr:rowOff>92869</xdr:rowOff>
    </xdr:from>
    <xdr:to>
      <xdr:col>9</xdr:col>
      <xdr:colOff>590550</xdr:colOff>
      <xdr:row>26</xdr:row>
      <xdr:rowOff>54769</xdr:rowOff>
    </xdr:to>
    <xdr:sp macro="" textlink="">
      <xdr:nvSpPr>
        <xdr:cNvPr id="372" name="Dept15"/>
        <xdr:cNvSpPr>
          <a:spLocks noChangeArrowheads="1"/>
        </xdr:cNvSpPr>
      </xdr:nvSpPr>
      <xdr:spPr bwMode="auto">
        <a:xfrm>
          <a:off x="8677275" y="5283994"/>
          <a:ext cx="152400" cy="152400"/>
        </a:xfrm>
        <a:prstGeom prst="ellipse">
          <a:avLst/>
        </a:prstGeom>
        <a:solidFill>
          <a:srgbClr val="FF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257175</xdr:colOff>
      <xdr:row>25</xdr:row>
      <xdr:rowOff>130968</xdr:rowOff>
    </xdr:from>
    <xdr:to>
      <xdr:col>10</xdr:col>
      <xdr:colOff>409575</xdr:colOff>
      <xdr:row>26</xdr:row>
      <xdr:rowOff>92868</xdr:rowOff>
    </xdr:to>
    <xdr:sp macro="" textlink="">
      <xdr:nvSpPr>
        <xdr:cNvPr id="373" name="Dept43"/>
        <xdr:cNvSpPr>
          <a:spLocks noChangeArrowheads="1"/>
        </xdr:cNvSpPr>
      </xdr:nvSpPr>
      <xdr:spPr bwMode="auto">
        <a:xfrm>
          <a:off x="9258300" y="5322093"/>
          <a:ext cx="152400" cy="152400"/>
        </a:xfrm>
        <a:prstGeom prst="ellipse">
          <a:avLst/>
        </a:prstGeom>
        <a:solidFill>
          <a:srgbClr val="FF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651103</xdr:colOff>
      <xdr:row>10</xdr:row>
      <xdr:rowOff>231321</xdr:rowOff>
    </xdr:from>
    <xdr:to>
      <xdr:col>9</xdr:col>
      <xdr:colOff>204109</xdr:colOff>
      <xdr:row>11</xdr:row>
      <xdr:rowOff>112939</xdr:rowOff>
    </xdr:to>
    <xdr:sp macro="" textlink="">
      <xdr:nvSpPr>
        <xdr:cNvPr id="374" name="Dept78"/>
        <xdr:cNvSpPr>
          <a:spLocks noChangeArrowheads="1"/>
        </xdr:cNvSpPr>
      </xdr:nvSpPr>
      <xdr:spPr bwMode="auto">
        <a:xfrm>
          <a:off x="8128228" y="2374446"/>
          <a:ext cx="315006" cy="262618"/>
        </a:xfrm>
        <a:prstGeom prst="ellipse">
          <a:avLst/>
        </a:prstGeom>
        <a:solidFill>
          <a:srgbClr val="FF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231321</xdr:colOff>
      <xdr:row>11</xdr:row>
      <xdr:rowOff>133350</xdr:rowOff>
    </xdr:from>
    <xdr:to>
      <xdr:col>9</xdr:col>
      <xdr:colOff>383721</xdr:colOff>
      <xdr:row>12</xdr:row>
      <xdr:rowOff>95250</xdr:rowOff>
    </xdr:to>
    <xdr:sp macro="" textlink="">
      <xdr:nvSpPr>
        <xdr:cNvPr id="375" name="Dept91"/>
        <xdr:cNvSpPr>
          <a:spLocks noChangeArrowheads="1"/>
        </xdr:cNvSpPr>
      </xdr:nvSpPr>
      <xdr:spPr bwMode="auto">
        <a:xfrm>
          <a:off x="8470446" y="2657475"/>
          <a:ext cx="152400" cy="152400"/>
        </a:xfrm>
        <a:prstGeom prst="ellipse">
          <a:avLst/>
        </a:prstGeom>
        <a:solidFill>
          <a:srgbClr val="FF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587828</xdr:colOff>
      <xdr:row>11</xdr:row>
      <xdr:rowOff>1</xdr:rowOff>
    </xdr:from>
    <xdr:to>
      <xdr:col>10</xdr:col>
      <xdr:colOff>81643</xdr:colOff>
      <xdr:row>12</xdr:row>
      <xdr:rowOff>68036</xdr:rowOff>
    </xdr:to>
    <xdr:sp macro="" textlink="">
      <xdr:nvSpPr>
        <xdr:cNvPr id="376" name="Dept77"/>
        <xdr:cNvSpPr>
          <a:spLocks noChangeArrowheads="1"/>
        </xdr:cNvSpPr>
      </xdr:nvSpPr>
      <xdr:spPr bwMode="auto">
        <a:xfrm>
          <a:off x="8826953" y="2524126"/>
          <a:ext cx="255815" cy="258535"/>
        </a:xfrm>
        <a:prstGeom prst="ellipse">
          <a:avLst/>
        </a:prstGeom>
        <a:solidFill>
          <a:srgbClr val="FF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235404</xdr:colOff>
      <xdr:row>10</xdr:row>
      <xdr:rowOff>53068</xdr:rowOff>
    </xdr:from>
    <xdr:to>
      <xdr:col>9</xdr:col>
      <xdr:colOff>387804</xdr:colOff>
      <xdr:row>10</xdr:row>
      <xdr:rowOff>205468</xdr:rowOff>
    </xdr:to>
    <xdr:sp macro="" textlink="">
      <xdr:nvSpPr>
        <xdr:cNvPr id="377" name="Dept95"/>
        <xdr:cNvSpPr>
          <a:spLocks noChangeArrowheads="1"/>
        </xdr:cNvSpPr>
      </xdr:nvSpPr>
      <xdr:spPr bwMode="auto">
        <a:xfrm>
          <a:off x="8474529" y="2196193"/>
          <a:ext cx="152400" cy="152400"/>
        </a:xfrm>
        <a:prstGeom prst="ellipse">
          <a:avLst/>
        </a:prstGeom>
        <a:solidFill>
          <a:srgbClr val="FF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ables/table1.xml><?xml version="1.0" encoding="utf-8"?>
<table xmlns="http://schemas.openxmlformats.org/spreadsheetml/2006/main" id="2" name="ChoixCarte" displayName="ChoixCarte" ref="C114:C117" totalsRowShown="0">
  <autoFilter ref="C114:C117"/>
  <tableColumns count="1">
    <tableColumn id="1" name="Colonne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au1" displayName="Tableau1" ref="A4:P99" totalsRowShown="0" headerRowDxfId="17" headerRowBorderDxfId="16">
  <autoFilter ref="A4:P99"/>
  <tableColumns count="16">
    <tableColumn id="1" name="N° Département" dataDxfId="15"/>
    <tableColumn id="2" name="Nom Département" dataDxfId="14"/>
    <tableColumn id="3" name="Total des exploitations" dataDxfId="13"/>
    <tableColumn id="4" name="Classe" dataDxfId="12"/>
    <tableColumn id="5" name="Exploitations utilisées" dataDxfId="11"/>
    <tableColumn id="6" name="Classe2" dataDxfId="10"/>
    <tableColumn id="7" name="Superficie (ha)" dataDxfId="9"/>
    <tableColumn id="8" name="Classe3" dataDxfId="8">
      <calculatedColumnFormula>LOOKUP(G5,bornesau,listeclasse)</calculatedColumnFormula>
    </tableColumn>
    <tableColumn id="9" name="Exploiration en blé tendre" dataDxfId="7"/>
    <tableColumn id="10" name="Classe4" dataDxfId="6"/>
    <tableColumn id="11" name="Superficie (ha)2" dataDxfId="5"/>
    <tableColumn id="12" name="Classe5" dataDxfId="4">
      <calculatedColumnFormula>LOOKUP(K5,bornesbt,listeclasse)</calculatedColumnFormula>
    </tableColumn>
    <tableColumn id="13" name="Exploitation de bovins" dataDxfId="3"/>
    <tableColumn id="14" name="Classe6" dataDxfId="2"/>
    <tableColumn id="15" name="Effectif Bovin" dataDxfId="1"/>
    <tableColumn id="16" name="Classe7" dataDxfId="0">
      <calculatedColumnFormula>LOOKUP(O5,bornechb,listeclasse)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solidFill>
          <a:srgbClr val="948A54"/>
        </a:solidFill>
        <a:ln w="9525" algn="ctr">
          <a:solidFill>
            <a:srgbClr val="000000"/>
          </a:solidFill>
          <a:round/>
          <a:headEnd/>
          <a:tailEnd/>
        </a:ln>
      </a:spPr>
      <a:bodyPr/>
      <a:lstStyle/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97"/>
  <sheetViews>
    <sheetView tabSelected="1" zoomScale="80" zoomScaleNormal="80" workbookViewId="0">
      <selection activeCell="H5" sqref="H5"/>
    </sheetView>
  </sheetViews>
  <sheetFormatPr baseColWidth="10" defaultRowHeight="15"/>
  <cols>
    <col min="1" max="1" width="23.85546875" customWidth="1"/>
    <col min="2" max="2" width="13.140625" customWidth="1"/>
    <col min="4" max="4" width="18.28515625" customWidth="1"/>
    <col min="7" max="7" width="11.140625" customWidth="1"/>
  </cols>
  <sheetData>
    <row r="1" spans="1:16">
      <c r="A1" s="18"/>
      <c r="B1" s="18"/>
      <c r="C1" s="18"/>
      <c r="D1" s="18"/>
    </row>
    <row r="2" spans="1:16">
      <c r="A2" s="18"/>
      <c r="B2" s="18"/>
      <c r="C2" s="18"/>
      <c r="D2" s="18"/>
      <c r="O2" t="str">
        <f>Feuil3!A2</f>
        <v>N° Dép</v>
      </c>
      <c r="P2" t="str">
        <f>Feuil3!D2</f>
        <v>% Max</v>
      </c>
    </row>
    <row r="3" spans="1:16" ht="18.75">
      <c r="A3" s="43" t="str">
        <f>INDEX(Tableau1[],clNumDep,2)</f>
        <v>ARIEGE</v>
      </c>
      <c r="B3" s="43"/>
      <c r="C3" s="18"/>
      <c r="D3" s="18"/>
      <c r="O3" t="str">
        <f>Feuil3!A3</f>
        <v>01</v>
      </c>
      <c r="P3">
        <f>Feuil3!D3</f>
        <v>0.33795303305285157</v>
      </c>
    </row>
    <row r="4" spans="1:16">
      <c r="A4" s="18" t="s">
        <v>104</v>
      </c>
      <c r="B4" s="18">
        <v>9</v>
      </c>
      <c r="C4" s="18"/>
      <c r="D4" s="18"/>
      <c r="O4" t="str">
        <f>Feuil3!A4</f>
        <v>02</v>
      </c>
      <c r="P4">
        <f>Feuil3!D4</f>
        <v>0.3282736622119562</v>
      </c>
    </row>
    <row r="5" spans="1:16">
      <c r="A5" s="20"/>
      <c r="B5" s="18"/>
      <c r="C5" s="18"/>
      <c r="D5" s="18"/>
      <c r="O5" t="str">
        <f>Feuil3!A5</f>
        <v>03</v>
      </c>
      <c r="P5">
        <f>Feuil3!D5</f>
        <v>0.40108892921960071</v>
      </c>
    </row>
    <row r="6" spans="1:16">
      <c r="A6" s="20"/>
      <c r="B6" s="19" t="s">
        <v>106</v>
      </c>
      <c r="C6" s="18" t="s">
        <v>107</v>
      </c>
      <c r="D6" s="18" t="s">
        <v>108</v>
      </c>
      <c r="E6" s="18" t="s">
        <v>109</v>
      </c>
      <c r="O6" t="str">
        <f>Feuil3!A6</f>
        <v>04</v>
      </c>
      <c r="P6">
        <f>Feuil3!D6</f>
        <v>0.15525490843095199</v>
      </c>
    </row>
    <row r="7" spans="1:16">
      <c r="A7" s="20" t="s">
        <v>110</v>
      </c>
      <c r="B7" s="18">
        <f>INDEX(Tableau1[],clNumDep,3)</f>
        <v>3146</v>
      </c>
      <c r="C7" s="18">
        <f>INDEX(Tableau1[],clNumDep,5)</f>
        <v>3092</v>
      </c>
      <c r="D7" s="18">
        <f>INDEX(Tableau1[],clNumDep,9)</f>
        <v>844</v>
      </c>
      <c r="E7" s="18">
        <f>INDEX(Tableau1[],clNumDep,13)</f>
        <v>1597</v>
      </c>
      <c r="O7" t="str">
        <f>Feuil3!A7</f>
        <v>05</v>
      </c>
      <c r="P7">
        <f>Feuil3!D7</f>
        <v>0.12363196392234505</v>
      </c>
    </row>
    <row r="8" spans="1:16">
      <c r="A8" s="20" t="s">
        <v>111</v>
      </c>
      <c r="B8" s="28" t="s">
        <v>112</v>
      </c>
      <c r="C8" s="30">
        <f>(C7/$B$7)</f>
        <v>0.98283534647171011</v>
      </c>
      <c r="D8" s="30">
        <f t="shared" ref="D8:E8" si="0">(D7/$B$7)</f>
        <v>0.26827717736808648</v>
      </c>
      <c r="E8" s="30">
        <f t="shared" si="0"/>
        <v>0.50762873490146221</v>
      </c>
      <c r="O8" t="str">
        <f>Feuil3!A8</f>
        <v>06</v>
      </c>
      <c r="P8">
        <f>Feuil3!D8</f>
        <v>0.13958092723972942</v>
      </c>
    </row>
    <row r="9" spans="1:16" ht="30">
      <c r="A9" s="20" t="s">
        <v>113</v>
      </c>
      <c r="B9" s="29" t="s">
        <v>112</v>
      </c>
      <c r="C9" s="30" t="s">
        <v>112</v>
      </c>
      <c r="D9" s="30">
        <f>(D7/$C$7)</f>
        <v>0.27296248382923671</v>
      </c>
      <c r="E9" s="30">
        <f>(E7/$C$7)</f>
        <v>0.51649417852522639</v>
      </c>
      <c r="O9" t="str">
        <f>Feuil3!A9</f>
        <v>07</v>
      </c>
      <c r="P9">
        <f>Feuil3!D9</f>
        <v>0.38486498377605455</v>
      </c>
    </row>
    <row r="10" spans="1:16">
      <c r="A10" s="18" t="s">
        <v>114</v>
      </c>
      <c r="B10" s="18" t="s">
        <v>112</v>
      </c>
      <c r="C10" s="18">
        <f>INDEX(Tableau1[],clNumDep,7)</f>
        <v>138037</v>
      </c>
      <c r="D10" s="18">
        <f>INDEX(Tableau1[],clNumDep,11)</f>
        <v>6080</v>
      </c>
      <c r="E10" s="18" t="s">
        <v>112</v>
      </c>
      <c r="O10" t="str">
        <f>Feuil3!A10</f>
        <v>08</v>
      </c>
      <c r="P10">
        <f>Feuil3!D10</f>
        <v>0.2053016553923995</v>
      </c>
    </row>
    <row r="11" spans="1:16" ht="30">
      <c r="A11" s="20" t="s">
        <v>115</v>
      </c>
      <c r="B11" s="18" t="s">
        <v>112</v>
      </c>
      <c r="C11" s="18" t="s">
        <v>112</v>
      </c>
      <c r="D11" s="30">
        <f>D10/C10</f>
        <v>4.4046161536399661E-2</v>
      </c>
      <c r="E11" s="18" t="s">
        <v>112</v>
      </c>
      <c r="O11" t="str">
        <f>Feuil3!A11</f>
        <v>09</v>
      </c>
      <c r="P11">
        <f>Feuil3!D11</f>
        <v>0.17004894681845681</v>
      </c>
    </row>
    <row r="12" spans="1:16">
      <c r="A12" s="18" t="s">
        <v>100</v>
      </c>
      <c r="B12" s="18">
        <f>INDEX(Tableau1[],clNumDep,15)</f>
        <v>92055</v>
      </c>
      <c r="C12" s="18"/>
      <c r="D12" s="18"/>
      <c r="O12" t="str">
        <f>Feuil3!A12</f>
        <v>10</v>
      </c>
      <c r="P12">
        <f>Feuil3!D12</f>
        <v>0.31204971676841003</v>
      </c>
    </row>
    <row r="13" spans="1:16">
      <c r="A13" s="18"/>
      <c r="B13" s="18"/>
      <c r="C13" s="18"/>
      <c r="D13" s="18"/>
      <c r="O13" t="str">
        <f>Feuil3!A13</f>
        <v>11</v>
      </c>
      <c r="P13">
        <f>Feuil3!D13</f>
        <v>0.51207171533850304</v>
      </c>
    </row>
    <row r="14" spans="1:16">
      <c r="A14" s="18"/>
      <c r="B14" s="18"/>
      <c r="C14" s="18"/>
      <c r="D14" s="18"/>
      <c r="O14" t="str">
        <f>Feuil3!A14</f>
        <v>12</v>
      </c>
      <c r="P14">
        <f>Feuil3!D14</f>
        <v>0.58494197877137988</v>
      </c>
    </row>
    <row r="15" spans="1:16">
      <c r="A15" s="18"/>
      <c r="B15" s="18"/>
      <c r="C15" s="18"/>
      <c r="D15" s="18"/>
      <c r="O15" t="str">
        <f>Feuil3!A15</f>
        <v>13</v>
      </c>
      <c r="P15">
        <f>Feuil3!D15</f>
        <v>0.31435956662816916</v>
      </c>
    </row>
    <row r="16" spans="1:16">
      <c r="A16" s="18"/>
      <c r="B16" s="18"/>
      <c r="C16" s="18"/>
      <c r="D16" s="18"/>
      <c r="O16" t="str">
        <f>Feuil3!A16</f>
        <v>14</v>
      </c>
      <c r="P16">
        <f>Feuil3!D16</f>
        <v>0.49694769839960401</v>
      </c>
    </row>
    <row r="17" spans="4:16">
      <c r="O17" t="str">
        <f>Feuil3!A17</f>
        <v>15</v>
      </c>
      <c r="P17">
        <f>Feuil3!D17</f>
        <v>0.36457130286531375</v>
      </c>
    </row>
    <row r="18" spans="4:16">
      <c r="O18" t="str">
        <f>Feuil3!A18</f>
        <v>16</v>
      </c>
      <c r="P18">
        <f>Feuil3!D18</f>
        <v>0.48088874223175493</v>
      </c>
    </row>
    <row r="19" spans="4:16">
      <c r="O19" t="str">
        <f>Feuil3!A19</f>
        <v>17</v>
      </c>
      <c r="P19">
        <f>Feuil3!D19</f>
        <v>0.54259473134246272</v>
      </c>
    </row>
    <row r="20" spans="4:16">
      <c r="O20" t="str">
        <f>Feuil3!A20</f>
        <v>18</v>
      </c>
      <c r="P20">
        <f>Feuil3!D20</f>
        <v>0.27822691525050874</v>
      </c>
    </row>
    <row r="21" spans="4:16">
      <c r="O21" t="str">
        <f>Feuil3!A21</f>
        <v>19</v>
      </c>
      <c r="P21">
        <f>Feuil3!D21</f>
        <v>0.35819171753835999</v>
      </c>
    </row>
    <row r="22" spans="4:16">
      <c r="O22" t="str">
        <f>Feuil3!A22</f>
        <v>20</v>
      </c>
      <c r="P22">
        <f>Feuil3!D22</f>
        <v>0.19666721663091899</v>
      </c>
    </row>
    <row r="23" spans="4:16">
      <c r="O23" t="str">
        <f>Feuil3!A23</f>
        <v>21</v>
      </c>
      <c r="P23">
        <f>Feuil3!D23</f>
        <v>0.33454325468844526</v>
      </c>
    </row>
    <row r="24" spans="4:16">
      <c r="O24" t="str">
        <f>Feuil3!A24</f>
        <v>22</v>
      </c>
      <c r="P24">
        <f>Feuil3!D24</f>
        <v>0.7032942858714184</v>
      </c>
    </row>
    <row r="25" spans="4:16">
      <c r="D25" s="36">
        <f t="array" ref="D25:D30">CHOOSE(numcarte,legendesau,legendesbt,legendechb)</f>
        <v>0</v>
      </c>
      <c r="O25" t="str">
        <f>Feuil3!A25</f>
        <v>23</v>
      </c>
      <c r="P25">
        <f>Feuil3!D25</f>
        <v>0.31199472034317771</v>
      </c>
    </row>
    <row r="26" spans="4:16">
      <c r="D26" s="38" t="str">
        <v>100001 à 200000</v>
      </c>
      <c r="O26" t="str">
        <f>Feuil3!A26</f>
        <v>24</v>
      </c>
      <c r="P26">
        <f>Feuil3!D26</f>
        <v>0.63416377935434198</v>
      </c>
    </row>
    <row r="27" spans="4:16">
      <c r="D27" s="39" t="str">
        <v>200001 à 300000</v>
      </c>
      <c r="O27" t="str">
        <f>Feuil3!A27</f>
        <v>25</v>
      </c>
      <c r="P27">
        <f>Feuil3!D27</f>
        <v>0.22856514326568772</v>
      </c>
    </row>
    <row r="28" spans="4:16">
      <c r="D28" s="40" t="str">
        <v>300001 à 400000</v>
      </c>
      <c r="O28" t="str">
        <f>Feuil3!A28</f>
        <v>26</v>
      </c>
      <c r="P28">
        <f>Feuil3!D28</f>
        <v>0.47951383160094596</v>
      </c>
    </row>
    <row r="29" spans="4:16">
      <c r="D29" s="41" t="str">
        <v>400001 à 500000</v>
      </c>
      <c r="O29" t="str">
        <f>Feuil3!A29</f>
        <v>27</v>
      </c>
      <c r="P29">
        <f>Feuil3!D29</f>
        <v>0.41692789968652039</v>
      </c>
    </row>
    <row r="30" spans="4:16">
      <c r="D30" s="42" t="str">
        <v>plus de 500000</v>
      </c>
      <c r="O30" t="str">
        <f>Feuil3!A30</f>
        <v>28</v>
      </c>
      <c r="P30">
        <f>Feuil3!D30</f>
        <v>0.28174668646537976</v>
      </c>
    </row>
    <row r="31" spans="4:16">
      <c r="O31" t="str">
        <f>Feuil3!A31</f>
        <v>29</v>
      </c>
      <c r="P31">
        <f>Feuil3!D31</f>
        <v>0.59616124951878124</v>
      </c>
    </row>
    <row r="32" spans="4:16">
      <c r="O32" t="str">
        <f>Feuil3!A32</f>
        <v>30</v>
      </c>
      <c r="P32">
        <f>Feuil3!D32</f>
        <v>0.4890282131661442</v>
      </c>
    </row>
    <row r="33" spans="15:16">
      <c r="O33" t="str">
        <f>Feuil3!A33</f>
        <v>31</v>
      </c>
      <c r="P33">
        <f>Feuil3!D33</f>
        <v>0.45493042952208107</v>
      </c>
    </row>
    <row r="34" spans="15:16">
      <c r="O34" t="str">
        <f>Feuil3!A34</f>
        <v>32</v>
      </c>
      <c r="P34">
        <f>Feuil3!D34</f>
        <v>0.52351097178683381</v>
      </c>
    </row>
    <row r="35" spans="15:16">
      <c r="O35" t="str">
        <f>Feuil3!A35</f>
        <v>33</v>
      </c>
      <c r="P35">
        <f>Feuil3!D35</f>
        <v>0.69174503657262276</v>
      </c>
    </row>
    <row r="36" spans="15:16">
      <c r="O36" t="str">
        <f>Feuil3!A36</f>
        <v>34</v>
      </c>
      <c r="P36">
        <f>Feuil3!D36</f>
        <v>0.84430512016718917</v>
      </c>
    </row>
    <row r="37" spans="15:16">
      <c r="O37" t="str">
        <f>Feuil3!A37</f>
        <v>35</v>
      </c>
      <c r="P37">
        <f>Feuil3!D37</f>
        <v>0.79678820876643019</v>
      </c>
    </row>
    <row r="38" spans="15:16">
      <c r="O38" t="str">
        <f>Feuil3!A38</f>
        <v>36</v>
      </c>
      <c r="P38">
        <f>Feuil3!D38</f>
        <v>0.34378265412748171</v>
      </c>
    </row>
    <row r="39" spans="15:16">
      <c r="O39" t="str">
        <f>Feuil3!A39</f>
        <v>37</v>
      </c>
      <c r="P39">
        <f>Feuil3!D39</f>
        <v>0.36649617774844634</v>
      </c>
    </row>
    <row r="40" spans="15:16">
      <c r="O40" t="str">
        <f>Feuil3!A40</f>
        <v>38</v>
      </c>
      <c r="P40">
        <f>Feuil3!D40</f>
        <v>0.47907386019908704</v>
      </c>
    </row>
    <row r="41" spans="15:16">
      <c r="O41" t="str">
        <f>Feuil3!A41</f>
        <v>39</v>
      </c>
      <c r="P41">
        <f>Feuil3!D41</f>
        <v>0.22834515756475829</v>
      </c>
    </row>
    <row r="42" spans="15:16">
      <c r="O42" t="str">
        <f>Feuil3!A42</f>
        <v>40</v>
      </c>
      <c r="P42">
        <f>Feuil3!D42</f>
        <v>0.41775284606500579</v>
      </c>
    </row>
    <row r="43" spans="15:16">
      <c r="O43" t="str">
        <f>Feuil3!A43</f>
        <v>41</v>
      </c>
      <c r="P43">
        <f>Feuil3!D43</f>
        <v>0.24236924599901005</v>
      </c>
    </row>
    <row r="44" spans="15:16">
      <c r="O44" t="str">
        <f>Feuil3!A44</f>
        <v>42</v>
      </c>
      <c r="P44">
        <f>Feuil3!D44</f>
        <v>0.44019138755980863</v>
      </c>
    </row>
    <row r="45" spans="15:16">
      <c r="O45" t="str">
        <f>Feuil3!A45</f>
        <v>43</v>
      </c>
      <c r="P45">
        <f>Feuil3!D45</f>
        <v>0.35142715723477974</v>
      </c>
    </row>
    <row r="46" spans="15:16">
      <c r="O46" t="str">
        <f>Feuil3!A46</f>
        <v>44</v>
      </c>
      <c r="P46">
        <f>Feuil3!D46</f>
        <v>0.5977011494252874</v>
      </c>
    </row>
    <row r="47" spans="15:16">
      <c r="O47" t="str">
        <f>Feuil3!A47</f>
        <v>45</v>
      </c>
      <c r="P47">
        <f>Feuil3!D47</f>
        <v>0.27234229775064622</v>
      </c>
    </row>
    <row r="48" spans="15:16">
      <c r="O48" t="str">
        <f>Feuil3!A48</f>
        <v>46</v>
      </c>
      <c r="P48">
        <f>Feuil3!D48</f>
        <v>0.37991530550514219</v>
      </c>
    </row>
    <row r="49" spans="15:16">
      <c r="O49" t="str">
        <f>Feuil3!A49</f>
        <v>47</v>
      </c>
      <c r="P49">
        <f>Feuil3!D49</f>
        <v>0.5095418797778144</v>
      </c>
    </row>
    <row r="50" spans="15:16">
      <c r="O50" t="str">
        <f>Feuil3!A50</f>
        <v>48</v>
      </c>
      <c r="P50">
        <f>Feuil3!D50</f>
        <v>0.16388934719243251</v>
      </c>
    </row>
    <row r="51" spans="15:16">
      <c r="O51" t="str">
        <f>Feuil3!A51</f>
        <v>49</v>
      </c>
      <c r="P51">
        <f>Feuil3!D51</f>
        <v>0.67651102678325914</v>
      </c>
    </row>
    <row r="52" spans="15:16">
      <c r="O52" t="str">
        <f>Feuil3!A52</f>
        <v>50</v>
      </c>
      <c r="P52">
        <f>Feuil3!D52</f>
        <v>1</v>
      </c>
    </row>
    <row r="53" spans="15:16">
      <c r="O53" t="str">
        <f>Feuil3!A53</f>
        <v>51</v>
      </c>
      <c r="P53">
        <f>Feuil3!D53</f>
        <v>0.80063795853269537</v>
      </c>
    </row>
    <row r="54" spans="15:16">
      <c r="O54" t="str">
        <f>Feuil3!A54</f>
        <v>52</v>
      </c>
      <c r="P54">
        <f>Feuil3!D54</f>
        <v>0.1727987680800748</v>
      </c>
    </row>
    <row r="55" spans="15:16">
      <c r="O55" t="str">
        <f>Feuil3!A55</f>
        <v>53</v>
      </c>
      <c r="P55">
        <f>Feuil3!D55</f>
        <v>0.63042402243854145</v>
      </c>
    </row>
    <row r="56" spans="15:16">
      <c r="O56" t="str">
        <f>Feuil3!A56</f>
        <v>54</v>
      </c>
      <c r="P56">
        <f>Feuil3!D56</f>
        <v>0.18506297090689106</v>
      </c>
    </row>
    <row r="57" spans="15:16">
      <c r="O57" t="str">
        <f>Feuil3!A57</f>
        <v>55</v>
      </c>
      <c r="P57">
        <f>Feuil3!D57</f>
        <v>0.19166254193477425</v>
      </c>
    </row>
    <row r="58" spans="15:16">
      <c r="O58" t="str">
        <f>Feuil3!A58</f>
        <v>56</v>
      </c>
      <c r="P58">
        <f>Feuil3!D58</f>
        <v>0.61601495902766323</v>
      </c>
    </row>
    <row r="59" spans="15:16">
      <c r="O59" t="str">
        <f>Feuil3!A59</f>
        <v>57</v>
      </c>
      <c r="P59">
        <f>Feuil3!D59</f>
        <v>0.28471649342792721</v>
      </c>
    </row>
    <row r="60" spans="15:16">
      <c r="O60" t="str">
        <f>Feuil3!A60</f>
        <v>58</v>
      </c>
      <c r="P60">
        <f>Feuil3!D60</f>
        <v>0.23939943903646263</v>
      </c>
    </row>
    <row r="61" spans="15:16">
      <c r="O61" t="str">
        <f>Feuil3!A61</f>
        <v>59</v>
      </c>
      <c r="P61">
        <f>Feuil3!D61</f>
        <v>0.47236429632073917</v>
      </c>
    </row>
    <row r="62" spans="15:16">
      <c r="O62" t="str">
        <f>Feuil3!A62</f>
        <v>60</v>
      </c>
      <c r="P62">
        <f>Feuil3!D62</f>
        <v>0.21762085464444811</v>
      </c>
    </row>
    <row r="63" spans="15:16">
      <c r="O63" t="str">
        <f>Feuil3!A63</f>
        <v>61</v>
      </c>
      <c r="P63">
        <f>Feuil3!D63</f>
        <v>0.4617499862508937</v>
      </c>
    </row>
    <row r="64" spans="15:16">
      <c r="O64" t="str">
        <f>Feuil3!A64</f>
        <v>62</v>
      </c>
      <c r="P64">
        <f>Feuil3!D64</f>
        <v>0.50717703349282295</v>
      </c>
    </row>
    <row r="65" spans="15:16">
      <c r="O65" t="str">
        <f>Feuil3!A65</f>
        <v>63</v>
      </c>
      <c r="P65">
        <f>Feuil3!D65</f>
        <v>0.51839630424022443</v>
      </c>
    </row>
    <row r="66" spans="15:16">
      <c r="O66" t="str">
        <f>Feuil3!A66</f>
        <v>64</v>
      </c>
      <c r="P66">
        <f>Feuil3!D66</f>
        <v>0.79981301215420997</v>
      </c>
    </row>
    <row r="67" spans="15:16">
      <c r="O67" t="str">
        <f>Feuil3!A67</f>
        <v>65</v>
      </c>
      <c r="P67">
        <f>Feuil3!D67</f>
        <v>0.34840235384699997</v>
      </c>
    </row>
    <row r="68" spans="15:16">
      <c r="O68" t="str">
        <f>Feuil3!A68</f>
        <v>66</v>
      </c>
      <c r="P68">
        <f>Feuil3!D68</f>
        <v>0.37683550569213004</v>
      </c>
    </row>
    <row r="69" spans="15:16">
      <c r="O69" t="str">
        <f>Feuil3!A69</f>
        <v>67</v>
      </c>
      <c r="P69">
        <f>Feuil3!D69</f>
        <v>0.45548039377440469</v>
      </c>
    </row>
    <row r="70" spans="15:16">
      <c r="O70" t="str">
        <f>Feuil3!A70</f>
        <v>68</v>
      </c>
      <c r="P70">
        <f>Feuil3!D70</f>
        <v>0.37007094538854973</v>
      </c>
    </row>
    <row r="71" spans="15:16">
      <c r="O71" t="str">
        <f>Feuil3!A71</f>
        <v>69</v>
      </c>
      <c r="P71">
        <f>Feuil3!D71</f>
        <v>0.45509541879777815</v>
      </c>
    </row>
    <row r="72" spans="15:16">
      <c r="O72" t="str">
        <f>Feuil3!A72</f>
        <v>70</v>
      </c>
      <c r="P72">
        <f>Feuil3!D72</f>
        <v>0.19875708078974866</v>
      </c>
    </row>
    <row r="73" spans="15:16">
      <c r="O73" t="str">
        <f>Feuil3!A73</f>
        <v>71</v>
      </c>
      <c r="P73">
        <f>Feuil3!D73</f>
        <v>0.58494197877137988</v>
      </c>
    </row>
    <row r="74" spans="15:16">
      <c r="O74" t="str">
        <f>Feuil3!A74</f>
        <v>72</v>
      </c>
      <c r="P74">
        <f>Feuil3!D74</f>
        <v>0.43430677005994611</v>
      </c>
    </row>
    <row r="75" spans="15:16">
      <c r="O75" t="str">
        <f>Feuil3!A75</f>
        <v>73</v>
      </c>
      <c r="P75">
        <f>Feuil3!D75</f>
        <v>0.22977506462079964</v>
      </c>
    </row>
    <row r="76" spans="15:16">
      <c r="O76" t="str">
        <f>Feuil3!A76</f>
        <v>74</v>
      </c>
      <c r="P76">
        <f>Feuil3!D76</f>
        <v>0.26926249793763407</v>
      </c>
    </row>
    <row r="77" spans="15:16">
      <c r="O77" t="str">
        <f>Feuil3!A77</f>
        <v>75</v>
      </c>
      <c r="P77">
        <f>Feuil3!D77</f>
        <v>0</v>
      </c>
    </row>
    <row r="78" spans="15:16">
      <c r="O78" t="str">
        <f>Feuil3!A78</f>
        <v>76</v>
      </c>
      <c r="P78">
        <f>Feuil3!D78</f>
        <v>0.46543474674146179</v>
      </c>
    </row>
    <row r="79" spans="15:16">
      <c r="O79" t="str">
        <f>Feuil3!A79</f>
        <v>77</v>
      </c>
      <c r="P79">
        <f>Feuil3!D79</f>
        <v>0.17070890392124513</v>
      </c>
    </row>
    <row r="80" spans="15:16">
      <c r="O80" t="str">
        <f>Feuil3!A80</f>
        <v>78</v>
      </c>
      <c r="P80">
        <f>Feuil3!D80</f>
        <v>6.7480613760105598E-2</v>
      </c>
    </row>
    <row r="81" spans="15:16">
      <c r="O81" t="str">
        <f>Feuil3!A81</f>
        <v>79</v>
      </c>
      <c r="P81">
        <f>Feuil3!D81</f>
        <v>0.48589341692789967</v>
      </c>
    </row>
    <row r="82" spans="15:16">
      <c r="O82" t="str">
        <f>Feuil3!A82</f>
        <v>80</v>
      </c>
      <c r="P82">
        <f>Feuil3!D82</f>
        <v>0.36396634218775781</v>
      </c>
    </row>
    <row r="83" spans="15:16">
      <c r="O83" t="str">
        <f>Feuil3!A83</f>
        <v>81</v>
      </c>
      <c r="P83">
        <f>Feuil3!D83</f>
        <v>0.41637793543419677</v>
      </c>
    </row>
    <row r="84" spans="15:16">
      <c r="O84" t="str">
        <f>Feuil3!A84</f>
        <v>82</v>
      </c>
      <c r="P84">
        <f>Feuil3!D84</f>
        <v>0.39498432601880878</v>
      </c>
    </row>
    <row r="85" spans="15:16">
      <c r="O85" t="str">
        <f>Feuil3!A85</f>
        <v>83</v>
      </c>
      <c r="P85">
        <f>Feuil3!D85</f>
        <v>0.40790848594841334</v>
      </c>
    </row>
    <row r="86" spans="15:16">
      <c r="O86" t="str">
        <f>Feuil3!A86</f>
        <v>84</v>
      </c>
      <c r="P86">
        <f>Feuil3!D86</f>
        <v>0.4247373920695155</v>
      </c>
    </row>
    <row r="87" spans="15:16">
      <c r="O87" t="str">
        <f>Feuil3!A87</f>
        <v>85</v>
      </c>
      <c r="P87">
        <f>Feuil3!D87</f>
        <v>0.55216410933289339</v>
      </c>
    </row>
    <row r="88" spans="15:16">
      <c r="O88" t="str">
        <f>Feuil3!A88</f>
        <v>86</v>
      </c>
      <c r="P88">
        <f>Feuil3!D88</f>
        <v>0.39894406863553866</v>
      </c>
    </row>
    <row r="89" spans="15:16">
      <c r="O89" t="str">
        <f>Feuil3!A89</f>
        <v>87</v>
      </c>
      <c r="P89">
        <f>Feuil3!D89</f>
        <v>0.35494692844965076</v>
      </c>
    </row>
    <row r="90" spans="15:16">
      <c r="O90" t="str">
        <f>Feuil3!A90</f>
        <v>88</v>
      </c>
      <c r="P90">
        <f>Feuil3!D90</f>
        <v>0.24093933894296871</v>
      </c>
    </row>
    <row r="91" spans="15:16">
      <c r="O91" t="str">
        <f>Feuil3!A91</f>
        <v>89</v>
      </c>
      <c r="P91">
        <f>Feuil3!D91</f>
        <v>0.2701424407413518</v>
      </c>
    </row>
    <row r="92" spans="15:16">
      <c r="O92" t="str">
        <f>Feuil3!A92</f>
        <v>90</v>
      </c>
      <c r="P92">
        <f>Feuil3!D92</f>
        <v>3.3492822966507178E-2</v>
      </c>
    </row>
    <row r="93" spans="15:16">
      <c r="O93" t="str">
        <f>Feuil3!A93</f>
        <v>91</v>
      </c>
      <c r="P93">
        <f>Feuil3!D93</f>
        <v>5.7361271517351375E-2</v>
      </c>
    </row>
    <row r="94" spans="15:16">
      <c r="O94" t="str">
        <f>Feuil3!A94</f>
        <v>92</v>
      </c>
      <c r="P94">
        <f>Feuil3!D94</f>
        <v>1.0449320794148381E-3</v>
      </c>
    </row>
    <row r="95" spans="15:16">
      <c r="O95" t="str">
        <f>Feuil3!A95</f>
        <v>93</v>
      </c>
      <c r="P95">
        <f>Feuil3!D95</f>
        <v>2.4748391354561953E-3</v>
      </c>
    </row>
    <row r="96" spans="15:16">
      <c r="O96" t="str">
        <f>Feuil3!A96</f>
        <v>94</v>
      </c>
      <c r="P96">
        <f>Feuil3!D96</f>
        <v>4.9496782709123905E-3</v>
      </c>
    </row>
    <row r="97" spans="15:16">
      <c r="O97" t="str">
        <f>Feuil3!A97</f>
        <v>95</v>
      </c>
      <c r="P97">
        <f>Feuil3!D97</f>
        <v>3.8827476214046086E-2</v>
      </c>
    </row>
  </sheetData>
  <mergeCells count="1">
    <mergeCell ref="A3:B3"/>
  </mergeCells>
  <pageMargins left="0.7" right="0.7" top="0.75" bottom="0.75" header="0.3" footer="0.3"/>
  <pageSetup paperSize="9" orientation="portrait" horizontalDpi="4294967293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P117"/>
  <sheetViews>
    <sheetView topLeftCell="A94" zoomScale="90" zoomScaleNormal="90" workbookViewId="0">
      <selection activeCell="M8" sqref="M8"/>
    </sheetView>
  </sheetViews>
  <sheetFormatPr baseColWidth="10" defaultRowHeight="15"/>
  <cols>
    <col min="1" max="1" width="17.7109375" style="1" customWidth="1"/>
    <col min="2" max="2" width="20.85546875" style="1" customWidth="1"/>
    <col min="3" max="3" width="21.42578125" style="1" customWidth="1"/>
    <col min="4" max="4" width="8.140625" style="1" customWidth="1"/>
    <col min="5" max="5" width="21.42578125" style="1" customWidth="1"/>
    <col min="6" max="6" width="9.140625" style="1" customWidth="1"/>
    <col min="7" max="7" width="17.28515625" style="1" customWidth="1"/>
    <col min="8" max="8" width="8.140625" style="1" customWidth="1"/>
    <col min="9" max="9" width="23.28515625" style="1" customWidth="1"/>
    <col min="10" max="10" width="8" style="1" customWidth="1"/>
    <col min="11" max="11" width="13.85546875" style="1" customWidth="1"/>
    <col min="12" max="12" width="12.5703125" style="1" customWidth="1"/>
    <col min="13" max="13" width="14.140625" style="1" customWidth="1"/>
    <col min="14" max="14" width="12.5703125" style="1" customWidth="1"/>
    <col min="15" max="15" width="12.28515625" style="1" customWidth="1"/>
    <col min="16" max="16" width="12.5703125" style="1" customWidth="1"/>
    <col min="17" max="16384" width="11.42578125" style="1"/>
  </cols>
  <sheetData>
    <row r="2" spans="1:16">
      <c r="A2" s="22"/>
      <c r="B2" s="22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</row>
    <row r="3" spans="1:16">
      <c r="A3" s="24"/>
      <c r="B3" s="24"/>
      <c r="C3" s="44" t="s">
        <v>130</v>
      </c>
      <c r="D3" s="44"/>
      <c r="E3" s="44" t="s">
        <v>131</v>
      </c>
      <c r="F3" s="44"/>
      <c r="G3" s="44"/>
      <c r="H3" s="44"/>
      <c r="I3" s="44" t="s">
        <v>132</v>
      </c>
      <c r="J3" s="44"/>
      <c r="K3" s="44"/>
      <c r="L3" s="44"/>
      <c r="M3" s="44" t="s">
        <v>101</v>
      </c>
      <c r="N3" s="44"/>
      <c r="O3" s="44"/>
      <c r="P3" s="44"/>
    </row>
    <row r="4" spans="1:16">
      <c r="A4" s="25" t="s">
        <v>104</v>
      </c>
      <c r="B4" s="24" t="s">
        <v>105</v>
      </c>
      <c r="C4" s="26" t="s">
        <v>116</v>
      </c>
      <c r="D4" s="17" t="s">
        <v>117</v>
      </c>
      <c r="E4" s="27" t="s">
        <v>118</v>
      </c>
      <c r="F4" s="17" t="s">
        <v>119</v>
      </c>
      <c r="G4" s="26" t="s">
        <v>120</v>
      </c>
      <c r="H4" s="17" t="s">
        <v>121</v>
      </c>
      <c r="I4" s="27" t="s">
        <v>122</v>
      </c>
      <c r="J4" s="17" t="s">
        <v>123</v>
      </c>
      <c r="K4" s="26" t="s">
        <v>124</v>
      </c>
      <c r="L4" s="17" t="s">
        <v>125</v>
      </c>
      <c r="M4" s="27" t="s">
        <v>126</v>
      </c>
      <c r="N4" s="17" t="s">
        <v>127</v>
      </c>
      <c r="O4" s="26" t="s">
        <v>128</v>
      </c>
      <c r="P4" s="17" t="s">
        <v>129</v>
      </c>
    </row>
    <row r="5" spans="1:16">
      <c r="A5" s="25">
        <v>1</v>
      </c>
      <c r="B5" s="24" t="s">
        <v>0</v>
      </c>
      <c r="C5" s="26">
        <v>6317</v>
      </c>
      <c r="D5" s="21"/>
      <c r="E5" s="27">
        <v>6145</v>
      </c>
      <c r="F5" s="21"/>
      <c r="G5" s="26">
        <v>254497</v>
      </c>
      <c r="H5" s="21">
        <f t="shared" ref="H5:H35" si="0">LOOKUP(G5,bornesau,listeclasse)</f>
        <v>3</v>
      </c>
      <c r="I5" s="27">
        <v>2654</v>
      </c>
      <c r="J5" s="21"/>
      <c r="K5" s="26">
        <v>27608</v>
      </c>
      <c r="L5" s="21">
        <f t="shared" ref="L5:L35" si="1">LOOKUP(K5,bornesbt,listeclasse)</f>
        <v>1</v>
      </c>
      <c r="M5" s="27">
        <v>2962</v>
      </c>
      <c r="N5" s="21"/>
      <c r="O5" s="26">
        <v>197608</v>
      </c>
      <c r="P5" s="21">
        <f t="shared" ref="P5:P35" si="2">LOOKUP(O5,bornechb,listeclasse)</f>
        <v>2</v>
      </c>
    </row>
    <row r="6" spans="1:16">
      <c r="A6" s="25">
        <v>2</v>
      </c>
      <c r="B6" s="24" t="s">
        <v>1</v>
      </c>
      <c r="C6" s="26">
        <v>6067</v>
      </c>
      <c r="D6" s="21"/>
      <c r="E6" s="27">
        <v>5969</v>
      </c>
      <c r="F6" s="21"/>
      <c r="G6" s="26">
        <v>497639</v>
      </c>
      <c r="H6" s="21">
        <f t="shared" si="0"/>
        <v>5</v>
      </c>
      <c r="I6" s="27">
        <v>3687</v>
      </c>
      <c r="J6" s="21"/>
      <c r="K6" s="26">
        <v>184399</v>
      </c>
      <c r="L6" s="21">
        <f t="shared" si="1"/>
        <v>6</v>
      </c>
      <c r="M6" s="27">
        <v>2468</v>
      </c>
      <c r="N6" s="21"/>
      <c r="O6" s="26">
        <v>218884</v>
      </c>
      <c r="P6" s="21">
        <f t="shared" si="2"/>
        <v>3</v>
      </c>
    </row>
    <row r="7" spans="1:16">
      <c r="A7" s="25">
        <v>3</v>
      </c>
      <c r="B7" s="24" t="s">
        <v>2</v>
      </c>
      <c r="C7" s="26">
        <v>7338</v>
      </c>
      <c r="D7" s="21"/>
      <c r="E7" s="27">
        <v>7293</v>
      </c>
      <c r="F7" s="21"/>
      <c r="G7" s="26">
        <v>502545</v>
      </c>
      <c r="H7" s="21">
        <f t="shared" si="0"/>
        <v>6</v>
      </c>
      <c r="I7" s="27">
        <v>3197</v>
      </c>
      <c r="J7" s="21"/>
      <c r="K7" s="26">
        <v>47107</v>
      </c>
      <c r="L7" s="21">
        <f t="shared" si="1"/>
        <v>2</v>
      </c>
      <c r="M7" s="27">
        <v>4603</v>
      </c>
      <c r="N7" s="21"/>
      <c r="O7" s="26">
        <v>532050</v>
      </c>
      <c r="P7" s="21">
        <f t="shared" si="2"/>
        <v>6</v>
      </c>
    </row>
    <row r="8" spans="1:16">
      <c r="A8" s="25">
        <v>4</v>
      </c>
      <c r="B8" s="24" t="s">
        <v>3</v>
      </c>
      <c r="C8" s="26">
        <v>2947</v>
      </c>
      <c r="D8" s="21"/>
      <c r="E8" s="27">
        <v>2823</v>
      </c>
      <c r="F8" s="21"/>
      <c r="G8" s="26">
        <v>165807</v>
      </c>
      <c r="H8" s="21">
        <f t="shared" si="0"/>
        <v>2</v>
      </c>
      <c r="I8" s="25">
        <v>379</v>
      </c>
      <c r="J8" s="21"/>
      <c r="K8" s="26">
        <v>1688</v>
      </c>
      <c r="L8" s="21">
        <f t="shared" si="1"/>
        <v>1</v>
      </c>
      <c r="M8" s="25">
        <v>239</v>
      </c>
      <c r="N8" s="21"/>
      <c r="O8" s="26">
        <v>12763</v>
      </c>
      <c r="P8" s="21">
        <f t="shared" si="2"/>
        <v>1</v>
      </c>
    </row>
    <row r="9" spans="1:16">
      <c r="A9" s="25">
        <v>5</v>
      </c>
      <c r="B9" s="24" t="s">
        <v>4</v>
      </c>
      <c r="C9" s="26">
        <v>2318</v>
      </c>
      <c r="D9" s="21"/>
      <c r="E9" s="27">
        <v>2248</v>
      </c>
      <c r="F9" s="21"/>
      <c r="G9" s="26">
        <v>95372</v>
      </c>
      <c r="H9" s="21">
        <f t="shared" si="0"/>
        <v>1</v>
      </c>
      <c r="I9" s="25">
        <v>641</v>
      </c>
      <c r="J9" s="21"/>
      <c r="K9" s="26">
        <v>2890</v>
      </c>
      <c r="L9" s="21">
        <f t="shared" si="1"/>
        <v>1</v>
      </c>
      <c r="M9" s="25">
        <v>689</v>
      </c>
      <c r="N9" s="21"/>
      <c r="O9" s="26">
        <v>33971</v>
      </c>
      <c r="P9" s="21">
        <f t="shared" si="2"/>
        <v>1</v>
      </c>
    </row>
    <row r="10" spans="1:16">
      <c r="A10" s="25">
        <v>6</v>
      </c>
      <c r="B10" s="24" t="s">
        <v>5</v>
      </c>
      <c r="C10" s="26">
        <v>2620</v>
      </c>
      <c r="D10" s="21"/>
      <c r="E10" s="27">
        <v>2538</v>
      </c>
      <c r="F10" s="21"/>
      <c r="G10" s="26">
        <v>61113</v>
      </c>
      <c r="H10" s="21">
        <f t="shared" si="0"/>
        <v>1</v>
      </c>
      <c r="I10" s="25">
        <v>12</v>
      </c>
      <c r="J10" s="21"/>
      <c r="K10" s="24">
        <v>21</v>
      </c>
      <c r="L10" s="21">
        <f t="shared" si="1"/>
        <v>1</v>
      </c>
      <c r="M10" s="25">
        <v>102</v>
      </c>
      <c r="N10" s="21"/>
      <c r="O10" s="26">
        <v>1512</v>
      </c>
      <c r="P10" s="21">
        <f t="shared" si="2"/>
        <v>1</v>
      </c>
    </row>
    <row r="11" spans="1:16">
      <c r="A11" s="25">
        <v>7</v>
      </c>
      <c r="B11" s="24" t="s">
        <v>6</v>
      </c>
      <c r="C11" s="26">
        <v>7086</v>
      </c>
      <c r="D11" s="21"/>
      <c r="E11" s="27">
        <v>6998</v>
      </c>
      <c r="F11" s="21"/>
      <c r="G11" s="26">
        <v>144333</v>
      </c>
      <c r="H11" s="21">
        <f t="shared" si="0"/>
        <v>2</v>
      </c>
      <c r="I11" s="27">
        <v>1002</v>
      </c>
      <c r="J11" s="21"/>
      <c r="K11" s="26">
        <v>3228</v>
      </c>
      <c r="L11" s="21">
        <f t="shared" si="1"/>
        <v>1</v>
      </c>
      <c r="M11" s="27">
        <v>1835</v>
      </c>
      <c r="N11" s="21"/>
      <c r="O11" s="26">
        <v>49669</v>
      </c>
      <c r="P11" s="21">
        <f t="shared" si="2"/>
        <v>1</v>
      </c>
    </row>
    <row r="12" spans="1:16">
      <c r="A12" s="25">
        <v>8</v>
      </c>
      <c r="B12" s="24" t="s">
        <v>7</v>
      </c>
      <c r="C12" s="26">
        <v>3768</v>
      </c>
      <c r="D12" s="21"/>
      <c r="E12" s="27">
        <v>3733</v>
      </c>
      <c r="F12" s="21"/>
      <c r="G12" s="26">
        <v>309926</v>
      </c>
      <c r="H12" s="21">
        <f t="shared" si="0"/>
        <v>4</v>
      </c>
      <c r="I12" s="27">
        <v>2427</v>
      </c>
      <c r="J12" s="21"/>
      <c r="K12" s="26">
        <v>67939</v>
      </c>
      <c r="L12" s="21">
        <f t="shared" si="1"/>
        <v>3</v>
      </c>
      <c r="M12" s="27">
        <v>2394</v>
      </c>
      <c r="N12" s="21"/>
      <c r="O12" s="26">
        <v>281501</v>
      </c>
      <c r="P12" s="21">
        <f t="shared" si="2"/>
        <v>3</v>
      </c>
    </row>
    <row r="13" spans="1:16">
      <c r="A13" s="25">
        <v>9</v>
      </c>
      <c r="B13" s="24" t="s">
        <v>8</v>
      </c>
      <c r="C13" s="26">
        <v>3146</v>
      </c>
      <c r="D13" s="21"/>
      <c r="E13" s="27">
        <v>3092</v>
      </c>
      <c r="F13" s="21"/>
      <c r="G13" s="26">
        <v>138037</v>
      </c>
      <c r="H13" s="21">
        <f t="shared" si="0"/>
        <v>2</v>
      </c>
      <c r="I13" s="25">
        <v>844</v>
      </c>
      <c r="J13" s="21"/>
      <c r="K13" s="24">
        <v>6080</v>
      </c>
      <c r="L13" s="21">
        <f t="shared" si="1"/>
        <v>1</v>
      </c>
      <c r="M13" s="25">
        <v>1597</v>
      </c>
      <c r="N13" s="21"/>
      <c r="O13" s="24">
        <v>92055</v>
      </c>
      <c r="P13" s="21">
        <f t="shared" si="2"/>
        <v>1</v>
      </c>
    </row>
    <row r="14" spans="1:16">
      <c r="A14" s="25">
        <v>10</v>
      </c>
      <c r="B14" s="24" t="s">
        <v>9</v>
      </c>
      <c r="C14" s="26">
        <v>5802</v>
      </c>
      <c r="D14" s="21"/>
      <c r="E14" s="27">
        <v>5674</v>
      </c>
      <c r="F14" s="21"/>
      <c r="G14" s="26">
        <v>380917</v>
      </c>
      <c r="H14" s="21">
        <f t="shared" si="0"/>
        <v>4</v>
      </c>
      <c r="I14" s="27">
        <v>3268</v>
      </c>
      <c r="J14" s="21"/>
      <c r="K14" s="26">
        <v>120035</v>
      </c>
      <c r="L14" s="21">
        <f t="shared" si="1"/>
        <v>5</v>
      </c>
      <c r="M14" s="25">
        <v>839</v>
      </c>
      <c r="N14" s="21"/>
      <c r="O14" s="26">
        <v>63646</v>
      </c>
      <c r="P14" s="21">
        <f t="shared" si="2"/>
        <v>1</v>
      </c>
    </row>
    <row r="15" spans="1:16">
      <c r="A15" s="25">
        <v>11</v>
      </c>
      <c r="B15" s="24" t="s">
        <v>10</v>
      </c>
      <c r="C15" s="26">
        <v>9370</v>
      </c>
      <c r="D15" s="21"/>
      <c r="E15" s="27">
        <v>9311</v>
      </c>
      <c r="F15" s="21"/>
      <c r="G15" s="26">
        <v>238738</v>
      </c>
      <c r="H15" s="21">
        <f t="shared" si="0"/>
        <v>3</v>
      </c>
      <c r="I15" s="25">
        <v>563</v>
      </c>
      <c r="J15" s="21"/>
      <c r="K15" s="26">
        <v>1586</v>
      </c>
      <c r="L15" s="21">
        <f t="shared" si="1"/>
        <v>1</v>
      </c>
      <c r="M15" s="25">
        <v>467</v>
      </c>
      <c r="N15" s="21"/>
      <c r="O15" s="26">
        <v>27947</v>
      </c>
      <c r="P15" s="21">
        <f t="shared" si="2"/>
        <v>1</v>
      </c>
    </row>
    <row r="16" spans="1:16">
      <c r="A16" s="25">
        <v>12</v>
      </c>
      <c r="B16" s="24" t="s">
        <v>11</v>
      </c>
      <c r="C16" s="26">
        <v>10712</v>
      </c>
      <c r="D16" s="21"/>
      <c r="E16" s="27">
        <v>10636</v>
      </c>
      <c r="F16" s="21"/>
      <c r="G16" s="26">
        <v>530696</v>
      </c>
      <c r="H16" s="21">
        <f t="shared" si="0"/>
        <v>6</v>
      </c>
      <c r="I16" s="27">
        <v>3532</v>
      </c>
      <c r="J16" s="21"/>
      <c r="K16" s="26">
        <v>12227</v>
      </c>
      <c r="L16" s="21">
        <f t="shared" si="1"/>
        <v>1</v>
      </c>
      <c r="M16" s="27">
        <v>7470</v>
      </c>
      <c r="N16" s="21"/>
      <c r="O16" s="26">
        <v>493878</v>
      </c>
      <c r="P16" s="21">
        <f t="shared" si="2"/>
        <v>5</v>
      </c>
    </row>
    <row r="17" spans="1:16">
      <c r="A17" s="25">
        <v>13</v>
      </c>
      <c r="B17" s="24" t="s">
        <v>12</v>
      </c>
      <c r="C17" s="26">
        <v>5797</v>
      </c>
      <c r="D17" s="21"/>
      <c r="E17" s="27">
        <v>5716</v>
      </c>
      <c r="F17" s="21"/>
      <c r="G17" s="26">
        <v>162690</v>
      </c>
      <c r="H17" s="21">
        <f t="shared" si="0"/>
        <v>2</v>
      </c>
      <c r="I17" s="25">
        <v>131</v>
      </c>
      <c r="J17" s="21"/>
      <c r="K17" s="24">
        <v>402</v>
      </c>
      <c r="L17" s="21">
        <f t="shared" si="1"/>
        <v>1</v>
      </c>
      <c r="M17" s="25">
        <v>158</v>
      </c>
      <c r="N17" s="21"/>
      <c r="O17" s="26">
        <v>13936</v>
      </c>
      <c r="P17" s="21">
        <f t="shared" si="2"/>
        <v>1</v>
      </c>
    </row>
    <row r="18" spans="1:16">
      <c r="A18" s="25">
        <v>14</v>
      </c>
      <c r="B18" s="24" t="s">
        <v>13</v>
      </c>
      <c r="C18" s="26">
        <v>9099</v>
      </c>
      <c r="D18" s="21"/>
      <c r="E18" s="27">
        <v>9036</v>
      </c>
      <c r="F18" s="21"/>
      <c r="G18" s="26">
        <v>397753</v>
      </c>
      <c r="H18" s="21">
        <f t="shared" si="0"/>
        <v>4</v>
      </c>
      <c r="I18" s="27">
        <v>3620</v>
      </c>
      <c r="J18" s="21"/>
      <c r="K18" s="26">
        <v>75941</v>
      </c>
      <c r="L18" s="21">
        <f t="shared" si="1"/>
        <v>3</v>
      </c>
      <c r="M18" s="27">
        <v>6393</v>
      </c>
      <c r="N18" s="21"/>
      <c r="O18" s="26">
        <v>430834</v>
      </c>
      <c r="P18" s="21">
        <f t="shared" si="2"/>
        <v>5</v>
      </c>
    </row>
    <row r="19" spans="1:16">
      <c r="A19" s="25">
        <v>15</v>
      </c>
      <c r="B19" s="24" t="s">
        <v>14</v>
      </c>
      <c r="C19" s="26">
        <v>6641</v>
      </c>
      <c r="D19" s="21"/>
      <c r="E19" s="27">
        <v>6629</v>
      </c>
      <c r="F19" s="21"/>
      <c r="G19" s="26">
        <v>368902</v>
      </c>
      <c r="H19" s="21">
        <f t="shared" si="0"/>
        <v>4</v>
      </c>
      <c r="I19" s="27">
        <v>1359</v>
      </c>
      <c r="J19" s="21"/>
      <c r="K19" s="26">
        <v>4736</v>
      </c>
      <c r="L19" s="21">
        <f t="shared" si="1"/>
        <v>1</v>
      </c>
      <c r="M19" s="27">
        <v>5829</v>
      </c>
      <c r="N19" s="21"/>
      <c r="O19" s="26">
        <v>473709</v>
      </c>
      <c r="P19" s="21">
        <f t="shared" si="2"/>
        <v>5</v>
      </c>
    </row>
    <row r="20" spans="1:16">
      <c r="A20" s="25">
        <v>16</v>
      </c>
      <c r="B20" s="24" t="s">
        <v>15</v>
      </c>
      <c r="C20" s="26">
        <v>8837</v>
      </c>
      <c r="D20" s="21"/>
      <c r="E20" s="27">
        <v>8744</v>
      </c>
      <c r="F20" s="21"/>
      <c r="G20" s="26">
        <v>376006</v>
      </c>
      <c r="H20" s="21">
        <f t="shared" si="0"/>
        <v>4</v>
      </c>
      <c r="I20" s="27">
        <v>4677</v>
      </c>
      <c r="J20" s="21"/>
      <c r="K20" s="26">
        <v>61909</v>
      </c>
      <c r="L20" s="21">
        <f t="shared" si="1"/>
        <v>3</v>
      </c>
      <c r="M20" s="27">
        <v>2492</v>
      </c>
      <c r="N20" s="21"/>
      <c r="O20" s="26">
        <v>160808</v>
      </c>
      <c r="P20" s="21">
        <f t="shared" si="2"/>
        <v>2</v>
      </c>
    </row>
    <row r="21" spans="1:16">
      <c r="A21" s="25">
        <v>17</v>
      </c>
      <c r="B21" s="24" t="s">
        <v>16</v>
      </c>
      <c r="C21" s="26">
        <v>9999</v>
      </c>
      <c r="D21" s="21"/>
      <c r="E21" s="27">
        <v>9866</v>
      </c>
      <c r="F21" s="21"/>
      <c r="G21" s="26">
        <v>442993</v>
      </c>
      <c r="H21" s="21">
        <f t="shared" si="0"/>
        <v>5</v>
      </c>
      <c r="I21" s="27">
        <v>5471</v>
      </c>
      <c r="J21" s="21"/>
      <c r="K21" s="26">
        <v>90248</v>
      </c>
      <c r="L21" s="21">
        <f t="shared" si="1"/>
        <v>4</v>
      </c>
      <c r="M21" s="27">
        <v>2290</v>
      </c>
      <c r="N21" s="21"/>
      <c r="O21" s="26">
        <v>120694</v>
      </c>
      <c r="P21" s="21">
        <f t="shared" si="2"/>
        <v>2</v>
      </c>
    </row>
    <row r="22" spans="1:16">
      <c r="A22" s="25">
        <v>18</v>
      </c>
      <c r="B22" s="24" t="s">
        <v>17</v>
      </c>
      <c r="C22" s="26">
        <v>5138</v>
      </c>
      <c r="D22" s="21"/>
      <c r="E22" s="27">
        <v>5059</v>
      </c>
      <c r="F22" s="21"/>
      <c r="G22" s="26">
        <v>442438</v>
      </c>
      <c r="H22" s="21">
        <f t="shared" si="0"/>
        <v>5</v>
      </c>
      <c r="I22" s="27">
        <v>2809</v>
      </c>
      <c r="J22" s="21"/>
      <c r="K22" s="26">
        <v>122367</v>
      </c>
      <c r="L22" s="21">
        <f t="shared" si="1"/>
        <v>5</v>
      </c>
      <c r="M22" s="27">
        <v>1848</v>
      </c>
      <c r="N22" s="21"/>
      <c r="O22" s="26">
        <v>177114</v>
      </c>
      <c r="P22" s="21">
        <f t="shared" si="2"/>
        <v>2</v>
      </c>
    </row>
    <row r="23" spans="1:16">
      <c r="A23" s="25">
        <v>19</v>
      </c>
      <c r="B23" s="24" t="s">
        <v>18</v>
      </c>
      <c r="C23" s="26">
        <v>6557</v>
      </c>
      <c r="D23" s="21"/>
      <c r="E23" s="27">
        <v>6513</v>
      </c>
      <c r="F23" s="21"/>
      <c r="G23" s="26">
        <v>233681</v>
      </c>
      <c r="H23" s="21">
        <f t="shared" si="0"/>
        <v>3</v>
      </c>
      <c r="I23" s="27">
        <v>1069</v>
      </c>
      <c r="J23" s="21"/>
      <c r="K23" s="26">
        <v>2239</v>
      </c>
      <c r="L23" s="21">
        <f t="shared" si="1"/>
        <v>1</v>
      </c>
      <c r="M23" s="27">
        <v>5218</v>
      </c>
      <c r="N23" s="21"/>
      <c r="O23" s="26">
        <v>316491</v>
      </c>
      <c r="P23" s="21">
        <f t="shared" si="2"/>
        <v>4</v>
      </c>
    </row>
    <row r="24" spans="1:16">
      <c r="A24" s="25">
        <v>20</v>
      </c>
      <c r="B24" s="24" t="s">
        <v>103</v>
      </c>
      <c r="C24" s="26">
        <f>1381+2197</f>
        <v>3578</v>
      </c>
      <c r="D24" s="21"/>
      <c r="E24" s="27">
        <f>1381+2195</f>
        <v>3576</v>
      </c>
      <c r="F24" s="21"/>
      <c r="G24" s="26">
        <f>52238+103651</f>
        <v>155889</v>
      </c>
      <c r="H24" s="21">
        <f t="shared" si="0"/>
        <v>2</v>
      </c>
      <c r="I24" s="25">
        <f>0+11</f>
        <v>11</v>
      </c>
      <c r="J24" s="21"/>
      <c r="K24" s="24">
        <f>0+162</f>
        <v>162</v>
      </c>
      <c r="L24" s="21">
        <f t="shared" si="1"/>
        <v>1</v>
      </c>
      <c r="M24" s="27">
        <f>596+657</f>
        <v>1253</v>
      </c>
      <c r="N24" s="21"/>
      <c r="O24" s="26">
        <f>23970+39728</f>
        <v>63698</v>
      </c>
      <c r="P24" s="21">
        <f t="shared" si="2"/>
        <v>1</v>
      </c>
    </row>
    <row r="25" spans="1:16">
      <c r="A25" s="25">
        <v>21</v>
      </c>
      <c r="B25" s="24" t="s">
        <v>19</v>
      </c>
      <c r="C25" s="26">
        <v>6193</v>
      </c>
      <c r="D25" s="21"/>
      <c r="E25" s="27">
        <v>6083</v>
      </c>
      <c r="F25" s="21"/>
      <c r="G25" s="26">
        <v>458461</v>
      </c>
      <c r="H25" s="21">
        <f t="shared" si="0"/>
        <v>5</v>
      </c>
      <c r="I25" s="27">
        <v>3422</v>
      </c>
      <c r="J25" s="21"/>
      <c r="K25" s="26">
        <v>107925</v>
      </c>
      <c r="L25" s="21">
        <f t="shared" si="1"/>
        <v>4</v>
      </c>
      <c r="M25" s="27">
        <v>2309</v>
      </c>
      <c r="N25" s="21"/>
      <c r="O25" s="26">
        <v>232348</v>
      </c>
      <c r="P25" s="21">
        <f t="shared" si="2"/>
        <v>3</v>
      </c>
    </row>
    <row r="26" spans="1:16">
      <c r="A26" s="25">
        <v>22</v>
      </c>
      <c r="B26" s="24" t="s">
        <v>20</v>
      </c>
      <c r="C26" s="26">
        <v>13400</v>
      </c>
      <c r="D26" s="21"/>
      <c r="E26" s="27">
        <v>12788</v>
      </c>
      <c r="F26" s="21"/>
      <c r="G26" s="26">
        <v>453464</v>
      </c>
      <c r="H26" s="21">
        <f t="shared" si="0"/>
        <v>5</v>
      </c>
      <c r="I26" s="27">
        <v>8492</v>
      </c>
      <c r="J26" s="21"/>
      <c r="K26" s="26">
        <v>91171</v>
      </c>
      <c r="L26" s="21">
        <f t="shared" si="1"/>
        <v>4</v>
      </c>
      <c r="M26" s="27">
        <v>8130</v>
      </c>
      <c r="N26" s="21"/>
      <c r="O26" s="26">
        <v>587764</v>
      </c>
      <c r="P26" s="21">
        <f t="shared" si="2"/>
        <v>6</v>
      </c>
    </row>
    <row r="27" spans="1:16">
      <c r="A27" s="25">
        <v>23</v>
      </c>
      <c r="B27" s="24" t="s">
        <v>21</v>
      </c>
      <c r="C27" s="26">
        <v>5696</v>
      </c>
      <c r="D27" s="21"/>
      <c r="E27" s="27">
        <v>5673</v>
      </c>
      <c r="F27" s="21"/>
      <c r="G27" s="26">
        <v>322428</v>
      </c>
      <c r="H27" s="21">
        <f t="shared" si="0"/>
        <v>4</v>
      </c>
      <c r="I27" s="27">
        <v>2319</v>
      </c>
      <c r="J27" s="21"/>
      <c r="K27" s="26">
        <v>10919</v>
      </c>
      <c r="L27" s="21">
        <f t="shared" si="1"/>
        <v>1</v>
      </c>
      <c r="M27" s="27">
        <v>4354</v>
      </c>
      <c r="N27" s="21"/>
      <c r="O27" s="26">
        <v>436562</v>
      </c>
      <c r="P27" s="21">
        <f t="shared" si="2"/>
        <v>5</v>
      </c>
    </row>
    <row r="28" spans="1:16">
      <c r="A28" s="25">
        <v>24</v>
      </c>
      <c r="B28" s="24" t="s">
        <v>22</v>
      </c>
      <c r="C28" s="26">
        <v>11647</v>
      </c>
      <c r="D28" s="21"/>
      <c r="E28" s="27">
        <v>11531</v>
      </c>
      <c r="F28" s="21"/>
      <c r="G28" s="26">
        <v>333438</v>
      </c>
      <c r="H28" s="21">
        <f t="shared" si="0"/>
        <v>4</v>
      </c>
      <c r="I28" s="27">
        <v>3537</v>
      </c>
      <c r="J28" s="21"/>
      <c r="K28" s="26">
        <v>24389</v>
      </c>
      <c r="L28" s="21">
        <f t="shared" si="1"/>
        <v>1</v>
      </c>
      <c r="M28" s="27">
        <v>5460</v>
      </c>
      <c r="N28" s="21"/>
      <c r="O28" s="26">
        <v>265812</v>
      </c>
      <c r="P28" s="21">
        <f t="shared" si="2"/>
        <v>3</v>
      </c>
    </row>
    <row r="29" spans="1:16">
      <c r="A29" s="25">
        <v>25</v>
      </c>
      <c r="B29" s="24" t="s">
        <v>23</v>
      </c>
      <c r="C29" s="26">
        <v>4305</v>
      </c>
      <c r="D29" s="21"/>
      <c r="E29" s="27">
        <v>4156</v>
      </c>
      <c r="F29" s="21"/>
      <c r="G29" s="26">
        <v>220117</v>
      </c>
      <c r="H29" s="21">
        <f t="shared" si="0"/>
        <v>3</v>
      </c>
      <c r="I29" s="27">
        <v>1072</v>
      </c>
      <c r="J29" s="21"/>
      <c r="K29" s="26">
        <v>7773</v>
      </c>
      <c r="L29" s="21">
        <f t="shared" si="1"/>
        <v>1</v>
      </c>
      <c r="M29" s="27">
        <v>3163</v>
      </c>
      <c r="N29" s="21"/>
      <c r="O29" s="26">
        <v>244818</v>
      </c>
      <c r="P29" s="21">
        <f t="shared" si="2"/>
        <v>3</v>
      </c>
    </row>
    <row r="30" spans="1:16">
      <c r="A30" s="25">
        <v>26</v>
      </c>
      <c r="B30" s="24" t="s">
        <v>24</v>
      </c>
      <c r="C30" s="26">
        <v>8893</v>
      </c>
      <c r="D30" s="21"/>
      <c r="E30" s="27">
        <v>8719</v>
      </c>
      <c r="F30" s="21"/>
      <c r="G30" s="26">
        <v>230836</v>
      </c>
      <c r="H30" s="21">
        <f t="shared" si="0"/>
        <v>3</v>
      </c>
      <c r="I30" s="27">
        <v>3033</v>
      </c>
      <c r="J30" s="21"/>
      <c r="K30" s="26">
        <v>19841</v>
      </c>
      <c r="L30" s="21">
        <f t="shared" si="1"/>
        <v>1</v>
      </c>
      <c r="M30" s="25">
        <v>740</v>
      </c>
      <c r="N30" s="21"/>
      <c r="O30" s="26">
        <v>34519</v>
      </c>
      <c r="P30" s="21">
        <f t="shared" si="2"/>
        <v>1</v>
      </c>
    </row>
    <row r="31" spans="1:16">
      <c r="A31" s="25">
        <v>27</v>
      </c>
      <c r="B31" s="24" t="s">
        <v>25</v>
      </c>
      <c r="C31" s="26">
        <v>7710</v>
      </c>
      <c r="D31" s="21"/>
      <c r="E31" s="27">
        <v>7581</v>
      </c>
      <c r="F31" s="21"/>
      <c r="G31" s="26">
        <v>385464</v>
      </c>
      <c r="H31" s="21">
        <f t="shared" si="0"/>
        <v>4</v>
      </c>
      <c r="I31" s="27">
        <v>3741</v>
      </c>
      <c r="J31" s="21"/>
      <c r="K31" s="26">
        <v>150807</v>
      </c>
      <c r="L31" s="21">
        <f t="shared" si="1"/>
        <v>6</v>
      </c>
      <c r="M31" s="27">
        <v>3107</v>
      </c>
      <c r="N31" s="21"/>
      <c r="O31" s="26">
        <v>191393</v>
      </c>
      <c r="P31" s="21">
        <f t="shared" si="2"/>
        <v>2</v>
      </c>
    </row>
    <row r="32" spans="1:16">
      <c r="A32" s="25">
        <v>28</v>
      </c>
      <c r="B32" s="24" t="s">
        <v>26</v>
      </c>
      <c r="C32" s="26">
        <v>5200</v>
      </c>
      <c r="D32" s="21"/>
      <c r="E32" s="27">
        <v>5123</v>
      </c>
      <c r="F32" s="21"/>
      <c r="G32" s="26">
        <v>454997</v>
      </c>
      <c r="H32" s="21">
        <f t="shared" si="0"/>
        <v>5</v>
      </c>
      <c r="I32" s="27">
        <v>4480</v>
      </c>
      <c r="J32" s="21"/>
      <c r="K32" s="26">
        <v>195012</v>
      </c>
      <c r="L32" s="21">
        <f t="shared" si="1"/>
        <v>6</v>
      </c>
      <c r="M32" s="25">
        <v>799</v>
      </c>
      <c r="N32" s="21"/>
      <c r="O32" s="26">
        <v>44565</v>
      </c>
      <c r="P32" s="21">
        <f t="shared" si="2"/>
        <v>1</v>
      </c>
    </row>
    <row r="33" spans="1:16">
      <c r="A33" s="25">
        <v>29</v>
      </c>
      <c r="B33" s="24" t="s">
        <v>27</v>
      </c>
      <c r="C33" s="26">
        <v>11283</v>
      </c>
      <c r="D33" s="21"/>
      <c r="E33" s="27">
        <v>10840</v>
      </c>
      <c r="F33" s="21"/>
      <c r="G33" s="26">
        <v>397508</v>
      </c>
      <c r="H33" s="21">
        <f t="shared" si="0"/>
        <v>4</v>
      </c>
      <c r="I33" s="27">
        <v>6021</v>
      </c>
      <c r="J33" s="21"/>
      <c r="K33" s="26">
        <v>56061</v>
      </c>
      <c r="L33" s="21">
        <f t="shared" si="1"/>
        <v>2</v>
      </c>
      <c r="M33" s="27">
        <v>6524</v>
      </c>
      <c r="N33" s="21"/>
      <c r="O33" s="26">
        <v>518364</v>
      </c>
      <c r="P33" s="21">
        <f t="shared" si="2"/>
        <v>6</v>
      </c>
    </row>
    <row r="34" spans="1:16">
      <c r="A34" s="25">
        <v>30</v>
      </c>
      <c r="B34" s="24" t="s">
        <v>28</v>
      </c>
      <c r="C34" s="26">
        <v>8955</v>
      </c>
      <c r="D34" s="21"/>
      <c r="E34" s="27">
        <v>8892</v>
      </c>
      <c r="F34" s="21"/>
      <c r="G34" s="26">
        <v>191853</v>
      </c>
      <c r="H34" s="21">
        <f t="shared" si="0"/>
        <v>2</v>
      </c>
      <c r="I34" s="25">
        <v>401</v>
      </c>
      <c r="J34" s="21"/>
      <c r="K34" s="26">
        <v>1349</v>
      </c>
      <c r="L34" s="21">
        <f t="shared" si="1"/>
        <v>1</v>
      </c>
      <c r="M34" s="25">
        <v>177</v>
      </c>
      <c r="N34" s="21"/>
      <c r="O34" s="26">
        <v>10621</v>
      </c>
      <c r="P34" s="21">
        <f t="shared" si="2"/>
        <v>1</v>
      </c>
    </row>
    <row r="35" spans="1:16">
      <c r="A35" s="25">
        <v>31</v>
      </c>
      <c r="B35" s="24" t="s">
        <v>29</v>
      </c>
      <c r="C35" s="26">
        <v>8458</v>
      </c>
      <c r="D35" s="21"/>
      <c r="E35" s="27">
        <v>8272</v>
      </c>
      <c r="F35" s="21"/>
      <c r="G35" s="26">
        <v>346035</v>
      </c>
      <c r="H35" s="21">
        <f t="shared" si="0"/>
        <v>4</v>
      </c>
      <c r="I35" s="27">
        <v>3927</v>
      </c>
      <c r="J35" s="21"/>
      <c r="K35" s="26">
        <v>37878</v>
      </c>
      <c r="L35" s="21">
        <f t="shared" si="1"/>
        <v>2</v>
      </c>
      <c r="M35" s="27">
        <v>2729</v>
      </c>
      <c r="N35" s="21"/>
      <c r="O35" s="26">
        <v>123581</v>
      </c>
      <c r="P35" s="21">
        <f t="shared" si="2"/>
        <v>2</v>
      </c>
    </row>
    <row r="36" spans="1:16">
      <c r="A36" s="25">
        <v>32</v>
      </c>
      <c r="B36" s="24" t="s">
        <v>30</v>
      </c>
      <c r="C36" s="26">
        <v>9632</v>
      </c>
      <c r="D36" s="21"/>
      <c r="E36" s="27">
        <v>9519</v>
      </c>
      <c r="F36" s="21"/>
      <c r="G36" s="26">
        <v>461947</v>
      </c>
      <c r="H36" s="21">
        <f t="shared" ref="H36:H67" si="3">LOOKUP(G36,bornesau,listeclasse)</f>
        <v>5</v>
      </c>
      <c r="I36" s="27">
        <v>5930</v>
      </c>
      <c r="J36" s="21"/>
      <c r="K36" s="26">
        <v>85533</v>
      </c>
      <c r="L36" s="21">
        <f t="shared" ref="L36:L67" si="4">LOOKUP(K36,bornesbt,listeclasse)</f>
        <v>3</v>
      </c>
      <c r="M36" s="27">
        <v>3167</v>
      </c>
      <c r="N36" s="21"/>
      <c r="O36" s="26">
        <v>133343</v>
      </c>
      <c r="P36" s="21">
        <f t="shared" ref="P36:P67" si="5">LOOKUP(O36,bornechb,listeclasse)</f>
        <v>2</v>
      </c>
    </row>
    <row r="37" spans="1:16">
      <c r="A37" s="25">
        <v>33</v>
      </c>
      <c r="B37" s="24" t="s">
        <v>31</v>
      </c>
      <c r="C37" s="26">
        <v>12729</v>
      </c>
      <c r="D37" s="21"/>
      <c r="E37" s="27">
        <v>12578</v>
      </c>
      <c r="F37" s="21"/>
      <c r="G37" s="26">
        <v>259489</v>
      </c>
      <c r="H37" s="21">
        <f t="shared" si="3"/>
        <v>3</v>
      </c>
      <c r="I37" s="25">
        <v>612</v>
      </c>
      <c r="J37" s="21"/>
      <c r="K37" s="26">
        <v>4573</v>
      </c>
      <c r="L37" s="21">
        <f t="shared" si="4"/>
        <v>1</v>
      </c>
      <c r="M37" s="27">
        <v>1683</v>
      </c>
      <c r="N37" s="21"/>
      <c r="O37" s="26">
        <v>59667</v>
      </c>
      <c r="P37" s="21">
        <f t="shared" si="5"/>
        <v>1</v>
      </c>
    </row>
    <row r="38" spans="1:16">
      <c r="A38" s="25">
        <v>34</v>
      </c>
      <c r="B38" s="24" t="s">
        <v>32</v>
      </c>
      <c r="C38" s="26">
        <v>15481</v>
      </c>
      <c r="D38" s="21"/>
      <c r="E38" s="27">
        <v>15352</v>
      </c>
      <c r="F38" s="21"/>
      <c r="G38" s="26">
        <v>206294</v>
      </c>
      <c r="H38" s="21">
        <f t="shared" si="3"/>
        <v>3</v>
      </c>
      <c r="I38" s="25">
        <v>188</v>
      </c>
      <c r="J38" s="21"/>
      <c r="K38" s="24">
        <v>746</v>
      </c>
      <c r="L38" s="21">
        <f t="shared" si="4"/>
        <v>1</v>
      </c>
      <c r="M38" s="25">
        <v>165</v>
      </c>
      <c r="N38" s="21"/>
      <c r="O38" s="26">
        <v>10469</v>
      </c>
      <c r="P38" s="21">
        <f t="shared" si="5"/>
        <v>1</v>
      </c>
    </row>
    <row r="39" spans="1:16">
      <c r="A39" s="25">
        <v>35</v>
      </c>
      <c r="B39" s="24" t="s">
        <v>33</v>
      </c>
      <c r="C39" s="26">
        <v>14757</v>
      </c>
      <c r="D39" s="21"/>
      <c r="E39" s="27">
        <v>14488</v>
      </c>
      <c r="F39" s="21"/>
      <c r="G39" s="26">
        <v>465568</v>
      </c>
      <c r="H39" s="21">
        <f t="shared" si="3"/>
        <v>5</v>
      </c>
      <c r="I39" s="27">
        <v>9011</v>
      </c>
      <c r="J39" s="21"/>
      <c r="K39" s="26">
        <v>87273</v>
      </c>
      <c r="L39" s="21">
        <f t="shared" si="4"/>
        <v>3</v>
      </c>
      <c r="M39" s="27">
        <v>9944</v>
      </c>
      <c r="N39" s="21"/>
      <c r="O39" s="26">
        <v>728854</v>
      </c>
      <c r="P39" s="21">
        <f t="shared" si="5"/>
        <v>6</v>
      </c>
    </row>
    <row r="40" spans="1:16">
      <c r="A40" s="25">
        <v>36</v>
      </c>
      <c r="B40" s="24" t="s">
        <v>34</v>
      </c>
      <c r="C40" s="26">
        <v>6307</v>
      </c>
      <c r="D40" s="21"/>
      <c r="E40" s="27">
        <v>6251</v>
      </c>
      <c r="F40" s="21"/>
      <c r="G40" s="26">
        <v>460740</v>
      </c>
      <c r="H40" s="21">
        <f t="shared" si="3"/>
        <v>5</v>
      </c>
      <c r="I40" s="27">
        <v>4080</v>
      </c>
      <c r="J40" s="21"/>
      <c r="K40" s="26">
        <v>119513</v>
      </c>
      <c r="L40" s="21">
        <f t="shared" si="4"/>
        <v>4</v>
      </c>
      <c r="M40" s="27">
        <v>2655</v>
      </c>
      <c r="N40" s="21"/>
      <c r="O40" s="26">
        <v>225401</v>
      </c>
      <c r="P40" s="21">
        <f t="shared" si="5"/>
        <v>3</v>
      </c>
    </row>
    <row r="41" spans="1:16">
      <c r="A41" s="25">
        <v>37</v>
      </c>
      <c r="B41" s="24" t="s">
        <v>35</v>
      </c>
      <c r="C41" s="26">
        <v>6775</v>
      </c>
      <c r="D41" s="21"/>
      <c r="E41" s="27">
        <v>6664</v>
      </c>
      <c r="F41" s="21"/>
      <c r="G41" s="26">
        <v>341151</v>
      </c>
      <c r="H41" s="21">
        <f t="shared" si="3"/>
        <v>4</v>
      </c>
      <c r="I41" s="27">
        <v>3817</v>
      </c>
      <c r="J41" s="21"/>
      <c r="K41" s="26">
        <v>108289</v>
      </c>
      <c r="L41" s="21">
        <f t="shared" si="4"/>
        <v>4</v>
      </c>
      <c r="M41" s="27">
        <v>1312</v>
      </c>
      <c r="N41" s="21"/>
      <c r="O41" s="24">
        <v>82330</v>
      </c>
      <c r="P41" s="21">
        <f t="shared" si="5"/>
        <v>1</v>
      </c>
    </row>
    <row r="42" spans="1:16">
      <c r="A42" s="25">
        <v>38</v>
      </c>
      <c r="B42" s="24" t="s">
        <v>36</v>
      </c>
      <c r="C42" s="26">
        <v>8808</v>
      </c>
      <c r="D42" s="21"/>
      <c r="E42" s="27">
        <v>8711</v>
      </c>
      <c r="F42" s="21"/>
      <c r="G42" s="26">
        <v>250912</v>
      </c>
      <c r="H42" s="21">
        <f t="shared" si="3"/>
        <v>3</v>
      </c>
      <c r="I42" s="27">
        <v>4219</v>
      </c>
      <c r="J42" s="21"/>
      <c r="K42" s="26">
        <v>27075</v>
      </c>
      <c r="L42" s="21">
        <f t="shared" si="4"/>
        <v>1</v>
      </c>
      <c r="M42" s="27">
        <v>3730</v>
      </c>
      <c r="N42" s="21"/>
      <c r="O42" s="26">
        <v>161225</v>
      </c>
      <c r="P42" s="21">
        <f t="shared" si="5"/>
        <v>2</v>
      </c>
    </row>
    <row r="43" spans="1:16">
      <c r="A43" s="25">
        <v>39</v>
      </c>
      <c r="B43" s="24" t="s">
        <v>37</v>
      </c>
      <c r="C43" s="26">
        <v>4271</v>
      </c>
      <c r="D43" s="21"/>
      <c r="E43" s="27">
        <v>4152</v>
      </c>
      <c r="F43" s="21"/>
      <c r="G43" s="26">
        <v>189187</v>
      </c>
      <c r="H43" s="21">
        <f t="shared" si="3"/>
        <v>2</v>
      </c>
      <c r="I43" s="27">
        <v>1150</v>
      </c>
      <c r="J43" s="21"/>
      <c r="K43" s="26">
        <v>16929</v>
      </c>
      <c r="L43" s="21">
        <f t="shared" si="4"/>
        <v>1</v>
      </c>
      <c r="M43" s="27">
        <v>2098</v>
      </c>
      <c r="N43" s="21"/>
      <c r="O43" s="26">
        <v>156429</v>
      </c>
      <c r="P43" s="21">
        <f t="shared" si="5"/>
        <v>2</v>
      </c>
    </row>
    <row r="44" spans="1:16">
      <c r="A44" s="25">
        <v>40</v>
      </c>
      <c r="B44" s="24" t="s">
        <v>38</v>
      </c>
      <c r="C44" s="26">
        <v>7804</v>
      </c>
      <c r="D44" s="21"/>
      <c r="E44" s="27">
        <v>7596</v>
      </c>
      <c r="F44" s="21"/>
      <c r="G44" s="26">
        <v>221848</v>
      </c>
      <c r="H44" s="21">
        <f t="shared" si="3"/>
        <v>3</v>
      </c>
      <c r="I44" s="25">
        <v>300</v>
      </c>
      <c r="J44" s="21"/>
      <c r="K44" s="24">
        <v>651</v>
      </c>
      <c r="L44" s="21">
        <f t="shared" si="4"/>
        <v>1</v>
      </c>
      <c r="M44" s="27">
        <v>2073</v>
      </c>
      <c r="N44" s="21"/>
      <c r="O44" s="26">
        <v>70758</v>
      </c>
      <c r="P44" s="21">
        <f t="shared" si="5"/>
        <v>1</v>
      </c>
    </row>
    <row r="45" spans="1:16">
      <c r="A45" s="25">
        <v>41</v>
      </c>
      <c r="B45" s="24" t="s">
        <v>39</v>
      </c>
      <c r="C45" s="26">
        <v>4483</v>
      </c>
      <c r="D45" s="21"/>
      <c r="E45" s="27">
        <v>4407</v>
      </c>
      <c r="F45" s="21"/>
      <c r="G45" s="26">
        <v>295929</v>
      </c>
      <c r="H45" s="21">
        <f t="shared" si="3"/>
        <v>3</v>
      </c>
      <c r="I45" s="27">
        <v>2827</v>
      </c>
      <c r="J45" s="21"/>
      <c r="K45" s="26">
        <v>92839</v>
      </c>
      <c r="L45" s="21">
        <f t="shared" si="4"/>
        <v>4</v>
      </c>
      <c r="M45" s="25">
        <v>804</v>
      </c>
      <c r="N45" s="21"/>
      <c r="O45" s="24">
        <v>53342</v>
      </c>
      <c r="P45" s="21">
        <f t="shared" si="5"/>
        <v>1</v>
      </c>
    </row>
    <row r="46" spans="1:16">
      <c r="A46" s="25">
        <v>42</v>
      </c>
      <c r="B46" s="24" t="s">
        <v>40</v>
      </c>
      <c r="C46" s="26">
        <v>8098</v>
      </c>
      <c r="D46" s="21"/>
      <c r="E46" s="27">
        <v>8004</v>
      </c>
      <c r="F46" s="21"/>
      <c r="G46" s="26">
        <v>243336</v>
      </c>
      <c r="H46" s="21">
        <f t="shared" si="3"/>
        <v>3</v>
      </c>
      <c r="I46" s="27">
        <v>2734</v>
      </c>
      <c r="J46" s="21"/>
      <c r="K46" s="26">
        <v>10398</v>
      </c>
      <c r="L46" s="21">
        <f t="shared" si="4"/>
        <v>1</v>
      </c>
      <c r="M46" s="27">
        <v>5603</v>
      </c>
      <c r="N46" s="21"/>
      <c r="O46" s="26">
        <v>296146</v>
      </c>
      <c r="P46" s="21">
        <f t="shared" si="5"/>
        <v>3</v>
      </c>
    </row>
    <row r="47" spans="1:16">
      <c r="A47" s="25">
        <v>43</v>
      </c>
      <c r="B47" s="24" t="s">
        <v>41</v>
      </c>
      <c r="C47" s="26">
        <v>6440</v>
      </c>
      <c r="D47" s="21"/>
      <c r="E47" s="27">
        <v>6390</v>
      </c>
      <c r="F47" s="21"/>
      <c r="G47" s="26">
        <v>235630</v>
      </c>
      <c r="H47" s="21">
        <f t="shared" si="3"/>
        <v>3</v>
      </c>
      <c r="I47" s="27">
        <v>2790</v>
      </c>
      <c r="J47" s="21"/>
      <c r="K47" s="26">
        <v>12125</v>
      </c>
      <c r="L47" s="21">
        <f t="shared" si="4"/>
        <v>1</v>
      </c>
      <c r="M47" s="27">
        <v>4814</v>
      </c>
      <c r="N47" s="21"/>
      <c r="O47" s="26">
        <v>214708</v>
      </c>
      <c r="P47" s="21">
        <f t="shared" si="5"/>
        <v>3</v>
      </c>
    </row>
    <row r="48" spans="1:16">
      <c r="A48" s="25">
        <v>44</v>
      </c>
      <c r="B48" s="24" t="s">
        <v>42</v>
      </c>
      <c r="C48" s="26">
        <v>11038</v>
      </c>
      <c r="D48" s="21"/>
      <c r="E48" s="27">
        <v>10868</v>
      </c>
      <c r="F48" s="21"/>
      <c r="G48" s="26">
        <v>412944</v>
      </c>
      <c r="H48" s="21">
        <f t="shared" si="3"/>
        <v>5</v>
      </c>
      <c r="I48" s="27">
        <v>3712</v>
      </c>
      <c r="J48" s="21"/>
      <c r="K48" s="26">
        <v>42978</v>
      </c>
      <c r="L48" s="21">
        <f t="shared" si="4"/>
        <v>2</v>
      </c>
      <c r="M48" s="27">
        <v>5926</v>
      </c>
      <c r="N48" s="21"/>
      <c r="O48" s="26">
        <v>516802</v>
      </c>
      <c r="P48" s="21">
        <f t="shared" si="5"/>
        <v>6</v>
      </c>
    </row>
    <row r="49" spans="1:16">
      <c r="A49" s="25">
        <v>45</v>
      </c>
      <c r="B49" s="24" t="s">
        <v>43</v>
      </c>
      <c r="C49" s="26">
        <v>5147</v>
      </c>
      <c r="D49" s="21"/>
      <c r="E49" s="27">
        <v>4952</v>
      </c>
      <c r="F49" s="21"/>
      <c r="G49" s="26">
        <v>370439</v>
      </c>
      <c r="H49" s="21">
        <f t="shared" si="3"/>
        <v>4</v>
      </c>
      <c r="I49" s="27">
        <v>3618</v>
      </c>
      <c r="J49" s="21"/>
      <c r="K49" s="26">
        <v>126623</v>
      </c>
      <c r="L49" s="21">
        <f t="shared" si="4"/>
        <v>5</v>
      </c>
      <c r="M49" s="25">
        <v>686</v>
      </c>
      <c r="N49" s="21"/>
      <c r="O49" s="26">
        <v>47325</v>
      </c>
      <c r="P49" s="21">
        <f t="shared" si="5"/>
        <v>1</v>
      </c>
    </row>
    <row r="50" spans="1:16">
      <c r="A50" s="25">
        <v>46</v>
      </c>
      <c r="B50" s="24" t="s">
        <v>44</v>
      </c>
      <c r="C50" s="26">
        <v>6963</v>
      </c>
      <c r="D50" s="21"/>
      <c r="E50" s="27">
        <v>6908</v>
      </c>
      <c r="F50" s="21"/>
      <c r="G50" s="26">
        <v>219432</v>
      </c>
      <c r="H50" s="21">
        <f t="shared" si="3"/>
        <v>3</v>
      </c>
      <c r="I50" s="27">
        <v>1971</v>
      </c>
      <c r="J50" s="21"/>
      <c r="K50" s="24">
        <v>9357</v>
      </c>
      <c r="L50" s="21">
        <f t="shared" si="4"/>
        <v>1</v>
      </c>
      <c r="M50" s="27">
        <v>2692</v>
      </c>
      <c r="N50" s="21"/>
      <c r="O50" s="26">
        <v>144066</v>
      </c>
      <c r="P50" s="21">
        <f t="shared" si="5"/>
        <v>2</v>
      </c>
    </row>
    <row r="51" spans="1:16">
      <c r="A51" s="25">
        <v>47</v>
      </c>
      <c r="B51" s="24" t="s">
        <v>45</v>
      </c>
      <c r="C51" s="26">
        <v>9346</v>
      </c>
      <c r="D51" s="21"/>
      <c r="E51" s="27">
        <v>9265</v>
      </c>
      <c r="F51" s="21"/>
      <c r="G51" s="26">
        <v>302196</v>
      </c>
      <c r="H51" s="21">
        <f t="shared" si="3"/>
        <v>4</v>
      </c>
      <c r="I51" s="27">
        <v>4771</v>
      </c>
      <c r="J51" s="21"/>
      <c r="K51" s="26">
        <v>50343</v>
      </c>
      <c r="L51" s="21">
        <f t="shared" si="4"/>
        <v>2</v>
      </c>
      <c r="M51" s="27">
        <v>2590</v>
      </c>
      <c r="N51" s="21"/>
      <c r="O51" s="26">
        <v>107429</v>
      </c>
      <c r="P51" s="21">
        <f t="shared" si="5"/>
        <v>2</v>
      </c>
    </row>
    <row r="52" spans="1:16">
      <c r="A52" s="25">
        <v>48</v>
      </c>
      <c r="B52" s="24" t="s">
        <v>46</v>
      </c>
      <c r="C52" s="26">
        <v>3082</v>
      </c>
      <c r="D52" s="21"/>
      <c r="E52" s="27">
        <v>2980</v>
      </c>
      <c r="F52" s="21"/>
      <c r="G52" s="26">
        <v>251957</v>
      </c>
      <c r="H52" s="21">
        <f t="shared" si="3"/>
        <v>3</v>
      </c>
      <c r="I52" s="25">
        <v>434</v>
      </c>
      <c r="J52" s="21"/>
      <c r="K52" s="26">
        <v>1476</v>
      </c>
      <c r="L52" s="21">
        <f t="shared" si="4"/>
        <v>1</v>
      </c>
      <c r="M52" s="25">
        <v>1980</v>
      </c>
      <c r="N52" s="21"/>
      <c r="O52" s="26">
        <v>134849</v>
      </c>
      <c r="P52" s="21">
        <f t="shared" si="5"/>
        <v>2</v>
      </c>
    </row>
    <row r="53" spans="1:16">
      <c r="A53" s="25">
        <v>49</v>
      </c>
      <c r="B53" s="24" t="s">
        <v>47</v>
      </c>
      <c r="C53" s="26">
        <v>12541</v>
      </c>
      <c r="D53" s="21"/>
      <c r="E53" s="27">
        <v>12301</v>
      </c>
      <c r="F53" s="21"/>
      <c r="G53" s="26">
        <v>474159</v>
      </c>
      <c r="H53" s="21">
        <f t="shared" si="3"/>
        <v>5</v>
      </c>
      <c r="I53" s="27">
        <v>6203</v>
      </c>
      <c r="J53" s="21"/>
      <c r="K53" s="26">
        <v>70104</v>
      </c>
      <c r="L53" s="21">
        <f t="shared" si="4"/>
        <v>3</v>
      </c>
      <c r="M53" s="27">
        <v>5962</v>
      </c>
      <c r="N53" s="21"/>
      <c r="O53" s="26">
        <v>546970</v>
      </c>
      <c r="P53" s="21">
        <f t="shared" si="5"/>
        <v>6</v>
      </c>
    </row>
    <row r="54" spans="1:16">
      <c r="A54" s="25">
        <v>50</v>
      </c>
      <c r="B54" s="24" t="s">
        <v>48</v>
      </c>
      <c r="C54" s="26">
        <v>18242</v>
      </c>
      <c r="D54" s="21"/>
      <c r="E54" s="27">
        <v>18183</v>
      </c>
      <c r="F54" s="21"/>
      <c r="G54" s="26">
        <v>454353</v>
      </c>
      <c r="H54" s="21">
        <f t="shared" si="3"/>
        <v>5</v>
      </c>
      <c r="I54" s="27">
        <v>5194</v>
      </c>
      <c r="J54" s="21"/>
      <c r="K54" s="26">
        <v>32234</v>
      </c>
      <c r="L54" s="21">
        <f t="shared" si="4"/>
        <v>2</v>
      </c>
      <c r="M54" s="27">
        <v>12444</v>
      </c>
      <c r="N54" s="21"/>
      <c r="O54" s="26">
        <v>764522</v>
      </c>
      <c r="P54" s="21">
        <f t="shared" si="5"/>
        <v>6</v>
      </c>
    </row>
    <row r="55" spans="1:16">
      <c r="A55" s="25">
        <v>51</v>
      </c>
      <c r="B55" s="24" t="s">
        <v>49</v>
      </c>
      <c r="C55" s="26">
        <v>14774</v>
      </c>
      <c r="D55" s="21"/>
      <c r="E55" s="27">
        <v>14558</v>
      </c>
      <c r="F55" s="21"/>
      <c r="G55" s="26">
        <v>559062</v>
      </c>
      <c r="H55" s="21">
        <f t="shared" si="3"/>
        <v>6</v>
      </c>
      <c r="I55" s="27">
        <v>4795</v>
      </c>
      <c r="J55" s="21"/>
      <c r="K55" s="26">
        <v>171901</v>
      </c>
      <c r="L55" s="21">
        <f t="shared" si="4"/>
        <v>6</v>
      </c>
      <c r="M55" s="25">
        <v>933</v>
      </c>
      <c r="N55" s="21"/>
      <c r="O55" s="26">
        <v>78586</v>
      </c>
      <c r="P55" s="21">
        <f t="shared" si="5"/>
        <v>1</v>
      </c>
    </row>
    <row r="56" spans="1:16">
      <c r="A56" s="25">
        <v>52</v>
      </c>
      <c r="B56" s="24" t="s">
        <v>50</v>
      </c>
      <c r="C56" s="26">
        <v>3219</v>
      </c>
      <c r="D56" s="21"/>
      <c r="E56" s="27">
        <v>3142</v>
      </c>
      <c r="F56" s="21"/>
      <c r="G56" s="26">
        <v>310420</v>
      </c>
      <c r="H56" s="21">
        <f t="shared" si="3"/>
        <v>4</v>
      </c>
      <c r="I56" s="27">
        <v>1953</v>
      </c>
      <c r="J56" s="21"/>
      <c r="K56" s="26">
        <v>67101</v>
      </c>
      <c r="L56" s="21">
        <f t="shared" si="4"/>
        <v>3</v>
      </c>
      <c r="M56" s="27">
        <v>1766</v>
      </c>
      <c r="N56" s="21"/>
      <c r="O56" s="26">
        <v>219424</v>
      </c>
      <c r="P56" s="21">
        <f t="shared" si="5"/>
        <v>3</v>
      </c>
    </row>
    <row r="57" spans="1:16">
      <c r="A57" s="25">
        <v>53</v>
      </c>
      <c r="B57" s="24" t="s">
        <v>51</v>
      </c>
      <c r="C57" s="26">
        <v>11527</v>
      </c>
      <c r="D57" s="21"/>
      <c r="E57" s="27">
        <v>11463</v>
      </c>
      <c r="F57" s="21"/>
      <c r="G57" s="26">
        <v>411744</v>
      </c>
      <c r="H57" s="21">
        <f t="shared" si="3"/>
        <v>5</v>
      </c>
      <c r="I57" s="27">
        <v>5860</v>
      </c>
      <c r="J57" s="21"/>
      <c r="K57" s="26">
        <v>74847</v>
      </c>
      <c r="L57" s="21">
        <f t="shared" si="4"/>
        <v>3</v>
      </c>
      <c r="M57" s="27">
        <v>8488</v>
      </c>
      <c r="N57" s="21"/>
      <c r="O57" s="26">
        <v>677869</v>
      </c>
      <c r="P57" s="21">
        <f t="shared" si="5"/>
        <v>6</v>
      </c>
    </row>
    <row r="58" spans="1:16">
      <c r="A58" s="25">
        <v>54</v>
      </c>
      <c r="B58" s="24" t="s">
        <v>52</v>
      </c>
      <c r="C58" s="26">
        <v>3417</v>
      </c>
      <c r="D58" s="21"/>
      <c r="E58" s="27">
        <v>3365</v>
      </c>
      <c r="F58" s="21"/>
      <c r="G58" s="26">
        <v>271790</v>
      </c>
      <c r="H58" s="21">
        <f t="shared" si="3"/>
        <v>3</v>
      </c>
      <c r="I58" s="27">
        <v>2097</v>
      </c>
      <c r="J58" s="21"/>
      <c r="K58" s="26">
        <v>67199</v>
      </c>
      <c r="L58" s="21">
        <f t="shared" si="4"/>
        <v>3</v>
      </c>
      <c r="M58" s="27">
        <v>1953</v>
      </c>
      <c r="N58" s="21"/>
      <c r="O58" s="26">
        <v>213636</v>
      </c>
      <c r="P58" s="21">
        <f t="shared" si="5"/>
        <v>3</v>
      </c>
    </row>
    <row r="59" spans="1:16">
      <c r="A59" s="25">
        <v>55</v>
      </c>
      <c r="B59" s="24" t="s">
        <v>53</v>
      </c>
      <c r="C59" s="26">
        <v>3535</v>
      </c>
      <c r="D59" s="21"/>
      <c r="E59" s="27">
        <v>3485</v>
      </c>
      <c r="F59" s="21"/>
      <c r="G59" s="26">
        <v>328774</v>
      </c>
      <c r="H59" s="21">
        <f t="shared" si="3"/>
        <v>4</v>
      </c>
      <c r="I59" s="27">
        <v>2310</v>
      </c>
      <c r="J59" s="21"/>
      <c r="K59" s="26">
        <v>78090</v>
      </c>
      <c r="L59" s="21">
        <f t="shared" si="4"/>
        <v>3</v>
      </c>
      <c r="M59" s="27">
        <v>2151</v>
      </c>
      <c r="N59" s="21"/>
      <c r="O59" s="26">
        <v>252423</v>
      </c>
      <c r="P59" s="21">
        <f t="shared" si="5"/>
        <v>3</v>
      </c>
    </row>
    <row r="60" spans="1:16">
      <c r="A60" s="25">
        <v>56</v>
      </c>
      <c r="B60" s="24" t="s">
        <v>54</v>
      </c>
      <c r="C60" s="26">
        <v>11779</v>
      </c>
      <c r="D60" s="21"/>
      <c r="E60" s="27">
        <v>11201</v>
      </c>
      <c r="F60" s="21"/>
      <c r="G60" s="26">
        <v>385026</v>
      </c>
      <c r="H60" s="21">
        <f t="shared" si="3"/>
        <v>4</v>
      </c>
      <c r="I60" s="27">
        <v>5990</v>
      </c>
      <c r="J60" s="21"/>
      <c r="K60" s="26">
        <v>59521</v>
      </c>
      <c r="L60" s="21">
        <f t="shared" si="4"/>
        <v>2</v>
      </c>
      <c r="M60" s="27">
        <v>6960</v>
      </c>
      <c r="N60" s="21"/>
      <c r="O60" s="26">
        <v>426798</v>
      </c>
      <c r="P60" s="21">
        <f t="shared" si="5"/>
        <v>5</v>
      </c>
    </row>
    <row r="61" spans="1:16">
      <c r="A61" s="25">
        <v>57</v>
      </c>
      <c r="B61" s="24" t="s">
        <v>55</v>
      </c>
      <c r="C61" s="26">
        <v>5240</v>
      </c>
      <c r="D61" s="21"/>
      <c r="E61" s="27">
        <v>5177</v>
      </c>
      <c r="F61" s="21"/>
      <c r="G61" s="26">
        <v>313597</v>
      </c>
      <c r="H61" s="21">
        <f t="shared" si="3"/>
        <v>4</v>
      </c>
      <c r="I61" s="27">
        <v>3249</v>
      </c>
      <c r="J61" s="21"/>
      <c r="K61" s="26">
        <v>71898</v>
      </c>
      <c r="L61" s="21">
        <f t="shared" si="4"/>
        <v>3</v>
      </c>
      <c r="M61" s="27">
        <v>2928</v>
      </c>
      <c r="N61" s="21"/>
      <c r="O61" s="26">
        <v>266769</v>
      </c>
      <c r="P61" s="21">
        <f t="shared" si="5"/>
        <v>3</v>
      </c>
    </row>
    <row r="62" spans="1:16">
      <c r="A62" s="25">
        <v>58</v>
      </c>
      <c r="B62" s="24" t="s">
        <v>56</v>
      </c>
      <c r="C62" s="26">
        <v>4386</v>
      </c>
      <c r="D62" s="21"/>
      <c r="E62" s="27">
        <v>4353</v>
      </c>
      <c r="F62" s="21"/>
      <c r="G62" s="26">
        <v>372801</v>
      </c>
      <c r="H62" s="21">
        <f t="shared" si="3"/>
        <v>4</v>
      </c>
      <c r="I62" s="27">
        <v>2002</v>
      </c>
      <c r="J62" s="21"/>
      <c r="K62" s="26">
        <v>51440</v>
      </c>
      <c r="L62" s="21">
        <f t="shared" si="4"/>
        <v>2</v>
      </c>
      <c r="M62" s="25">
        <v>2872</v>
      </c>
      <c r="N62" s="21"/>
      <c r="O62" s="26">
        <v>367092</v>
      </c>
      <c r="P62" s="21">
        <f t="shared" si="5"/>
        <v>4</v>
      </c>
    </row>
    <row r="63" spans="1:16">
      <c r="A63" s="25">
        <v>59</v>
      </c>
      <c r="B63" s="24" t="s">
        <v>57</v>
      </c>
      <c r="C63" s="26">
        <v>8701</v>
      </c>
      <c r="D63" s="21"/>
      <c r="E63" s="27">
        <v>8589</v>
      </c>
      <c r="F63" s="21"/>
      <c r="G63" s="26">
        <v>361638</v>
      </c>
      <c r="H63" s="21">
        <f t="shared" si="3"/>
        <v>4</v>
      </c>
      <c r="I63" s="27">
        <v>5870</v>
      </c>
      <c r="J63" s="21"/>
      <c r="K63" s="26">
        <v>109839</v>
      </c>
      <c r="L63" s="21">
        <f t="shared" si="4"/>
        <v>4</v>
      </c>
      <c r="M63" s="27">
        <v>4647</v>
      </c>
      <c r="N63" s="21"/>
      <c r="O63" s="26">
        <v>331258</v>
      </c>
      <c r="P63" s="21">
        <f t="shared" si="5"/>
        <v>4</v>
      </c>
    </row>
    <row r="64" spans="1:16">
      <c r="A64" s="25">
        <v>60</v>
      </c>
      <c r="B64" s="24" t="s">
        <v>58</v>
      </c>
      <c r="C64" s="26">
        <v>4051</v>
      </c>
      <c r="D64" s="21"/>
      <c r="E64" s="27">
        <v>3957</v>
      </c>
      <c r="F64" s="21"/>
      <c r="G64" s="26">
        <v>372538</v>
      </c>
      <c r="H64" s="21">
        <f t="shared" si="3"/>
        <v>4</v>
      </c>
      <c r="I64" s="27">
        <v>3151</v>
      </c>
      <c r="J64" s="21"/>
      <c r="K64" s="26">
        <v>158182</v>
      </c>
      <c r="L64" s="21">
        <f t="shared" si="4"/>
        <v>6</v>
      </c>
      <c r="M64" s="27">
        <v>1593</v>
      </c>
      <c r="N64" s="21"/>
      <c r="O64" s="26">
        <v>125973</v>
      </c>
      <c r="P64" s="21">
        <f t="shared" si="5"/>
        <v>2</v>
      </c>
    </row>
    <row r="65" spans="1:16">
      <c r="A65" s="25">
        <v>61</v>
      </c>
      <c r="B65" s="24" t="s">
        <v>59</v>
      </c>
      <c r="C65" s="26">
        <v>8421</v>
      </c>
      <c r="D65" s="21"/>
      <c r="E65" s="27">
        <v>8396</v>
      </c>
      <c r="F65" s="21"/>
      <c r="G65" s="26">
        <v>412027</v>
      </c>
      <c r="H65" s="21">
        <f t="shared" si="3"/>
        <v>5</v>
      </c>
      <c r="I65" s="27">
        <v>4076</v>
      </c>
      <c r="J65" s="21"/>
      <c r="K65" s="26">
        <v>77944</v>
      </c>
      <c r="L65" s="21">
        <f t="shared" si="4"/>
        <v>3</v>
      </c>
      <c r="M65" s="27">
        <v>6436</v>
      </c>
      <c r="N65" s="21"/>
      <c r="O65" s="26">
        <v>502272</v>
      </c>
      <c r="P65" s="21">
        <f t="shared" si="5"/>
        <v>6</v>
      </c>
    </row>
    <row r="66" spans="1:16">
      <c r="A66" s="25">
        <v>62</v>
      </c>
      <c r="B66" s="24" t="s">
        <v>60</v>
      </c>
      <c r="C66" s="26">
        <v>9335</v>
      </c>
      <c r="D66" s="21"/>
      <c r="E66" s="27">
        <v>9222</v>
      </c>
      <c r="F66" s="21"/>
      <c r="G66" s="26">
        <v>476527</v>
      </c>
      <c r="H66" s="21">
        <f t="shared" si="3"/>
        <v>5</v>
      </c>
      <c r="I66" s="27">
        <v>7512</v>
      </c>
      <c r="J66" s="21"/>
      <c r="K66" s="26">
        <v>158891</v>
      </c>
      <c r="L66" s="21">
        <f t="shared" si="4"/>
        <v>6</v>
      </c>
      <c r="M66" s="27">
        <v>5330</v>
      </c>
      <c r="N66" s="21"/>
      <c r="O66" s="26">
        <v>386311</v>
      </c>
      <c r="P66" s="21">
        <f t="shared" si="5"/>
        <v>4</v>
      </c>
    </row>
    <row r="67" spans="1:16">
      <c r="A67" s="25">
        <v>63</v>
      </c>
      <c r="B67" s="24" t="s">
        <v>61</v>
      </c>
      <c r="C67" s="26">
        <v>9528</v>
      </c>
      <c r="D67" s="21"/>
      <c r="E67" s="27">
        <v>9426</v>
      </c>
      <c r="F67" s="21"/>
      <c r="G67" s="26">
        <v>403500</v>
      </c>
      <c r="H67" s="21">
        <f t="shared" si="3"/>
        <v>5</v>
      </c>
      <c r="I67" s="27">
        <v>3596</v>
      </c>
      <c r="J67" s="21"/>
      <c r="K67" s="26">
        <v>44520</v>
      </c>
      <c r="L67" s="21">
        <f t="shared" si="4"/>
        <v>2</v>
      </c>
      <c r="M67" s="27">
        <v>6032</v>
      </c>
      <c r="N67" s="21"/>
      <c r="O67" s="26">
        <v>349027</v>
      </c>
      <c r="P67" s="21">
        <f t="shared" si="5"/>
        <v>4</v>
      </c>
    </row>
    <row r="68" spans="1:16">
      <c r="A68" s="25">
        <v>64</v>
      </c>
      <c r="B68" s="24" t="s">
        <v>62</v>
      </c>
      <c r="C68" s="26">
        <v>14695</v>
      </c>
      <c r="D68" s="21"/>
      <c r="E68" s="27">
        <v>14543</v>
      </c>
      <c r="F68" s="21"/>
      <c r="G68" s="26">
        <v>356425</v>
      </c>
      <c r="H68" s="21">
        <f t="shared" ref="H68:H99" si="6">LOOKUP(G68,bornesau,listeclasse)</f>
        <v>4</v>
      </c>
      <c r="I68" s="25">
        <v>758</v>
      </c>
      <c r="J68" s="21"/>
      <c r="K68" s="26">
        <v>2020</v>
      </c>
      <c r="L68" s="21">
        <f t="shared" ref="L68:L99" si="7">LOOKUP(K68,bornesbt,listeclasse)</f>
        <v>1</v>
      </c>
      <c r="M68" s="27">
        <v>8579</v>
      </c>
      <c r="N68" s="21"/>
      <c r="O68" s="26">
        <v>338864</v>
      </c>
      <c r="P68" s="21">
        <f t="shared" ref="P68:P99" si="8">LOOKUP(O68,bornechb,listeclasse)</f>
        <v>4</v>
      </c>
    </row>
    <row r="69" spans="1:16">
      <c r="A69" s="25">
        <v>65</v>
      </c>
      <c r="B69" s="24" t="s">
        <v>63</v>
      </c>
      <c r="C69" s="26">
        <v>6410</v>
      </c>
      <c r="D69" s="21"/>
      <c r="E69" s="27">
        <v>6335</v>
      </c>
      <c r="F69" s="21"/>
      <c r="G69" s="26">
        <v>130944</v>
      </c>
      <c r="H69" s="21">
        <f t="shared" si="6"/>
        <v>2</v>
      </c>
      <c r="I69" s="27">
        <v>1682</v>
      </c>
      <c r="J69" s="21"/>
      <c r="K69" s="26">
        <v>4084</v>
      </c>
      <c r="L69" s="21">
        <f t="shared" si="7"/>
        <v>1</v>
      </c>
      <c r="M69" s="27">
        <v>3298</v>
      </c>
      <c r="N69" s="21"/>
      <c r="O69" s="26">
        <v>116825</v>
      </c>
      <c r="P69" s="21">
        <f t="shared" si="8"/>
        <v>2</v>
      </c>
    </row>
    <row r="70" spans="1:16">
      <c r="A70" s="25">
        <v>66</v>
      </c>
      <c r="B70" s="24" t="s">
        <v>64</v>
      </c>
      <c r="C70" s="26">
        <v>6902</v>
      </c>
      <c r="D70" s="21"/>
      <c r="E70" s="27">
        <v>6852</v>
      </c>
      <c r="F70" s="21"/>
      <c r="G70" s="26">
        <v>92618</v>
      </c>
      <c r="H70" s="21">
        <f t="shared" si="6"/>
        <v>1</v>
      </c>
      <c r="I70" s="25">
        <v>57</v>
      </c>
      <c r="J70" s="21"/>
      <c r="K70" s="24">
        <v>251</v>
      </c>
      <c r="L70" s="21">
        <f t="shared" si="7"/>
        <v>1</v>
      </c>
      <c r="M70" s="25">
        <v>242</v>
      </c>
      <c r="N70" s="21"/>
      <c r="O70" s="26">
        <v>16211</v>
      </c>
      <c r="P70" s="21">
        <f t="shared" si="8"/>
        <v>1</v>
      </c>
    </row>
    <row r="71" spans="1:16">
      <c r="A71" s="25">
        <v>67</v>
      </c>
      <c r="B71" s="24" t="s">
        <v>65</v>
      </c>
      <c r="C71" s="26">
        <v>8304</v>
      </c>
      <c r="D71" s="21"/>
      <c r="E71" s="27">
        <v>8282</v>
      </c>
      <c r="F71" s="21"/>
      <c r="G71" s="26">
        <v>196491</v>
      </c>
      <c r="H71" s="21">
        <f t="shared" si="6"/>
        <v>2</v>
      </c>
      <c r="I71" s="27">
        <v>4234</v>
      </c>
      <c r="J71" s="21"/>
      <c r="K71" s="26">
        <v>24432</v>
      </c>
      <c r="L71" s="21">
        <f t="shared" si="7"/>
        <v>1</v>
      </c>
      <c r="M71" s="27">
        <v>2193</v>
      </c>
      <c r="N71" s="21"/>
      <c r="O71" s="26">
        <v>112892</v>
      </c>
      <c r="P71" s="21">
        <f t="shared" si="8"/>
        <v>2</v>
      </c>
    </row>
    <row r="72" spans="1:16">
      <c r="A72" s="25">
        <v>68</v>
      </c>
      <c r="B72" s="24" t="s">
        <v>66</v>
      </c>
      <c r="C72" s="26">
        <v>6790</v>
      </c>
      <c r="D72" s="21"/>
      <c r="E72" s="27">
        <v>6729</v>
      </c>
      <c r="F72" s="21"/>
      <c r="G72" s="26">
        <v>139738</v>
      </c>
      <c r="H72" s="21">
        <f t="shared" si="6"/>
        <v>2</v>
      </c>
      <c r="I72" s="27">
        <v>2121</v>
      </c>
      <c r="J72" s="21"/>
      <c r="K72" s="26">
        <v>15532</v>
      </c>
      <c r="L72" s="21">
        <f t="shared" si="7"/>
        <v>1</v>
      </c>
      <c r="M72" s="27">
        <v>1362</v>
      </c>
      <c r="N72" s="21"/>
      <c r="O72" s="26">
        <v>60367</v>
      </c>
      <c r="P72" s="21">
        <f t="shared" si="8"/>
        <v>1</v>
      </c>
    </row>
    <row r="73" spans="1:16">
      <c r="A73" s="25">
        <v>69</v>
      </c>
      <c r="B73" s="24" t="s">
        <v>67</v>
      </c>
      <c r="C73" s="26">
        <v>8363</v>
      </c>
      <c r="D73" s="21"/>
      <c r="E73" s="27">
        <v>8275</v>
      </c>
      <c r="F73" s="21"/>
      <c r="G73" s="26">
        <v>149977</v>
      </c>
      <c r="H73" s="21">
        <f t="shared" si="6"/>
        <v>2</v>
      </c>
      <c r="I73" s="27">
        <v>2080</v>
      </c>
      <c r="J73" s="21"/>
      <c r="K73" s="26">
        <v>10492</v>
      </c>
      <c r="L73" s="21">
        <f t="shared" si="7"/>
        <v>1</v>
      </c>
      <c r="M73" s="27">
        <v>2818</v>
      </c>
      <c r="N73" s="21"/>
      <c r="O73" s="26">
        <v>107745</v>
      </c>
      <c r="P73" s="21">
        <f t="shared" si="8"/>
        <v>2</v>
      </c>
    </row>
    <row r="74" spans="1:16">
      <c r="A74" s="25">
        <v>70</v>
      </c>
      <c r="B74" s="24" t="s">
        <v>68</v>
      </c>
      <c r="C74" s="26">
        <v>3726</v>
      </c>
      <c r="D74" s="21"/>
      <c r="E74" s="27">
        <v>3614</v>
      </c>
      <c r="F74" s="21"/>
      <c r="G74" s="26">
        <v>237824</v>
      </c>
      <c r="H74" s="21">
        <f t="shared" si="6"/>
        <v>3</v>
      </c>
      <c r="I74" s="27">
        <v>1898</v>
      </c>
      <c r="J74" s="21"/>
      <c r="K74" s="26">
        <v>35049</v>
      </c>
      <c r="L74" s="21">
        <f t="shared" si="7"/>
        <v>2</v>
      </c>
      <c r="M74" s="27">
        <v>2252</v>
      </c>
      <c r="N74" s="21"/>
      <c r="O74" s="26">
        <v>207981</v>
      </c>
      <c r="P74" s="21">
        <f t="shared" si="8"/>
        <v>3</v>
      </c>
    </row>
    <row r="75" spans="1:16">
      <c r="A75" s="25">
        <v>71</v>
      </c>
      <c r="B75" s="24" t="s">
        <v>69</v>
      </c>
      <c r="C75" s="26">
        <v>10733</v>
      </c>
      <c r="D75" s="21"/>
      <c r="E75" s="27">
        <v>10636</v>
      </c>
      <c r="F75" s="21"/>
      <c r="G75" s="26">
        <v>524510</v>
      </c>
      <c r="H75" s="21">
        <f t="shared" si="6"/>
        <v>6</v>
      </c>
      <c r="I75" s="27">
        <v>3311</v>
      </c>
      <c r="J75" s="21"/>
      <c r="K75" s="26">
        <v>36284</v>
      </c>
      <c r="L75" s="21">
        <f t="shared" si="7"/>
        <v>2</v>
      </c>
      <c r="M75" s="27">
        <v>6111</v>
      </c>
      <c r="N75" s="21"/>
      <c r="O75" s="26">
        <v>656150</v>
      </c>
      <c r="P75" s="21">
        <f t="shared" si="8"/>
        <v>6</v>
      </c>
    </row>
    <row r="76" spans="1:16">
      <c r="A76" s="25">
        <v>72</v>
      </c>
      <c r="B76" s="24" t="s">
        <v>70</v>
      </c>
      <c r="C76" s="26">
        <v>7993</v>
      </c>
      <c r="D76" s="21"/>
      <c r="E76" s="27">
        <v>7897</v>
      </c>
      <c r="F76" s="21"/>
      <c r="G76" s="26">
        <v>387827</v>
      </c>
      <c r="H76" s="21">
        <f t="shared" si="6"/>
        <v>4</v>
      </c>
      <c r="I76" s="25">
        <v>4330</v>
      </c>
      <c r="J76" s="21"/>
      <c r="K76" s="26">
        <v>82424</v>
      </c>
      <c r="L76" s="21">
        <f t="shared" si="7"/>
        <v>3</v>
      </c>
      <c r="M76" s="25">
        <v>4704</v>
      </c>
      <c r="N76" s="21"/>
      <c r="O76" s="26">
        <v>344823</v>
      </c>
      <c r="P76" s="21">
        <f t="shared" si="8"/>
        <v>4</v>
      </c>
    </row>
    <row r="77" spans="1:16">
      <c r="A77" s="25">
        <v>73</v>
      </c>
      <c r="B77" s="24" t="s">
        <v>71</v>
      </c>
      <c r="C77" s="26">
        <v>4305</v>
      </c>
      <c r="D77" s="21"/>
      <c r="E77" s="27">
        <v>4178</v>
      </c>
      <c r="F77" s="21"/>
      <c r="G77" s="26">
        <v>115343</v>
      </c>
      <c r="H77" s="21">
        <f t="shared" si="6"/>
        <v>2</v>
      </c>
      <c r="I77" s="25">
        <v>506</v>
      </c>
      <c r="J77" s="21"/>
      <c r="K77" s="24">
        <v>865</v>
      </c>
      <c r="L77" s="21">
        <f t="shared" si="7"/>
        <v>1</v>
      </c>
      <c r="M77" s="27">
        <v>2123</v>
      </c>
      <c r="N77" s="21"/>
      <c r="O77" s="24">
        <v>74351</v>
      </c>
      <c r="P77" s="21">
        <f t="shared" si="8"/>
        <v>1</v>
      </c>
    </row>
    <row r="78" spans="1:16">
      <c r="A78" s="25">
        <v>74</v>
      </c>
      <c r="B78" s="24" t="s">
        <v>72</v>
      </c>
      <c r="C78" s="26">
        <v>5092</v>
      </c>
      <c r="D78" s="21"/>
      <c r="E78" s="27">
        <v>4896</v>
      </c>
      <c r="F78" s="21"/>
      <c r="G78" s="26">
        <v>137490</v>
      </c>
      <c r="H78" s="21">
        <f t="shared" si="6"/>
        <v>2</v>
      </c>
      <c r="I78" s="25">
        <v>928</v>
      </c>
      <c r="J78" s="21"/>
      <c r="K78" s="26">
        <v>3893</v>
      </c>
      <c r="L78" s="21">
        <f t="shared" si="7"/>
        <v>1</v>
      </c>
      <c r="M78" s="27">
        <v>2731</v>
      </c>
      <c r="N78" s="21"/>
      <c r="O78" s="26">
        <v>117061</v>
      </c>
      <c r="P78" s="21">
        <f t="shared" si="8"/>
        <v>2</v>
      </c>
    </row>
    <row r="79" spans="1:16">
      <c r="A79" s="25">
        <v>75</v>
      </c>
      <c r="B79" s="24" t="s">
        <v>73</v>
      </c>
      <c r="C79" s="26">
        <v>0</v>
      </c>
      <c r="D79" s="21"/>
      <c r="E79" s="27">
        <v>0</v>
      </c>
      <c r="F79" s="21"/>
      <c r="G79" s="26">
        <v>0</v>
      </c>
      <c r="H79" s="21">
        <f>LOOKUP(G79,bornesau,listeclasse)</f>
        <v>1</v>
      </c>
      <c r="I79" s="27">
        <v>0</v>
      </c>
      <c r="J79" s="21"/>
      <c r="K79" s="26">
        <v>0</v>
      </c>
      <c r="L79" s="21">
        <f t="shared" si="7"/>
        <v>1</v>
      </c>
      <c r="M79" s="27">
        <v>0</v>
      </c>
      <c r="N79" s="21"/>
      <c r="O79" s="26">
        <v>0</v>
      </c>
      <c r="P79" s="21">
        <f t="shared" si="8"/>
        <v>1</v>
      </c>
    </row>
    <row r="80" spans="1:16">
      <c r="A80" s="25">
        <v>76</v>
      </c>
      <c r="B80" s="24" t="s">
        <v>74</v>
      </c>
      <c r="C80" s="26">
        <v>8545</v>
      </c>
      <c r="D80" s="21"/>
      <c r="E80" s="27">
        <v>8463</v>
      </c>
      <c r="F80" s="21"/>
      <c r="G80" s="26">
        <v>408561</v>
      </c>
      <c r="H80" s="21">
        <f t="shared" si="6"/>
        <v>5</v>
      </c>
      <c r="I80" s="27">
        <v>4532</v>
      </c>
      <c r="J80" s="21"/>
      <c r="K80" s="26">
        <v>94802</v>
      </c>
      <c r="L80" s="21">
        <f t="shared" si="7"/>
        <v>4</v>
      </c>
      <c r="M80" s="27">
        <v>5708</v>
      </c>
      <c r="N80" s="21"/>
      <c r="O80" s="26">
        <v>492959</v>
      </c>
      <c r="P80" s="21">
        <f t="shared" si="8"/>
        <v>5</v>
      </c>
    </row>
    <row r="81" spans="1:16">
      <c r="A81" s="25">
        <v>77</v>
      </c>
      <c r="B81" s="24" t="s">
        <v>75</v>
      </c>
      <c r="C81" s="26">
        <v>3242</v>
      </c>
      <c r="D81" s="21"/>
      <c r="E81" s="27">
        <v>3104</v>
      </c>
      <c r="F81" s="21"/>
      <c r="G81" s="26">
        <v>342630</v>
      </c>
      <c r="H81" s="21">
        <f t="shared" si="6"/>
        <v>4</v>
      </c>
      <c r="I81" s="27">
        <v>2630</v>
      </c>
      <c r="J81" s="21"/>
      <c r="K81" s="26">
        <v>149598</v>
      </c>
      <c r="L81" s="21">
        <f t="shared" si="7"/>
        <v>5</v>
      </c>
      <c r="M81" s="25">
        <v>329</v>
      </c>
      <c r="N81" s="21"/>
      <c r="O81" s="26">
        <v>19982</v>
      </c>
      <c r="P81" s="21">
        <f t="shared" si="8"/>
        <v>1</v>
      </c>
    </row>
    <row r="82" spans="1:16">
      <c r="A82" s="25">
        <v>78</v>
      </c>
      <c r="B82" s="24" t="s">
        <v>76</v>
      </c>
      <c r="C82" s="26">
        <v>1271</v>
      </c>
      <c r="D82" s="21"/>
      <c r="E82" s="27">
        <v>1227</v>
      </c>
      <c r="F82" s="21"/>
      <c r="G82" s="26">
        <v>91045</v>
      </c>
      <c r="H82" s="21">
        <f t="shared" si="6"/>
        <v>1</v>
      </c>
      <c r="I82" s="25">
        <v>854</v>
      </c>
      <c r="J82" s="21"/>
      <c r="K82" s="26">
        <v>40503</v>
      </c>
      <c r="L82" s="21">
        <f t="shared" si="7"/>
        <v>2</v>
      </c>
      <c r="M82" s="25">
        <v>144</v>
      </c>
      <c r="N82" s="21"/>
      <c r="O82" s="26">
        <v>6270</v>
      </c>
      <c r="P82" s="21">
        <f t="shared" si="8"/>
        <v>1</v>
      </c>
    </row>
    <row r="83" spans="1:16">
      <c r="A83" s="25">
        <v>79</v>
      </c>
      <c r="B83" s="24" t="s">
        <v>77</v>
      </c>
      <c r="C83" s="26">
        <v>9097</v>
      </c>
      <c r="D83" s="21"/>
      <c r="E83" s="27">
        <v>8835</v>
      </c>
      <c r="F83" s="21"/>
      <c r="G83" s="26">
        <v>462300</v>
      </c>
      <c r="H83" s="21">
        <f t="shared" si="6"/>
        <v>5</v>
      </c>
      <c r="I83" s="27">
        <v>4772</v>
      </c>
      <c r="J83" s="21"/>
      <c r="K83" s="26">
        <v>88803</v>
      </c>
      <c r="L83" s="21">
        <f t="shared" si="7"/>
        <v>3</v>
      </c>
      <c r="M83" s="27">
        <v>4377</v>
      </c>
      <c r="N83" s="21"/>
      <c r="O83" s="26">
        <v>400575</v>
      </c>
      <c r="P83" s="21">
        <f t="shared" si="8"/>
        <v>5</v>
      </c>
    </row>
    <row r="84" spans="1:16">
      <c r="A84" s="25">
        <v>80</v>
      </c>
      <c r="B84" s="24" t="s">
        <v>78</v>
      </c>
      <c r="C84" s="26">
        <v>6744</v>
      </c>
      <c r="D84" s="21"/>
      <c r="E84" s="27">
        <v>6618</v>
      </c>
      <c r="F84" s="21"/>
      <c r="G84" s="26">
        <v>471284</v>
      </c>
      <c r="H84" s="21">
        <f t="shared" si="6"/>
        <v>5</v>
      </c>
      <c r="I84" s="27">
        <v>5380</v>
      </c>
      <c r="J84" s="21"/>
      <c r="K84" s="26">
        <v>181462</v>
      </c>
      <c r="L84" s="21">
        <f t="shared" si="7"/>
        <v>6</v>
      </c>
      <c r="M84" s="27">
        <v>3076</v>
      </c>
      <c r="N84" s="21"/>
      <c r="O84" s="26">
        <v>230630</v>
      </c>
      <c r="P84" s="21">
        <f t="shared" si="8"/>
        <v>3</v>
      </c>
    </row>
    <row r="85" spans="1:16">
      <c r="A85" s="25">
        <v>81</v>
      </c>
      <c r="B85" s="24" t="s">
        <v>79</v>
      </c>
      <c r="C85" s="26">
        <v>7674</v>
      </c>
      <c r="D85" s="21"/>
      <c r="E85" s="27">
        <v>7571</v>
      </c>
      <c r="F85" s="21"/>
      <c r="G85" s="26">
        <v>310642</v>
      </c>
      <c r="H85" s="21">
        <f t="shared" si="6"/>
        <v>4</v>
      </c>
      <c r="I85" s="27">
        <v>3993</v>
      </c>
      <c r="J85" s="21"/>
      <c r="K85" s="26">
        <v>41528</v>
      </c>
      <c r="L85" s="21">
        <f t="shared" si="7"/>
        <v>2</v>
      </c>
      <c r="M85" s="27">
        <v>3022</v>
      </c>
      <c r="N85" s="21"/>
      <c r="O85" s="26">
        <v>169119</v>
      </c>
      <c r="P85" s="21">
        <f t="shared" si="8"/>
        <v>2</v>
      </c>
    </row>
    <row r="86" spans="1:16">
      <c r="A86" s="25">
        <v>82</v>
      </c>
      <c r="B86" s="24" t="s">
        <v>80</v>
      </c>
      <c r="C86" s="26">
        <v>7249</v>
      </c>
      <c r="D86" s="21"/>
      <c r="E86" s="27">
        <v>7182</v>
      </c>
      <c r="F86" s="21"/>
      <c r="G86" s="26">
        <v>224181</v>
      </c>
      <c r="H86" s="21">
        <f t="shared" si="6"/>
        <v>3</v>
      </c>
      <c r="I86" s="27">
        <v>3797</v>
      </c>
      <c r="J86" s="21"/>
      <c r="K86" s="26">
        <v>33673</v>
      </c>
      <c r="L86" s="21">
        <f t="shared" si="7"/>
        <v>2</v>
      </c>
      <c r="M86" s="27">
        <v>1854</v>
      </c>
      <c r="N86" s="21"/>
      <c r="O86" s="26">
        <v>81983</v>
      </c>
      <c r="P86" s="21">
        <f t="shared" si="8"/>
        <v>1</v>
      </c>
    </row>
    <row r="87" spans="1:16">
      <c r="A87" s="25">
        <v>83</v>
      </c>
      <c r="B87" s="24" t="s">
        <v>81</v>
      </c>
      <c r="C87" s="26">
        <v>7579</v>
      </c>
      <c r="D87" s="21"/>
      <c r="E87" s="27">
        <v>7417</v>
      </c>
      <c r="F87" s="21"/>
      <c r="G87" s="26">
        <v>85214</v>
      </c>
      <c r="H87" s="21">
        <f t="shared" si="6"/>
        <v>1</v>
      </c>
      <c r="I87" s="25">
        <v>157</v>
      </c>
      <c r="J87" s="21"/>
      <c r="K87" s="24">
        <v>314</v>
      </c>
      <c r="L87" s="21">
        <f t="shared" si="7"/>
        <v>1</v>
      </c>
      <c r="M87" s="25">
        <v>28</v>
      </c>
      <c r="N87" s="21"/>
      <c r="O87" s="24">
        <v>399</v>
      </c>
      <c r="P87" s="21">
        <f t="shared" si="8"/>
        <v>1</v>
      </c>
    </row>
    <row r="88" spans="1:16">
      <c r="A88" s="25">
        <v>84</v>
      </c>
      <c r="B88" s="24" t="s">
        <v>82</v>
      </c>
      <c r="C88" s="26">
        <v>7832</v>
      </c>
      <c r="D88" s="21"/>
      <c r="E88" s="27">
        <v>7723</v>
      </c>
      <c r="F88" s="21"/>
      <c r="G88" s="26">
        <v>123056</v>
      </c>
      <c r="H88" s="21">
        <f t="shared" si="6"/>
        <v>2</v>
      </c>
      <c r="I88" s="25">
        <v>425</v>
      </c>
      <c r="J88" s="21"/>
      <c r="K88" s="26">
        <v>1964</v>
      </c>
      <c r="L88" s="21">
        <f t="shared" si="7"/>
        <v>1</v>
      </c>
      <c r="M88" s="25">
        <v>37</v>
      </c>
      <c r="N88" s="21"/>
      <c r="O88" s="24">
        <v>630</v>
      </c>
      <c r="P88" s="21">
        <f t="shared" si="8"/>
        <v>1</v>
      </c>
    </row>
    <row r="89" spans="1:16">
      <c r="A89" s="25">
        <v>85</v>
      </c>
      <c r="B89" s="24" t="s">
        <v>83</v>
      </c>
      <c r="C89" s="26">
        <v>10373</v>
      </c>
      <c r="D89" s="21"/>
      <c r="E89" s="27">
        <v>10040</v>
      </c>
      <c r="F89" s="21"/>
      <c r="G89" s="26">
        <v>483306</v>
      </c>
      <c r="H89" s="21">
        <f t="shared" si="6"/>
        <v>5</v>
      </c>
      <c r="I89" s="27">
        <v>4283</v>
      </c>
      <c r="J89" s="21"/>
      <c r="K89" s="26">
        <v>58660</v>
      </c>
      <c r="L89" s="21">
        <f t="shared" si="7"/>
        <v>2</v>
      </c>
      <c r="M89" s="27">
        <v>5450</v>
      </c>
      <c r="N89" s="21"/>
      <c r="O89" s="26">
        <v>690776</v>
      </c>
      <c r="P89" s="21">
        <f t="shared" si="8"/>
        <v>6</v>
      </c>
    </row>
    <row r="90" spans="1:16">
      <c r="A90" s="25">
        <v>86</v>
      </c>
      <c r="B90" s="24" t="s">
        <v>84</v>
      </c>
      <c r="C90" s="26">
        <v>7444</v>
      </c>
      <c r="D90" s="21"/>
      <c r="E90" s="27">
        <v>7254</v>
      </c>
      <c r="F90" s="21"/>
      <c r="G90" s="26">
        <v>480569</v>
      </c>
      <c r="H90" s="21">
        <f t="shared" si="6"/>
        <v>5</v>
      </c>
      <c r="I90" s="27">
        <v>4758</v>
      </c>
      <c r="J90" s="21"/>
      <c r="K90" s="26">
        <v>114933</v>
      </c>
      <c r="L90" s="21">
        <f t="shared" si="7"/>
        <v>4</v>
      </c>
      <c r="M90" s="27">
        <v>1752</v>
      </c>
      <c r="N90" s="21"/>
      <c r="O90" s="26">
        <v>144368</v>
      </c>
      <c r="P90" s="21">
        <f t="shared" si="8"/>
        <v>2</v>
      </c>
    </row>
    <row r="91" spans="1:16">
      <c r="A91" s="25">
        <v>87</v>
      </c>
      <c r="B91" s="24" t="s">
        <v>85</v>
      </c>
      <c r="C91" s="26">
        <v>6546</v>
      </c>
      <c r="D91" s="21"/>
      <c r="E91" s="27">
        <v>6454</v>
      </c>
      <c r="F91" s="21"/>
      <c r="G91" s="26">
        <v>304912</v>
      </c>
      <c r="H91" s="21">
        <f t="shared" si="6"/>
        <v>4</v>
      </c>
      <c r="I91" s="27">
        <v>2073</v>
      </c>
      <c r="J91" s="21"/>
      <c r="K91" s="26">
        <v>9331</v>
      </c>
      <c r="L91" s="21">
        <f t="shared" si="7"/>
        <v>1</v>
      </c>
      <c r="M91" s="27">
        <v>4063</v>
      </c>
      <c r="N91" s="21"/>
      <c r="O91" s="26">
        <v>370476</v>
      </c>
      <c r="P91" s="21">
        <f t="shared" si="8"/>
        <v>4</v>
      </c>
    </row>
    <row r="92" spans="1:16">
      <c r="A92" s="25">
        <v>88</v>
      </c>
      <c r="B92" s="24" t="s">
        <v>86</v>
      </c>
      <c r="C92" s="26">
        <v>4440</v>
      </c>
      <c r="D92" s="21"/>
      <c r="E92" s="27">
        <v>4381</v>
      </c>
      <c r="F92" s="21"/>
      <c r="G92" s="26">
        <v>218370</v>
      </c>
      <c r="H92" s="21">
        <f t="shared" si="6"/>
        <v>3</v>
      </c>
      <c r="I92" s="27">
        <v>1587</v>
      </c>
      <c r="J92" s="21"/>
      <c r="K92" s="26">
        <v>21630</v>
      </c>
      <c r="L92" s="21">
        <f t="shared" si="7"/>
        <v>1</v>
      </c>
      <c r="M92" s="27">
        <v>2798</v>
      </c>
      <c r="N92" s="21"/>
      <c r="O92" s="26">
        <v>253187</v>
      </c>
      <c r="P92" s="21">
        <f t="shared" si="8"/>
        <v>3</v>
      </c>
    </row>
    <row r="93" spans="1:16">
      <c r="A93" s="25">
        <v>89</v>
      </c>
      <c r="B93" s="24" t="s">
        <v>87</v>
      </c>
      <c r="C93" s="26">
        <v>5083</v>
      </c>
      <c r="D93" s="21"/>
      <c r="E93" s="27">
        <v>4912</v>
      </c>
      <c r="F93" s="21"/>
      <c r="G93" s="26">
        <v>419410</v>
      </c>
      <c r="H93" s="21">
        <f t="shared" si="6"/>
        <v>5</v>
      </c>
      <c r="I93" s="27">
        <v>3292</v>
      </c>
      <c r="J93" s="21"/>
      <c r="K93" s="26">
        <v>149117</v>
      </c>
      <c r="L93" s="21">
        <f t="shared" si="7"/>
        <v>5</v>
      </c>
      <c r="M93" s="27">
        <v>1451</v>
      </c>
      <c r="N93" s="21"/>
      <c r="O93" s="26">
        <v>111214</v>
      </c>
      <c r="P93" s="21">
        <f t="shared" si="8"/>
        <v>2</v>
      </c>
    </row>
    <row r="94" spans="1:16">
      <c r="A94" s="25">
        <v>90</v>
      </c>
      <c r="B94" s="24" t="s">
        <v>88</v>
      </c>
      <c r="C94" s="24">
        <v>616</v>
      </c>
      <c r="D94" s="21"/>
      <c r="E94" s="25">
        <v>609</v>
      </c>
      <c r="F94" s="21"/>
      <c r="G94" s="26">
        <v>20547</v>
      </c>
      <c r="H94" s="21">
        <f t="shared" si="6"/>
        <v>1</v>
      </c>
      <c r="I94" s="25">
        <v>236</v>
      </c>
      <c r="J94" s="21"/>
      <c r="K94" s="26">
        <v>2377</v>
      </c>
      <c r="L94" s="21">
        <f t="shared" si="7"/>
        <v>1</v>
      </c>
      <c r="M94" s="25">
        <v>331</v>
      </c>
      <c r="N94" s="21"/>
      <c r="O94" s="26">
        <v>20514</v>
      </c>
      <c r="P94" s="21">
        <f t="shared" si="8"/>
        <v>1</v>
      </c>
    </row>
    <row r="95" spans="1:16">
      <c r="A95" s="25">
        <v>91</v>
      </c>
      <c r="B95" s="24" t="s">
        <v>89</v>
      </c>
      <c r="C95" s="26">
        <v>1109</v>
      </c>
      <c r="D95" s="21"/>
      <c r="E95" s="27">
        <v>1043</v>
      </c>
      <c r="F95" s="21"/>
      <c r="G95" s="26">
        <v>87819</v>
      </c>
      <c r="H95" s="21">
        <f t="shared" si="6"/>
        <v>1</v>
      </c>
      <c r="I95" s="25">
        <v>790</v>
      </c>
      <c r="J95" s="21"/>
      <c r="K95" s="26">
        <v>39880</v>
      </c>
      <c r="L95" s="21">
        <f t="shared" si="7"/>
        <v>2</v>
      </c>
      <c r="M95" s="25">
        <v>33</v>
      </c>
      <c r="N95" s="21"/>
      <c r="O95" s="24">
        <v>2369</v>
      </c>
      <c r="P95" s="21">
        <f t="shared" si="8"/>
        <v>1</v>
      </c>
    </row>
    <row r="96" spans="1:16">
      <c r="A96" s="25">
        <v>92</v>
      </c>
      <c r="B96" s="24" t="s">
        <v>90</v>
      </c>
      <c r="C96" s="24">
        <v>24</v>
      </c>
      <c r="D96" s="21"/>
      <c r="E96" s="25">
        <v>19</v>
      </c>
      <c r="F96" s="21"/>
      <c r="G96" s="24">
        <v>34</v>
      </c>
      <c r="H96" s="21">
        <f t="shared" si="6"/>
        <v>1</v>
      </c>
      <c r="I96" s="25">
        <v>1</v>
      </c>
      <c r="J96" s="21"/>
      <c r="K96" s="24">
        <v>2</v>
      </c>
      <c r="L96" s="21">
        <f t="shared" si="7"/>
        <v>1</v>
      </c>
      <c r="M96" s="25">
        <v>0</v>
      </c>
      <c r="N96" s="21"/>
      <c r="O96" s="26">
        <v>0</v>
      </c>
      <c r="P96" s="21">
        <f t="shared" si="8"/>
        <v>1</v>
      </c>
    </row>
    <row r="97" spans="1:16">
      <c r="A97" s="25">
        <v>93</v>
      </c>
      <c r="B97" s="24" t="s">
        <v>91</v>
      </c>
      <c r="C97" s="24">
        <v>59</v>
      </c>
      <c r="D97" s="21"/>
      <c r="E97" s="25">
        <v>45</v>
      </c>
      <c r="F97" s="21"/>
      <c r="G97" s="24">
        <v>944</v>
      </c>
      <c r="H97" s="21">
        <f t="shared" si="6"/>
        <v>1</v>
      </c>
      <c r="I97" s="25">
        <v>5</v>
      </c>
      <c r="J97" s="21"/>
      <c r="K97" s="24">
        <v>420</v>
      </c>
      <c r="L97" s="21">
        <f t="shared" si="7"/>
        <v>1</v>
      </c>
      <c r="M97" s="25">
        <v>1</v>
      </c>
      <c r="N97" s="21"/>
      <c r="O97" s="24">
        <v>87</v>
      </c>
      <c r="P97" s="21">
        <f t="shared" si="8"/>
        <v>1</v>
      </c>
    </row>
    <row r="98" spans="1:16">
      <c r="A98" s="25">
        <v>94</v>
      </c>
      <c r="B98" s="24" t="s">
        <v>92</v>
      </c>
      <c r="C98" s="24">
        <v>108</v>
      </c>
      <c r="D98" s="21"/>
      <c r="E98" s="25">
        <v>90</v>
      </c>
      <c r="F98" s="21"/>
      <c r="G98" s="26">
        <v>1165</v>
      </c>
      <c r="H98" s="21">
        <f t="shared" si="6"/>
        <v>1</v>
      </c>
      <c r="I98" s="25">
        <v>10</v>
      </c>
      <c r="J98" s="21"/>
      <c r="K98" s="24">
        <v>379</v>
      </c>
      <c r="L98" s="21">
        <f t="shared" si="7"/>
        <v>1</v>
      </c>
      <c r="M98" s="25">
        <v>4</v>
      </c>
      <c r="N98" s="21"/>
      <c r="O98" s="24">
        <v>61</v>
      </c>
      <c r="P98" s="21">
        <f t="shared" si="8"/>
        <v>1</v>
      </c>
    </row>
    <row r="99" spans="1:16">
      <c r="A99" s="25">
        <v>95</v>
      </c>
      <c r="B99" s="24" t="s">
        <v>93</v>
      </c>
      <c r="C99" s="24">
        <v>725</v>
      </c>
      <c r="D99" s="21"/>
      <c r="E99" s="25">
        <v>706</v>
      </c>
      <c r="F99" s="21"/>
      <c r="G99" s="26">
        <v>59609</v>
      </c>
      <c r="H99" s="21">
        <f t="shared" si="6"/>
        <v>1</v>
      </c>
      <c r="I99" s="25">
        <v>470</v>
      </c>
      <c r="J99" s="21"/>
      <c r="K99" s="26">
        <v>25436</v>
      </c>
      <c r="L99" s="21">
        <f t="shared" si="7"/>
        <v>1</v>
      </c>
      <c r="M99" s="25">
        <v>83</v>
      </c>
      <c r="N99" s="21"/>
      <c r="O99" s="26">
        <v>4867</v>
      </c>
      <c r="P99" s="21">
        <f t="shared" si="8"/>
        <v>1</v>
      </c>
    </row>
    <row r="104" spans="1:16">
      <c r="B104" s="2"/>
      <c r="C104" s="45" t="s">
        <v>98</v>
      </c>
      <c r="D104" s="46"/>
      <c r="E104" s="45" t="s">
        <v>99</v>
      </c>
      <c r="F104" s="46"/>
      <c r="G104" s="45" t="s">
        <v>102</v>
      </c>
      <c r="H104" s="46"/>
      <c r="I104" s="47" t="s">
        <v>100</v>
      </c>
      <c r="J104" s="48"/>
    </row>
    <row r="105" spans="1:16">
      <c r="B105" s="6" t="s">
        <v>95</v>
      </c>
      <c r="C105" s="3" t="s">
        <v>96</v>
      </c>
      <c r="D105" s="3" t="s">
        <v>97</v>
      </c>
      <c r="E105" s="3" t="s">
        <v>96</v>
      </c>
      <c r="F105" s="3" t="s">
        <v>97</v>
      </c>
      <c r="G105" s="3" t="s">
        <v>96</v>
      </c>
      <c r="H105" s="3" t="s">
        <v>97</v>
      </c>
      <c r="I105" s="3" t="s">
        <v>96</v>
      </c>
      <c r="J105" s="3" t="s">
        <v>97</v>
      </c>
    </row>
    <row r="106" spans="1:16">
      <c r="B106" s="4">
        <v>1</v>
      </c>
      <c r="C106" s="4">
        <f>D106</f>
        <v>0</v>
      </c>
      <c r="D106" s="4">
        <v>0</v>
      </c>
      <c r="E106" s="5">
        <f>F106</f>
        <v>0</v>
      </c>
      <c r="F106" s="4">
        <v>0</v>
      </c>
      <c r="G106" s="4">
        <f>H106</f>
        <v>0</v>
      </c>
      <c r="H106" s="4">
        <v>0</v>
      </c>
      <c r="I106" s="4">
        <f>J106</f>
        <v>0</v>
      </c>
      <c r="J106" s="4">
        <v>0</v>
      </c>
    </row>
    <row r="107" spans="1:16">
      <c r="B107" s="4">
        <v>2</v>
      </c>
      <c r="C107" s="4" t="str">
        <f>D107&amp;" à "&amp;D108-1</f>
        <v>100001 à 200000</v>
      </c>
      <c r="D107" s="4">
        <v>100001</v>
      </c>
      <c r="E107" s="11" t="str">
        <f>F107&amp;" à "&amp;F108-1</f>
        <v>100001 à 200000</v>
      </c>
      <c r="F107" s="4">
        <v>100001</v>
      </c>
      <c r="G107" s="12" t="str">
        <f>H107&amp;" à "&amp;H108-1</f>
        <v>30001 à 60000</v>
      </c>
      <c r="H107" s="4">
        <v>30001</v>
      </c>
      <c r="I107" s="35" t="str">
        <f>J107&amp;" à "&amp;J108-1</f>
        <v>100001 à 200000</v>
      </c>
      <c r="J107" s="4">
        <v>100001</v>
      </c>
    </row>
    <row r="108" spans="1:16">
      <c r="B108" s="4">
        <v>3</v>
      </c>
      <c r="C108" s="4" t="str">
        <f t="shared" ref="C108:E110" si="9">D108&amp;" à "&amp;D109-1</f>
        <v>200001 à 300000</v>
      </c>
      <c r="D108" s="4">
        <v>200001</v>
      </c>
      <c r="E108" s="10" t="str">
        <f t="shared" si="9"/>
        <v>200001 à 300000</v>
      </c>
      <c r="F108" s="4">
        <v>200001</v>
      </c>
      <c r="G108" s="13" t="str">
        <f>H108&amp;" à "&amp;H109-1</f>
        <v>60001 à 90000</v>
      </c>
      <c r="H108" s="4">
        <v>60001</v>
      </c>
      <c r="I108" s="34" t="str">
        <f t="shared" ref="I108:I110" si="10">J108&amp;" à "&amp;J109-1</f>
        <v>200001 à 300000</v>
      </c>
      <c r="J108" s="4">
        <v>200001</v>
      </c>
    </row>
    <row r="109" spans="1:16">
      <c r="B109" s="4">
        <v>4</v>
      </c>
      <c r="C109" s="4" t="str">
        <f t="shared" si="9"/>
        <v>300001 à 400000</v>
      </c>
      <c r="D109" s="4">
        <v>300001</v>
      </c>
      <c r="E109" s="9" t="str">
        <f t="shared" si="9"/>
        <v>300001 à 400000</v>
      </c>
      <c r="F109" s="4">
        <v>300001</v>
      </c>
      <c r="G109" s="14" t="str">
        <f>H109&amp;" à "&amp;H110-1</f>
        <v>90001 à 120000</v>
      </c>
      <c r="H109" s="4">
        <v>90001</v>
      </c>
      <c r="I109" s="33" t="str">
        <f t="shared" si="10"/>
        <v>300001 à 400000</v>
      </c>
      <c r="J109" s="4">
        <v>300001</v>
      </c>
    </row>
    <row r="110" spans="1:16">
      <c r="B110" s="4">
        <v>5</v>
      </c>
      <c r="C110" s="4" t="str">
        <f t="shared" si="9"/>
        <v>400001 à 500000</v>
      </c>
      <c r="D110" s="4">
        <v>400001</v>
      </c>
      <c r="E110" s="8" t="str">
        <f t="shared" si="9"/>
        <v>400001 à 500000</v>
      </c>
      <c r="F110" s="4">
        <v>400001</v>
      </c>
      <c r="G110" s="15" t="str">
        <f>H110&amp;" à "&amp;H111-1</f>
        <v>120001 à 150000</v>
      </c>
      <c r="H110" s="4">
        <v>120001</v>
      </c>
      <c r="I110" s="32" t="str">
        <f t="shared" si="10"/>
        <v>400001 à 500000</v>
      </c>
      <c r="J110" s="4">
        <v>400001</v>
      </c>
    </row>
    <row r="111" spans="1:16">
      <c r="B111" s="5">
        <v>6</v>
      </c>
      <c r="C111" s="4" t="str">
        <f>"plus de "&amp; D111-1</f>
        <v>plus de 500000</v>
      </c>
      <c r="D111" s="4">
        <v>500001</v>
      </c>
      <c r="E111" s="7" t="str">
        <f>"plus de "&amp; F111-1</f>
        <v>plus de 500000</v>
      </c>
      <c r="F111" s="4">
        <v>500001</v>
      </c>
      <c r="G111" s="16" t="str">
        <f>"plus de "&amp; H111-1</f>
        <v>plus de 150000</v>
      </c>
      <c r="H111" s="4">
        <v>150001</v>
      </c>
      <c r="I111" s="31" t="str">
        <f>"plus de "&amp; J111-1</f>
        <v>plus de 500000</v>
      </c>
      <c r="J111" s="4">
        <v>500001</v>
      </c>
    </row>
    <row r="114" spans="2:3">
      <c r="C114" s="1" t="s">
        <v>94</v>
      </c>
    </row>
    <row r="115" spans="2:3">
      <c r="B115" s="1">
        <v>1</v>
      </c>
      <c r="C115" s="1" t="s">
        <v>99</v>
      </c>
    </row>
    <row r="116" spans="2:3">
      <c r="C116" s="1" t="s">
        <v>102</v>
      </c>
    </row>
    <row r="117" spans="2:3">
      <c r="C117" s="1" t="s">
        <v>101</v>
      </c>
    </row>
  </sheetData>
  <mergeCells count="8">
    <mergeCell ref="M3:P3"/>
    <mergeCell ref="C104:D104"/>
    <mergeCell ref="E104:F104"/>
    <mergeCell ref="I104:J104"/>
    <mergeCell ref="G104:H104"/>
    <mergeCell ref="C3:D3"/>
    <mergeCell ref="E3:H3"/>
    <mergeCell ref="I3:L3"/>
  </mergeCells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E97"/>
  <sheetViews>
    <sheetView topLeftCell="A76" workbookViewId="0">
      <selection activeCell="A3" sqref="A3"/>
    </sheetView>
  </sheetViews>
  <sheetFormatPr baseColWidth="10" defaultRowHeight="15"/>
  <cols>
    <col min="2" max="2" width="20.5703125" customWidth="1"/>
  </cols>
  <sheetData>
    <row r="2" spans="1:5">
      <c r="A2" t="s">
        <v>133</v>
      </c>
      <c r="B2" t="s">
        <v>134</v>
      </c>
      <c r="C2" t="s">
        <v>135</v>
      </c>
      <c r="D2" t="s">
        <v>136</v>
      </c>
      <c r="E2">
        <f>MAX(C3:C97)</f>
        <v>18183</v>
      </c>
    </row>
    <row r="3" spans="1:5">
      <c r="A3" s="37" t="s">
        <v>137</v>
      </c>
      <c r="B3" t="str">
        <f>Feuil2!B5</f>
        <v>AIN</v>
      </c>
      <c r="C3">
        <f t="array" ref="C3:C97">CHOOSE(numcarte,Tableau1[Exploitations utilisées],Tableau1[Exploiration en blé tendre],Tableau1[Exploitation de bovins])</f>
        <v>6145</v>
      </c>
      <c r="D3">
        <f>C3/$E$2</f>
        <v>0.33795303305285157</v>
      </c>
    </row>
    <row r="4" spans="1:5">
      <c r="A4" s="37" t="s">
        <v>138</v>
      </c>
      <c r="B4" t="str">
        <f>Feuil2!B6</f>
        <v>AISNE</v>
      </c>
      <c r="C4">
        <v>5969</v>
      </c>
      <c r="D4">
        <f t="shared" ref="D4:D67" si="0">C4/$E$2</f>
        <v>0.3282736622119562</v>
      </c>
    </row>
    <row r="5" spans="1:5">
      <c r="A5" s="37" t="s">
        <v>139</v>
      </c>
      <c r="B5" t="str">
        <f>Feuil2!B7</f>
        <v>ALLIER</v>
      </c>
      <c r="C5">
        <v>7293</v>
      </c>
      <c r="D5">
        <f t="shared" si="0"/>
        <v>0.40108892921960071</v>
      </c>
    </row>
    <row r="6" spans="1:5">
      <c r="A6" s="37" t="s">
        <v>140</v>
      </c>
      <c r="B6" t="str">
        <f>Feuil2!B8</f>
        <v>ALPES-DE-Hte-PROV.</v>
      </c>
      <c r="C6">
        <v>2823</v>
      </c>
      <c r="D6">
        <f t="shared" si="0"/>
        <v>0.15525490843095199</v>
      </c>
    </row>
    <row r="7" spans="1:5">
      <c r="A7" s="37" t="s">
        <v>141</v>
      </c>
      <c r="B7" t="str">
        <f>Feuil2!B9</f>
        <v>HAUTES-ALPES</v>
      </c>
      <c r="C7">
        <v>2248</v>
      </c>
      <c r="D7">
        <f t="shared" si="0"/>
        <v>0.12363196392234505</v>
      </c>
    </row>
    <row r="8" spans="1:5">
      <c r="A8" s="37" t="s">
        <v>142</v>
      </c>
      <c r="B8" t="str">
        <f>Feuil2!B10</f>
        <v>ALPES-MARITIMES</v>
      </c>
      <c r="C8">
        <v>2538</v>
      </c>
      <c r="D8">
        <f t="shared" si="0"/>
        <v>0.13958092723972942</v>
      </c>
    </row>
    <row r="9" spans="1:5">
      <c r="A9" s="37" t="s">
        <v>143</v>
      </c>
      <c r="B9" t="str">
        <f>Feuil2!B11</f>
        <v>ARDECHE</v>
      </c>
      <c r="C9">
        <v>6998</v>
      </c>
      <c r="D9">
        <f t="shared" si="0"/>
        <v>0.38486498377605455</v>
      </c>
    </row>
    <row r="10" spans="1:5">
      <c r="A10" s="37" t="s">
        <v>144</v>
      </c>
      <c r="B10" t="str">
        <f>Feuil2!B12</f>
        <v>ARDENNES</v>
      </c>
      <c r="C10">
        <v>3733</v>
      </c>
      <c r="D10">
        <f t="shared" si="0"/>
        <v>0.2053016553923995</v>
      </c>
    </row>
    <row r="11" spans="1:5">
      <c r="A11" s="37" t="s">
        <v>145</v>
      </c>
      <c r="B11" t="str">
        <f>Feuil2!B13</f>
        <v>ARIEGE</v>
      </c>
      <c r="C11">
        <v>3092</v>
      </c>
      <c r="D11">
        <f t="shared" si="0"/>
        <v>0.17004894681845681</v>
      </c>
    </row>
    <row r="12" spans="1:5">
      <c r="A12" s="37" t="s">
        <v>146</v>
      </c>
      <c r="B12" t="str">
        <f>Feuil2!B14</f>
        <v>AUBE</v>
      </c>
      <c r="C12">
        <v>5674</v>
      </c>
      <c r="D12">
        <f t="shared" si="0"/>
        <v>0.31204971676841003</v>
      </c>
    </row>
    <row r="13" spans="1:5">
      <c r="A13" s="37" t="s">
        <v>147</v>
      </c>
      <c r="B13" t="str">
        <f>Feuil2!B15</f>
        <v>AUDE</v>
      </c>
      <c r="C13">
        <v>9311</v>
      </c>
      <c r="D13">
        <f t="shared" si="0"/>
        <v>0.51207171533850304</v>
      </c>
    </row>
    <row r="14" spans="1:5">
      <c r="A14" s="37" t="s">
        <v>148</v>
      </c>
      <c r="B14" t="str">
        <f>Feuil2!B16</f>
        <v>AVEYRON</v>
      </c>
      <c r="C14">
        <v>10636</v>
      </c>
      <c r="D14">
        <f t="shared" si="0"/>
        <v>0.58494197877137988</v>
      </c>
    </row>
    <row r="15" spans="1:5">
      <c r="A15" s="37" t="s">
        <v>149</v>
      </c>
      <c r="B15" t="str">
        <f>Feuil2!B17</f>
        <v>BOUCHES-DU-RHONE</v>
      </c>
      <c r="C15">
        <v>5716</v>
      </c>
      <c r="D15">
        <f t="shared" si="0"/>
        <v>0.31435956662816916</v>
      </c>
    </row>
    <row r="16" spans="1:5">
      <c r="A16" s="37" t="s">
        <v>150</v>
      </c>
      <c r="B16" t="str">
        <f>Feuil2!B18</f>
        <v>CALVADOS</v>
      </c>
      <c r="C16">
        <v>9036</v>
      </c>
      <c r="D16">
        <f t="shared" si="0"/>
        <v>0.49694769839960401</v>
      </c>
    </row>
    <row r="17" spans="1:4">
      <c r="A17" s="37" t="s">
        <v>151</v>
      </c>
      <c r="B17" t="str">
        <f>Feuil2!B19</f>
        <v>CANTAL</v>
      </c>
      <c r="C17">
        <v>6629</v>
      </c>
      <c r="D17">
        <f t="shared" si="0"/>
        <v>0.36457130286531375</v>
      </c>
    </row>
    <row r="18" spans="1:4">
      <c r="A18" s="37" t="s">
        <v>152</v>
      </c>
      <c r="B18" t="str">
        <f>Feuil2!B20</f>
        <v>CHARENTE</v>
      </c>
      <c r="C18">
        <v>8744</v>
      </c>
      <c r="D18">
        <f t="shared" si="0"/>
        <v>0.48088874223175493</v>
      </c>
    </row>
    <row r="19" spans="1:4">
      <c r="A19" s="37" t="s">
        <v>153</v>
      </c>
      <c r="B19" t="str">
        <f>Feuil2!B21</f>
        <v>CHARENTE-MARITIME</v>
      </c>
      <c r="C19">
        <v>9866</v>
      </c>
      <c r="D19">
        <f t="shared" si="0"/>
        <v>0.54259473134246272</v>
      </c>
    </row>
    <row r="20" spans="1:4">
      <c r="A20" s="37" t="s">
        <v>154</v>
      </c>
      <c r="B20" t="str">
        <f>Feuil2!B22</f>
        <v>CHER</v>
      </c>
      <c r="C20">
        <v>5059</v>
      </c>
      <c r="D20">
        <f t="shared" si="0"/>
        <v>0.27822691525050874</v>
      </c>
    </row>
    <row r="21" spans="1:4">
      <c r="A21" s="37" t="s">
        <v>155</v>
      </c>
      <c r="B21" t="str">
        <f>Feuil2!B23</f>
        <v>CORREZE</v>
      </c>
      <c r="C21">
        <v>6513</v>
      </c>
      <c r="D21">
        <f t="shared" si="0"/>
        <v>0.35819171753835999</v>
      </c>
    </row>
    <row r="22" spans="1:4">
      <c r="A22" s="37" t="s">
        <v>156</v>
      </c>
      <c r="B22" t="str">
        <f>Feuil2!B24</f>
        <v>CORSE</v>
      </c>
      <c r="C22">
        <v>3576</v>
      </c>
      <c r="D22">
        <f t="shared" si="0"/>
        <v>0.19666721663091899</v>
      </c>
    </row>
    <row r="23" spans="1:4">
      <c r="A23" s="37" t="s">
        <v>157</v>
      </c>
      <c r="B23" t="str">
        <f>Feuil2!B25</f>
        <v>COTE-D'OR</v>
      </c>
      <c r="C23">
        <v>6083</v>
      </c>
      <c r="D23">
        <f t="shared" si="0"/>
        <v>0.33454325468844526</v>
      </c>
    </row>
    <row r="24" spans="1:4">
      <c r="A24" s="37" t="s">
        <v>158</v>
      </c>
      <c r="B24" t="str">
        <f>Feuil2!B26</f>
        <v>COTES-D'ARMOR</v>
      </c>
      <c r="C24">
        <v>12788</v>
      </c>
      <c r="D24">
        <f t="shared" si="0"/>
        <v>0.7032942858714184</v>
      </c>
    </row>
    <row r="25" spans="1:4">
      <c r="A25" s="37" t="s">
        <v>159</v>
      </c>
      <c r="B25" t="str">
        <f>Feuil2!B27</f>
        <v>CREUSE</v>
      </c>
      <c r="C25">
        <v>5673</v>
      </c>
      <c r="D25">
        <f t="shared" si="0"/>
        <v>0.31199472034317771</v>
      </c>
    </row>
    <row r="26" spans="1:4">
      <c r="A26" s="37" t="s">
        <v>160</v>
      </c>
      <c r="B26" t="str">
        <f>Feuil2!B28</f>
        <v>DORDOGNE</v>
      </c>
      <c r="C26">
        <v>11531</v>
      </c>
      <c r="D26">
        <f t="shared" si="0"/>
        <v>0.63416377935434198</v>
      </c>
    </row>
    <row r="27" spans="1:4">
      <c r="A27" s="37" t="s">
        <v>161</v>
      </c>
      <c r="B27" t="str">
        <f>Feuil2!B29</f>
        <v>DOUBS</v>
      </c>
      <c r="C27">
        <v>4156</v>
      </c>
      <c r="D27">
        <f t="shared" si="0"/>
        <v>0.22856514326568772</v>
      </c>
    </row>
    <row r="28" spans="1:4">
      <c r="A28" s="37" t="s">
        <v>162</v>
      </c>
      <c r="B28" t="str">
        <f>Feuil2!B30</f>
        <v>DROME</v>
      </c>
      <c r="C28">
        <v>8719</v>
      </c>
      <c r="D28">
        <f t="shared" si="0"/>
        <v>0.47951383160094596</v>
      </c>
    </row>
    <row r="29" spans="1:4">
      <c r="A29" s="37" t="s">
        <v>163</v>
      </c>
      <c r="B29" t="str">
        <f>Feuil2!B31</f>
        <v>EURE</v>
      </c>
      <c r="C29">
        <v>7581</v>
      </c>
      <c r="D29">
        <f t="shared" si="0"/>
        <v>0.41692789968652039</v>
      </c>
    </row>
    <row r="30" spans="1:4">
      <c r="A30" s="37" t="s">
        <v>164</v>
      </c>
      <c r="B30" t="str">
        <f>Feuil2!B32</f>
        <v>EURE-ET-LOIR</v>
      </c>
      <c r="C30">
        <v>5123</v>
      </c>
      <c r="D30">
        <f t="shared" si="0"/>
        <v>0.28174668646537976</v>
      </c>
    </row>
    <row r="31" spans="1:4">
      <c r="A31" s="37" t="s">
        <v>165</v>
      </c>
      <c r="B31" t="str">
        <f>Feuil2!B33</f>
        <v>FINISTERE</v>
      </c>
      <c r="C31">
        <v>10840</v>
      </c>
      <c r="D31">
        <f t="shared" si="0"/>
        <v>0.59616124951878124</v>
      </c>
    </row>
    <row r="32" spans="1:4">
      <c r="A32" s="37" t="s">
        <v>166</v>
      </c>
      <c r="B32" t="str">
        <f>Feuil2!B34</f>
        <v>GARD</v>
      </c>
      <c r="C32">
        <v>8892</v>
      </c>
      <c r="D32">
        <f t="shared" si="0"/>
        <v>0.4890282131661442</v>
      </c>
    </row>
    <row r="33" spans="1:4">
      <c r="A33" s="37" t="s">
        <v>167</v>
      </c>
      <c r="B33" t="str">
        <f>Feuil2!B35</f>
        <v>HAUTE-GARONNE</v>
      </c>
      <c r="C33">
        <v>8272</v>
      </c>
      <c r="D33">
        <f t="shared" si="0"/>
        <v>0.45493042952208107</v>
      </c>
    </row>
    <row r="34" spans="1:4">
      <c r="A34" s="37" t="s">
        <v>168</v>
      </c>
      <c r="B34" t="str">
        <f>Feuil2!B36</f>
        <v>GERS</v>
      </c>
      <c r="C34">
        <v>9519</v>
      </c>
      <c r="D34">
        <f t="shared" si="0"/>
        <v>0.52351097178683381</v>
      </c>
    </row>
    <row r="35" spans="1:4">
      <c r="A35" s="37" t="s">
        <v>169</v>
      </c>
      <c r="B35" t="str">
        <f>Feuil2!B37</f>
        <v>GIRONDE</v>
      </c>
      <c r="C35">
        <v>12578</v>
      </c>
      <c r="D35">
        <f t="shared" si="0"/>
        <v>0.69174503657262276</v>
      </c>
    </row>
    <row r="36" spans="1:4">
      <c r="A36" s="37" t="s">
        <v>170</v>
      </c>
      <c r="B36" t="str">
        <f>Feuil2!B38</f>
        <v>HERAULT</v>
      </c>
      <c r="C36">
        <v>15352</v>
      </c>
      <c r="D36">
        <f t="shared" si="0"/>
        <v>0.84430512016718917</v>
      </c>
    </row>
    <row r="37" spans="1:4">
      <c r="A37" s="37" t="s">
        <v>171</v>
      </c>
      <c r="B37" t="str">
        <f>Feuil2!B39</f>
        <v>ILLE-ET-VILAINE</v>
      </c>
      <c r="C37">
        <v>14488</v>
      </c>
      <c r="D37">
        <f t="shared" si="0"/>
        <v>0.79678820876643019</v>
      </c>
    </row>
    <row r="38" spans="1:4">
      <c r="A38" s="37" t="s">
        <v>172</v>
      </c>
      <c r="B38" t="str">
        <f>Feuil2!B40</f>
        <v>INDRE</v>
      </c>
      <c r="C38">
        <v>6251</v>
      </c>
      <c r="D38">
        <f t="shared" si="0"/>
        <v>0.34378265412748171</v>
      </c>
    </row>
    <row r="39" spans="1:4">
      <c r="A39" s="37" t="s">
        <v>173</v>
      </c>
      <c r="B39" t="str">
        <f>Feuil2!B41</f>
        <v>INDRE-ET-LOIRE</v>
      </c>
      <c r="C39">
        <v>6664</v>
      </c>
      <c r="D39">
        <f t="shared" si="0"/>
        <v>0.36649617774844634</v>
      </c>
    </row>
    <row r="40" spans="1:4">
      <c r="A40" s="37" t="s">
        <v>174</v>
      </c>
      <c r="B40" t="str">
        <f>Feuil2!B42</f>
        <v>ISERE</v>
      </c>
      <c r="C40">
        <v>8711</v>
      </c>
      <c r="D40">
        <f t="shared" si="0"/>
        <v>0.47907386019908704</v>
      </c>
    </row>
    <row r="41" spans="1:4">
      <c r="A41" s="37" t="s">
        <v>175</v>
      </c>
      <c r="B41" t="str">
        <f>Feuil2!B43</f>
        <v>JURA</v>
      </c>
      <c r="C41">
        <v>4152</v>
      </c>
      <c r="D41">
        <f t="shared" si="0"/>
        <v>0.22834515756475829</v>
      </c>
    </row>
    <row r="42" spans="1:4">
      <c r="A42" s="37" t="s">
        <v>176</v>
      </c>
      <c r="B42" t="str">
        <f>Feuil2!B44</f>
        <v>LANDES</v>
      </c>
      <c r="C42">
        <v>7596</v>
      </c>
      <c r="D42">
        <f t="shared" si="0"/>
        <v>0.41775284606500579</v>
      </c>
    </row>
    <row r="43" spans="1:4">
      <c r="A43" s="37" t="s">
        <v>177</v>
      </c>
      <c r="B43" t="str">
        <f>Feuil2!B45</f>
        <v>LOIR-ET-CHER</v>
      </c>
      <c r="C43">
        <v>4407</v>
      </c>
      <c r="D43">
        <f t="shared" si="0"/>
        <v>0.24236924599901005</v>
      </c>
    </row>
    <row r="44" spans="1:4">
      <c r="A44" s="37" t="s">
        <v>178</v>
      </c>
      <c r="B44" t="str">
        <f>Feuil2!B46</f>
        <v>LOIRE</v>
      </c>
      <c r="C44">
        <v>8004</v>
      </c>
      <c r="D44">
        <f t="shared" si="0"/>
        <v>0.44019138755980863</v>
      </c>
    </row>
    <row r="45" spans="1:4">
      <c r="A45" s="37" t="s">
        <v>179</v>
      </c>
      <c r="B45" t="str">
        <f>Feuil2!B47</f>
        <v>HAUTE-LOIRE</v>
      </c>
      <c r="C45">
        <v>6390</v>
      </c>
      <c r="D45">
        <f t="shared" si="0"/>
        <v>0.35142715723477974</v>
      </c>
    </row>
    <row r="46" spans="1:4">
      <c r="A46" s="37" t="s">
        <v>180</v>
      </c>
      <c r="B46" t="str">
        <f>Feuil2!B48</f>
        <v>LOIRE-ATLANTIQUE</v>
      </c>
      <c r="C46">
        <v>10868</v>
      </c>
      <c r="D46">
        <f t="shared" si="0"/>
        <v>0.5977011494252874</v>
      </c>
    </row>
    <row r="47" spans="1:4">
      <c r="A47" s="37" t="s">
        <v>181</v>
      </c>
      <c r="B47" t="str">
        <f>Feuil2!B49</f>
        <v>LOIRET</v>
      </c>
      <c r="C47">
        <v>4952</v>
      </c>
      <c r="D47">
        <f t="shared" si="0"/>
        <v>0.27234229775064622</v>
      </c>
    </row>
    <row r="48" spans="1:4">
      <c r="A48" s="37" t="s">
        <v>182</v>
      </c>
      <c r="B48" t="str">
        <f>Feuil2!B50</f>
        <v>LOT</v>
      </c>
      <c r="C48">
        <v>6908</v>
      </c>
      <c r="D48">
        <f t="shared" si="0"/>
        <v>0.37991530550514219</v>
      </c>
    </row>
    <row r="49" spans="1:4">
      <c r="A49" s="37" t="s">
        <v>183</v>
      </c>
      <c r="B49" t="str">
        <f>Feuil2!B51</f>
        <v>LOT-ET-GARONNE</v>
      </c>
      <c r="C49">
        <v>9265</v>
      </c>
      <c r="D49">
        <f t="shared" si="0"/>
        <v>0.5095418797778144</v>
      </c>
    </row>
    <row r="50" spans="1:4">
      <c r="A50" s="37" t="s">
        <v>184</v>
      </c>
      <c r="B50" t="str">
        <f>Feuil2!B52</f>
        <v>LOZERE</v>
      </c>
      <c r="C50">
        <v>2980</v>
      </c>
      <c r="D50">
        <f t="shared" si="0"/>
        <v>0.16388934719243251</v>
      </c>
    </row>
    <row r="51" spans="1:4">
      <c r="A51" s="37" t="s">
        <v>185</v>
      </c>
      <c r="B51" t="str">
        <f>Feuil2!B53</f>
        <v>MAINE-ET-LOIRE</v>
      </c>
      <c r="C51">
        <v>12301</v>
      </c>
      <c r="D51">
        <f t="shared" si="0"/>
        <v>0.67651102678325914</v>
      </c>
    </row>
    <row r="52" spans="1:4">
      <c r="A52" s="37" t="s">
        <v>186</v>
      </c>
      <c r="B52" t="str">
        <f>Feuil2!B54</f>
        <v>MANCHE</v>
      </c>
      <c r="C52">
        <v>18183</v>
      </c>
      <c r="D52">
        <f t="shared" si="0"/>
        <v>1</v>
      </c>
    </row>
    <row r="53" spans="1:4">
      <c r="A53" s="37" t="s">
        <v>187</v>
      </c>
      <c r="B53" t="str">
        <f>Feuil2!B55</f>
        <v>MARNE</v>
      </c>
      <c r="C53">
        <v>14558</v>
      </c>
      <c r="D53">
        <f t="shared" si="0"/>
        <v>0.80063795853269537</v>
      </c>
    </row>
    <row r="54" spans="1:4">
      <c r="A54" s="37" t="s">
        <v>188</v>
      </c>
      <c r="B54" t="str">
        <f>Feuil2!B56</f>
        <v>HAUTE-MARNE</v>
      </c>
      <c r="C54">
        <v>3142</v>
      </c>
      <c r="D54">
        <f t="shared" si="0"/>
        <v>0.1727987680800748</v>
      </c>
    </row>
    <row r="55" spans="1:4">
      <c r="A55" s="37" t="s">
        <v>189</v>
      </c>
      <c r="B55" t="str">
        <f>Feuil2!B57</f>
        <v>MAYENNE</v>
      </c>
      <c r="C55">
        <v>11463</v>
      </c>
      <c r="D55">
        <f t="shared" si="0"/>
        <v>0.63042402243854145</v>
      </c>
    </row>
    <row r="56" spans="1:4">
      <c r="A56" s="37" t="s">
        <v>190</v>
      </c>
      <c r="B56" t="str">
        <f>Feuil2!B58</f>
        <v>MEURTHE-ET-MOSELLE</v>
      </c>
      <c r="C56">
        <v>3365</v>
      </c>
      <c r="D56">
        <f t="shared" si="0"/>
        <v>0.18506297090689106</v>
      </c>
    </row>
    <row r="57" spans="1:4">
      <c r="A57" s="37" t="s">
        <v>191</v>
      </c>
      <c r="B57" t="str">
        <f>Feuil2!B59</f>
        <v>MEUSE</v>
      </c>
      <c r="C57">
        <v>3485</v>
      </c>
      <c r="D57">
        <f t="shared" si="0"/>
        <v>0.19166254193477425</v>
      </c>
    </row>
    <row r="58" spans="1:4">
      <c r="A58" s="37" t="s">
        <v>192</v>
      </c>
      <c r="B58" t="str">
        <f>Feuil2!B60</f>
        <v>MORBIHAN</v>
      </c>
      <c r="C58">
        <v>11201</v>
      </c>
      <c r="D58">
        <f t="shared" si="0"/>
        <v>0.61601495902766323</v>
      </c>
    </row>
    <row r="59" spans="1:4">
      <c r="A59" s="37" t="s">
        <v>193</v>
      </c>
      <c r="B59" t="str">
        <f>Feuil2!B61</f>
        <v>MOSELLE</v>
      </c>
      <c r="C59">
        <v>5177</v>
      </c>
      <c r="D59">
        <f t="shared" si="0"/>
        <v>0.28471649342792721</v>
      </c>
    </row>
    <row r="60" spans="1:4">
      <c r="A60" s="37" t="s">
        <v>194</v>
      </c>
      <c r="B60" t="str">
        <f>Feuil2!B62</f>
        <v>NIEVRE</v>
      </c>
      <c r="C60">
        <v>4353</v>
      </c>
      <c r="D60">
        <f t="shared" si="0"/>
        <v>0.23939943903646263</v>
      </c>
    </row>
    <row r="61" spans="1:4">
      <c r="A61" s="37" t="s">
        <v>195</v>
      </c>
      <c r="B61" t="str">
        <f>Feuil2!B63</f>
        <v>NORD</v>
      </c>
      <c r="C61">
        <v>8589</v>
      </c>
      <c r="D61">
        <f t="shared" si="0"/>
        <v>0.47236429632073917</v>
      </c>
    </row>
    <row r="62" spans="1:4">
      <c r="A62" s="37" t="s">
        <v>196</v>
      </c>
      <c r="B62" t="str">
        <f>Feuil2!B64</f>
        <v>OISE</v>
      </c>
      <c r="C62">
        <v>3957</v>
      </c>
      <c r="D62">
        <f t="shared" si="0"/>
        <v>0.21762085464444811</v>
      </c>
    </row>
    <row r="63" spans="1:4">
      <c r="A63" s="37" t="s">
        <v>197</v>
      </c>
      <c r="B63" t="str">
        <f>Feuil2!B65</f>
        <v>ORNE</v>
      </c>
      <c r="C63">
        <v>8396</v>
      </c>
      <c r="D63">
        <f t="shared" si="0"/>
        <v>0.4617499862508937</v>
      </c>
    </row>
    <row r="64" spans="1:4">
      <c r="A64" s="37" t="s">
        <v>198</v>
      </c>
      <c r="B64" t="str">
        <f>Feuil2!B66</f>
        <v>PAS-DE-CALAIS</v>
      </c>
      <c r="C64">
        <v>9222</v>
      </c>
      <c r="D64">
        <f t="shared" si="0"/>
        <v>0.50717703349282295</v>
      </c>
    </row>
    <row r="65" spans="1:4">
      <c r="A65" s="37" t="s">
        <v>199</v>
      </c>
      <c r="B65" t="str">
        <f>Feuil2!B67</f>
        <v>PUY-DE-DOME</v>
      </c>
      <c r="C65">
        <v>9426</v>
      </c>
      <c r="D65">
        <f t="shared" si="0"/>
        <v>0.51839630424022443</v>
      </c>
    </row>
    <row r="66" spans="1:4">
      <c r="A66" s="37" t="s">
        <v>200</v>
      </c>
      <c r="B66" t="str">
        <f>Feuil2!B68</f>
        <v>PYR.-ATLANTIQUES</v>
      </c>
      <c r="C66">
        <v>14543</v>
      </c>
      <c r="D66">
        <f t="shared" si="0"/>
        <v>0.79981301215420997</v>
      </c>
    </row>
    <row r="67" spans="1:4">
      <c r="A67" s="37" t="s">
        <v>201</v>
      </c>
      <c r="B67" t="str">
        <f>Feuil2!B69</f>
        <v>HAUTES-PYRENEES</v>
      </c>
      <c r="C67">
        <v>6335</v>
      </c>
      <c r="D67">
        <f t="shared" si="0"/>
        <v>0.34840235384699997</v>
      </c>
    </row>
    <row r="68" spans="1:4">
      <c r="A68" s="37" t="s">
        <v>202</v>
      </c>
      <c r="B68" t="str">
        <f>Feuil2!B70</f>
        <v>PYRENEES-ORIENTALES</v>
      </c>
      <c r="C68">
        <v>6852</v>
      </c>
      <c r="D68">
        <f t="shared" ref="D68:D97" si="1">C68/$E$2</f>
        <v>0.37683550569213004</v>
      </c>
    </row>
    <row r="69" spans="1:4">
      <c r="A69" s="37" t="s">
        <v>203</v>
      </c>
      <c r="B69" t="str">
        <f>Feuil2!B71</f>
        <v>BAS-RHIN</v>
      </c>
      <c r="C69">
        <v>8282</v>
      </c>
      <c r="D69">
        <f t="shared" si="1"/>
        <v>0.45548039377440469</v>
      </c>
    </row>
    <row r="70" spans="1:4">
      <c r="A70" s="37" t="s">
        <v>204</v>
      </c>
      <c r="B70" t="str">
        <f>Feuil2!B72</f>
        <v>HAUT-RHIN</v>
      </c>
      <c r="C70">
        <v>6729</v>
      </c>
      <c r="D70">
        <f t="shared" si="1"/>
        <v>0.37007094538854973</v>
      </c>
    </row>
    <row r="71" spans="1:4">
      <c r="A71" s="37" t="s">
        <v>205</v>
      </c>
      <c r="B71" t="str">
        <f>Feuil2!B73</f>
        <v>RHONE</v>
      </c>
      <c r="C71">
        <v>8275</v>
      </c>
      <c r="D71">
        <f t="shared" si="1"/>
        <v>0.45509541879777815</v>
      </c>
    </row>
    <row r="72" spans="1:4">
      <c r="A72" s="37" t="s">
        <v>206</v>
      </c>
      <c r="B72" t="str">
        <f>Feuil2!B74</f>
        <v>HAUTE-SAONE</v>
      </c>
      <c r="C72">
        <v>3614</v>
      </c>
      <c r="D72">
        <f t="shared" si="1"/>
        <v>0.19875708078974866</v>
      </c>
    </row>
    <row r="73" spans="1:4">
      <c r="A73" s="37" t="s">
        <v>207</v>
      </c>
      <c r="B73" t="str">
        <f>Feuil2!B75</f>
        <v>SAONE-ET-LOIRE</v>
      </c>
      <c r="C73">
        <v>10636</v>
      </c>
      <c r="D73">
        <f t="shared" si="1"/>
        <v>0.58494197877137988</v>
      </c>
    </row>
    <row r="74" spans="1:4">
      <c r="A74" s="37" t="s">
        <v>208</v>
      </c>
      <c r="B74" t="str">
        <f>Feuil2!B76</f>
        <v>SARTHE</v>
      </c>
      <c r="C74">
        <v>7897</v>
      </c>
      <c r="D74">
        <f t="shared" si="1"/>
        <v>0.43430677005994611</v>
      </c>
    </row>
    <row r="75" spans="1:4">
      <c r="A75" s="37" t="s">
        <v>209</v>
      </c>
      <c r="B75" t="str">
        <f>Feuil2!B77</f>
        <v>SAVOIE</v>
      </c>
      <c r="C75">
        <v>4178</v>
      </c>
      <c r="D75">
        <f t="shared" si="1"/>
        <v>0.22977506462079964</v>
      </c>
    </row>
    <row r="76" spans="1:4">
      <c r="A76" s="37" t="s">
        <v>210</v>
      </c>
      <c r="B76" t="str">
        <f>Feuil2!B78</f>
        <v>HAUTE-SAVOIE</v>
      </c>
      <c r="C76">
        <v>4896</v>
      </c>
      <c r="D76">
        <f t="shared" si="1"/>
        <v>0.26926249793763407</v>
      </c>
    </row>
    <row r="77" spans="1:4">
      <c r="A77" s="37" t="s">
        <v>211</v>
      </c>
      <c r="B77" t="str">
        <f>Feuil2!B79</f>
        <v>PARIS</v>
      </c>
      <c r="C77">
        <v>0</v>
      </c>
      <c r="D77">
        <f t="shared" si="1"/>
        <v>0</v>
      </c>
    </row>
    <row r="78" spans="1:4">
      <c r="A78" s="37" t="s">
        <v>212</v>
      </c>
      <c r="B78" t="str">
        <f>Feuil2!B80</f>
        <v>SEINE-MARITIME</v>
      </c>
      <c r="C78">
        <v>8463</v>
      </c>
      <c r="D78">
        <f t="shared" si="1"/>
        <v>0.46543474674146179</v>
      </c>
    </row>
    <row r="79" spans="1:4">
      <c r="A79" s="37" t="s">
        <v>213</v>
      </c>
      <c r="B79" t="str">
        <f>Feuil2!B81</f>
        <v>SEINE-ET-MARNE</v>
      </c>
      <c r="C79">
        <v>3104</v>
      </c>
      <c r="D79">
        <f t="shared" si="1"/>
        <v>0.17070890392124513</v>
      </c>
    </row>
    <row r="80" spans="1:4">
      <c r="A80" s="37" t="s">
        <v>214</v>
      </c>
      <c r="B80" t="str">
        <f>Feuil2!B82</f>
        <v>YVELINES</v>
      </c>
      <c r="C80">
        <v>1227</v>
      </c>
      <c r="D80">
        <f t="shared" si="1"/>
        <v>6.7480613760105598E-2</v>
      </c>
    </row>
    <row r="81" spans="1:4">
      <c r="A81" s="37" t="s">
        <v>215</v>
      </c>
      <c r="B81" t="str">
        <f>Feuil2!B83</f>
        <v>DEUX-SEVRES</v>
      </c>
      <c r="C81">
        <v>8835</v>
      </c>
      <c r="D81">
        <f t="shared" si="1"/>
        <v>0.48589341692789967</v>
      </c>
    </row>
    <row r="82" spans="1:4">
      <c r="A82" s="37" t="s">
        <v>216</v>
      </c>
      <c r="B82" t="str">
        <f>Feuil2!B84</f>
        <v>SOMME</v>
      </c>
      <c r="C82">
        <v>6618</v>
      </c>
      <c r="D82">
        <f t="shared" si="1"/>
        <v>0.36396634218775781</v>
      </c>
    </row>
    <row r="83" spans="1:4">
      <c r="A83" s="37" t="s">
        <v>217</v>
      </c>
      <c r="B83" t="str">
        <f>Feuil2!B85</f>
        <v>TARN</v>
      </c>
      <c r="C83">
        <v>7571</v>
      </c>
      <c r="D83">
        <f t="shared" si="1"/>
        <v>0.41637793543419677</v>
      </c>
    </row>
    <row r="84" spans="1:4">
      <c r="A84" s="37" t="s">
        <v>218</v>
      </c>
      <c r="B84" t="str">
        <f>Feuil2!B86</f>
        <v>TARN-ET-GARONNE</v>
      </c>
      <c r="C84">
        <v>7182</v>
      </c>
      <c r="D84">
        <f t="shared" si="1"/>
        <v>0.39498432601880878</v>
      </c>
    </row>
    <row r="85" spans="1:4">
      <c r="A85" s="37" t="s">
        <v>219</v>
      </c>
      <c r="B85" t="str">
        <f>Feuil2!B87</f>
        <v>VAR</v>
      </c>
      <c r="C85">
        <v>7417</v>
      </c>
      <c r="D85">
        <f t="shared" si="1"/>
        <v>0.40790848594841334</v>
      </c>
    </row>
    <row r="86" spans="1:4">
      <c r="A86" s="37" t="s">
        <v>220</v>
      </c>
      <c r="B86" t="str">
        <f>Feuil2!B88</f>
        <v>VAUCLUSE</v>
      </c>
      <c r="C86">
        <v>7723</v>
      </c>
      <c r="D86">
        <f t="shared" si="1"/>
        <v>0.4247373920695155</v>
      </c>
    </row>
    <row r="87" spans="1:4">
      <c r="A87" s="37" t="s">
        <v>221</v>
      </c>
      <c r="B87" t="str">
        <f>Feuil2!B89</f>
        <v>VENDEE</v>
      </c>
      <c r="C87">
        <v>10040</v>
      </c>
      <c r="D87">
        <f t="shared" si="1"/>
        <v>0.55216410933289339</v>
      </c>
    </row>
    <row r="88" spans="1:4">
      <c r="A88" s="37" t="s">
        <v>222</v>
      </c>
      <c r="B88" t="str">
        <f>Feuil2!B90</f>
        <v>VIENNE</v>
      </c>
      <c r="C88">
        <v>7254</v>
      </c>
      <c r="D88">
        <f t="shared" si="1"/>
        <v>0.39894406863553866</v>
      </c>
    </row>
    <row r="89" spans="1:4">
      <c r="A89" s="37" t="s">
        <v>223</v>
      </c>
      <c r="B89" t="str">
        <f>Feuil2!B91</f>
        <v>HAUTE-VIENNE</v>
      </c>
      <c r="C89">
        <v>6454</v>
      </c>
      <c r="D89">
        <f t="shared" si="1"/>
        <v>0.35494692844965076</v>
      </c>
    </row>
    <row r="90" spans="1:4">
      <c r="A90" s="37" t="s">
        <v>224</v>
      </c>
      <c r="B90" t="str">
        <f>Feuil2!B92</f>
        <v>VOSGES</v>
      </c>
      <c r="C90">
        <v>4381</v>
      </c>
      <c r="D90">
        <f t="shared" si="1"/>
        <v>0.24093933894296871</v>
      </c>
    </row>
    <row r="91" spans="1:4">
      <c r="A91" s="37" t="s">
        <v>225</v>
      </c>
      <c r="B91" t="str">
        <f>Feuil2!B93</f>
        <v>YONNE</v>
      </c>
      <c r="C91">
        <v>4912</v>
      </c>
      <c r="D91">
        <f t="shared" si="1"/>
        <v>0.2701424407413518</v>
      </c>
    </row>
    <row r="92" spans="1:4">
      <c r="A92" s="37" t="s">
        <v>226</v>
      </c>
      <c r="B92" t="str">
        <f>Feuil2!B94</f>
        <v>TERRIT. DE BELFORT</v>
      </c>
      <c r="C92">
        <v>609</v>
      </c>
      <c r="D92">
        <f t="shared" si="1"/>
        <v>3.3492822966507178E-2</v>
      </c>
    </row>
    <row r="93" spans="1:4">
      <c r="A93" s="37" t="s">
        <v>227</v>
      </c>
      <c r="B93" t="str">
        <f>Feuil2!B95</f>
        <v>ESSONNE</v>
      </c>
      <c r="C93">
        <v>1043</v>
      </c>
      <c r="D93">
        <f t="shared" si="1"/>
        <v>5.7361271517351375E-2</v>
      </c>
    </row>
    <row r="94" spans="1:4">
      <c r="A94" s="37" t="s">
        <v>228</v>
      </c>
      <c r="B94" t="str">
        <f>Feuil2!B96</f>
        <v>HAUTS-DE-SEINE</v>
      </c>
      <c r="C94">
        <v>19</v>
      </c>
      <c r="D94">
        <f t="shared" si="1"/>
        <v>1.0449320794148381E-3</v>
      </c>
    </row>
    <row r="95" spans="1:4">
      <c r="A95" s="37" t="s">
        <v>229</v>
      </c>
      <c r="B95" t="str">
        <f>Feuil2!B97</f>
        <v>SEINE-SAINT-DENIS</v>
      </c>
      <c r="C95">
        <v>45</v>
      </c>
      <c r="D95">
        <f t="shared" si="1"/>
        <v>2.4748391354561953E-3</v>
      </c>
    </row>
    <row r="96" spans="1:4">
      <c r="A96" s="37" t="s">
        <v>230</v>
      </c>
      <c r="B96" t="str">
        <f>Feuil2!B98</f>
        <v>VAL-DE-MARNE</v>
      </c>
      <c r="C96">
        <v>90</v>
      </c>
      <c r="D96">
        <f t="shared" si="1"/>
        <v>4.9496782709123905E-3</v>
      </c>
    </row>
    <row r="97" spans="1:4">
      <c r="A97" s="37" t="s">
        <v>231</v>
      </c>
      <c r="B97" t="str">
        <f>Feuil2!B99</f>
        <v>VAL-D'OISE</v>
      </c>
      <c r="C97">
        <v>706</v>
      </c>
      <c r="D97">
        <f t="shared" si="1"/>
        <v>3.8827476214046086E-2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Feuil1</vt:lpstr>
      <vt:lpstr>Feuil2</vt:lpstr>
      <vt:lpstr>Feuil3</vt:lpstr>
      <vt:lpstr>bornechb</vt:lpstr>
      <vt:lpstr>bornesat</vt:lpstr>
      <vt:lpstr>bornesau</vt:lpstr>
      <vt:lpstr>bornesbt</vt:lpstr>
      <vt:lpstr>clNumDep</vt:lpstr>
      <vt:lpstr>legendecarte</vt:lpstr>
      <vt:lpstr>legendechb</vt:lpstr>
      <vt:lpstr>legendesat</vt:lpstr>
      <vt:lpstr>legendesau</vt:lpstr>
      <vt:lpstr>legendesbt</vt:lpstr>
      <vt:lpstr>listeclasse</vt:lpstr>
      <vt:lpstr>numcarte</vt:lpstr>
      <vt:lpstr>plagedepartements</vt:lpstr>
      <vt:lpstr>plagenomdep</vt:lpstr>
      <vt:lpstr>plagenumdep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Thomas</cp:lastModifiedBy>
  <dcterms:created xsi:type="dcterms:W3CDTF">2013-05-02T16:19:13Z</dcterms:created>
  <dcterms:modified xsi:type="dcterms:W3CDTF">2013-05-17T15:25:11Z</dcterms:modified>
</cp:coreProperties>
</file>