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416"/>
  <workbookPr showInkAnnotation="0" autoCompressPictures="0"/>
  <bookViews>
    <workbookView xWindow="0" yWindow="0" windowWidth="25520" windowHeight="7700" tabRatio="500"/>
  </bookViews>
  <sheets>
    <sheet name="CARNE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11" i="1" l="1"/>
  <c r="I110" i="1"/>
  <c r="H51" i="1"/>
  <c r="I45" i="1"/>
  <c r="I44" i="1"/>
  <c r="H40" i="1"/>
  <c r="H36" i="1"/>
  <c r="L35" i="1"/>
  <c r="I21" i="1"/>
  <c r="I20" i="1"/>
  <c r="I19" i="1"/>
  <c r="I17" i="1"/>
  <c r="F13" i="1"/>
</calcChain>
</file>

<file path=xl/comments1.xml><?xml version="1.0" encoding="utf-8"?>
<comments xmlns="http://schemas.openxmlformats.org/spreadsheetml/2006/main">
  <authors>
    <author>Dir. Operaçoes</author>
  </authors>
  <commentList>
    <comment ref="I1" authorId="0">
      <text>
        <r>
          <rPr>
            <b/>
            <sz val="12"/>
            <color indexed="81"/>
            <rFont val="Calibri"/>
          </rPr>
          <t>MaJ  28 oct 2015</t>
        </r>
      </text>
    </comment>
    <comment ref="F4" authorId="0">
      <text>
        <r>
          <rPr>
            <b/>
            <sz val="12"/>
            <color indexed="81"/>
            <rFont val="Calibri"/>
          </rPr>
          <t>INALCA - 19 NOV 2015
1600/KILO</t>
        </r>
      </text>
    </comment>
    <comment ref="H36" authorId="0">
      <text>
        <r>
          <rPr>
            <b/>
            <sz val="12"/>
            <color indexed="81"/>
            <rFont val="Calibri"/>
          </rPr>
          <t>Newaco Lda  
19 nov 2015 - 
5900k/10kg
590/kilo</t>
        </r>
      </text>
    </comment>
    <comment ref="H40" authorId="0">
      <text>
        <r>
          <rPr>
            <b/>
            <sz val="12"/>
            <color indexed="81"/>
            <rFont val="Calibri"/>
          </rPr>
          <t>Newaco Lda 19/11/15
8000=10kg ou 800k/kilo</t>
        </r>
      </text>
    </comment>
    <comment ref="F49" authorId="0">
      <text>
        <r>
          <rPr>
            <b/>
            <sz val="12"/>
            <color indexed="81"/>
            <rFont val="Calibri"/>
          </rPr>
          <t>INALCA  19/11/2015
FRANGO 1100GR=467KG</t>
        </r>
      </text>
    </comment>
    <comment ref="H51" authorId="0">
      <text>
        <r>
          <rPr>
            <b/>
            <sz val="12"/>
            <color indexed="81"/>
            <rFont val="Calibri"/>
          </rPr>
          <t>7500k=12kgs
7500/12=625kzas</t>
        </r>
      </text>
    </comment>
  </commentList>
</comments>
</file>

<file path=xl/sharedStrings.xml><?xml version="1.0" encoding="utf-8"?>
<sst xmlns="http://schemas.openxmlformats.org/spreadsheetml/2006/main" count="254" uniqueCount="159">
  <si>
    <t>CARNES</t>
  </si>
  <si>
    <t>ECB Frost</t>
  </si>
  <si>
    <t>VALEJO</t>
  </si>
  <si>
    <t>MEGA</t>
  </si>
  <si>
    <t>INALCA</t>
  </si>
  <si>
    <t>EMILIA</t>
  </si>
  <si>
    <t>Newaco grupo Lda</t>
  </si>
  <si>
    <t>RicarBruno</t>
  </si>
  <si>
    <t>ALINAR</t>
  </si>
  <si>
    <t>KERO</t>
  </si>
  <si>
    <t>JUMBO</t>
  </si>
  <si>
    <t>RAYAN ANGOLA</t>
  </si>
  <si>
    <t>MAXI</t>
  </si>
  <si>
    <t>RUA</t>
  </si>
  <si>
    <t>Acém novilho Botswana</t>
  </si>
  <si>
    <t>Cx</t>
  </si>
  <si>
    <t>Alcatra  de  Vaca</t>
  </si>
  <si>
    <t>1 KG</t>
  </si>
  <si>
    <t>Alcatra novilho Botswana</t>
  </si>
  <si>
    <t>BACON EXTRAINT. PROB</t>
  </si>
  <si>
    <t>BACON QUINTA GRANDE PROB. METADES</t>
  </si>
  <si>
    <t>Borrego  cortado  em  6 pcs</t>
  </si>
  <si>
    <t>CABRITO</t>
  </si>
  <si>
    <t>1KG</t>
  </si>
  <si>
    <t>Cachaço  s/Osso</t>
  </si>
  <si>
    <t>Cachaço de porco vacuo   Cxa 10Kg</t>
  </si>
  <si>
    <t>10 kgs</t>
  </si>
  <si>
    <t>Cachaço/Pescoço novilho</t>
  </si>
  <si>
    <t>CARNE  SECA</t>
  </si>
  <si>
    <t>10K</t>
  </si>
  <si>
    <t>Carne de Febras</t>
  </si>
  <si>
    <t>CHAMBAO</t>
  </si>
  <si>
    <t>Chambão novilho s/osso</t>
  </si>
  <si>
    <r>
      <t>CHORICO DE CARNE CORR. PROBAR</t>
    </r>
    <r>
      <rPr>
        <sz val="12"/>
        <color theme="1"/>
        <rFont val="Verdana"/>
        <family val="2"/>
      </rPr>
      <t xml:space="preserve">   12 x 1,13Kg</t>
    </r>
  </si>
  <si>
    <t>1 KG. LATA</t>
  </si>
  <si>
    <t>Chourizo  corrente valinho</t>
  </si>
  <si>
    <t>Chouriço Carne Extra argola cxa 24 = 5kg</t>
  </si>
  <si>
    <t>1kg</t>
  </si>
  <si>
    <t>Chouriço Carne Corrente vacuo  25 pacotes 5kg</t>
  </si>
  <si>
    <t>Chouriço Carne Corrente "sicarze"  cxa 6,18kg</t>
  </si>
  <si>
    <t>CISPE  DE  PORCO</t>
  </si>
  <si>
    <t>Coixa de Frango</t>
  </si>
  <si>
    <t>COIXA DE FRANGO</t>
  </si>
  <si>
    <t>10 KG</t>
  </si>
  <si>
    <t>100KG</t>
  </si>
  <si>
    <t>COIXAS DE FRANGO</t>
  </si>
  <si>
    <t>CORAÇAO  Bovino</t>
  </si>
  <si>
    <t>COSTELA  LOMBO  PORCO</t>
  </si>
  <si>
    <r>
      <t>Costeletas</t>
    </r>
    <r>
      <rPr>
        <sz val="12"/>
        <color theme="1"/>
        <rFont val="Verdana"/>
        <family val="2"/>
      </rPr>
      <t xml:space="preserve"> LOMBO  </t>
    </r>
  </si>
  <si>
    <t>Costeletas porco mistas</t>
  </si>
  <si>
    <t>Cx 10 kgs</t>
  </si>
  <si>
    <t>Costelinha assar/tiras</t>
  </si>
  <si>
    <t>Coxa</t>
  </si>
  <si>
    <t>Dobrada  Branca</t>
  </si>
  <si>
    <t>Dobrada branca</t>
  </si>
  <si>
    <r>
      <t>ENTRECO</t>
    </r>
    <r>
      <rPr>
        <sz val="12"/>
        <color theme="1"/>
        <rFont val="Verdana"/>
        <family val="2"/>
      </rPr>
      <t>TA Vaca</t>
    </r>
  </si>
  <si>
    <r>
      <t>Entrecosto</t>
    </r>
    <r>
      <rPr>
        <sz val="12"/>
        <color theme="1"/>
        <rFont val="Verdana"/>
        <family val="2"/>
      </rPr>
      <t xml:space="preserve">  Porco Piano  </t>
    </r>
  </si>
  <si>
    <r>
      <t>ENTRECOSTO  de  PORCO</t>
    </r>
    <r>
      <rPr>
        <sz val="12"/>
        <color theme="1"/>
        <rFont val="Verdana"/>
        <family val="2"/>
      </rPr>
      <t xml:space="preserve">                 10kg</t>
    </r>
  </si>
  <si>
    <t>ENTREMEADA  PORCO</t>
  </si>
  <si>
    <t>Entremeada fatiada granel</t>
  </si>
  <si>
    <t>Cx 9 kgs</t>
  </si>
  <si>
    <t>Entremeada inteira (barriga/panceta</t>
  </si>
  <si>
    <t>Cx +/- 10kgs</t>
  </si>
  <si>
    <r>
      <t>Febras  de  Porco</t>
    </r>
    <r>
      <rPr>
        <sz val="12"/>
        <color theme="1"/>
        <rFont val="Verdana"/>
        <family val="2"/>
      </rPr>
      <t xml:space="preserve">                                      10KG</t>
    </r>
  </si>
  <si>
    <t>Febras perna embalada</t>
  </si>
  <si>
    <t>Feta  de  VACA</t>
  </si>
  <si>
    <t>Fiambre pa Sandw. Probar</t>
  </si>
  <si>
    <t>1 Barra/3KG</t>
  </si>
  <si>
    <t>Fiambre barra Sandwich "sicarze" 3 x 6Kg</t>
  </si>
  <si>
    <t>1 Barra</t>
  </si>
  <si>
    <t>Fiambre barra "nutrimeat" 2 x 5,5kg</t>
  </si>
  <si>
    <t>Figado  Bovino</t>
  </si>
  <si>
    <t>Figado vaca</t>
  </si>
  <si>
    <t>Figado</t>
  </si>
  <si>
    <t>Frango</t>
  </si>
  <si>
    <r>
      <t>Frango</t>
    </r>
    <r>
      <rPr>
        <sz val="12"/>
        <color theme="1"/>
        <rFont val="Verdana"/>
        <family val="2"/>
      </rPr>
      <t xml:space="preserve">  ENTEIRO  1KG</t>
    </r>
  </si>
  <si>
    <r>
      <t>FRANGO  PEITO</t>
    </r>
    <r>
      <rPr>
        <sz val="12"/>
        <color theme="1"/>
        <rFont val="Verdana"/>
        <family val="2"/>
      </rPr>
      <t xml:space="preserve">                                          12KG</t>
    </r>
  </si>
  <si>
    <t>Frango Inteiro  1200gr  cx</t>
  </si>
  <si>
    <t>FRANGO/Coxas food/tyson/Usda</t>
  </si>
  <si>
    <t>Galinha  Rija</t>
  </si>
  <si>
    <t>GALINHA INDUBEIRA</t>
  </si>
  <si>
    <t>Ganso novilho Botswana</t>
  </si>
  <si>
    <t>Leitão nacional (7 a 9 kgs )</t>
  </si>
  <si>
    <t>7/9 Kgs</t>
  </si>
  <si>
    <t xml:space="preserve">Linguiça </t>
  </si>
  <si>
    <t>Lingua  Bovina</t>
  </si>
  <si>
    <t>Lombinho  de  Vaca</t>
  </si>
  <si>
    <t>Lombo   Suino</t>
  </si>
  <si>
    <t>LOMBO DE PORCO</t>
  </si>
  <si>
    <t>Lombo de Vaca</t>
  </si>
  <si>
    <t>Lombo novilho 4/5</t>
  </si>
  <si>
    <t>Lombo novilho Botswana</t>
  </si>
  <si>
    <t>Lombo porco (metades) vacuo</t>
  </si>
  <si>
    <t>Lombo/Fillet de porco fatiado bem. 1kg</t>
  </si>
  <si>
    <t>MAO  DE  VACA</t>
  </si>
  <si>
    <t>Maminha  de  Vaca</t>
  </si>
  <si>
    <r>
      <t>MORCELA</t>
    </r>
    <r>
      <rPr>
        <sz val="12"/>
        <color theme="1"/>
        <rFont val="Verdana"/>
        <family val="2"/>
      </rPr>
      <t xml:space="preserve">  fumada  Valinho</t>
    </r>
  </si>
  <si>
    <t>MORCELA  FUMADA vacuo  Cxa 7,2kg</t>
  </si>
  <si>
    <t>MORCELA  Porminho   1kg</t>
  </si>
  <si>
    <t>MOELA  de  Frango</t>
  </si>
  <si>
    <r>
      <t>O</t>
    </r>
    <r>
      <rPr>
        <sz val="12"/>
        <color theme="1"/>
        <rFont val="Verdana"/>
        <family val="2"/>
      </rPr>
      <t>relha de Porco</t>
    </r>
  </si>
  <si>
    <t>Osso buco</t>
  </si>
  <si>
    <t>Ovos cartão 30 duzias</t>
  </si>
  <si>
    <t>Caixa 360 ovos</t>
  </si>
  <si>
    <t>Ovos de codorniz cx 12 unidades</t>
  </si>
  <si>
    <r>
      <t>Ovos embalagem</t>
    </r>
    <r>
      <rPr>
        <sz val="12"/>
        <color theme="1"/>
        <rFont val="Verdana"/>
        <family val="2"/>
      </rPr>
      <t xml:space="preserve">                       1cxa=360 U</t>
    </r>
  </si>
  <si>
    <t>Ovos embalagem 6 unid.</t>
  </si>
  <si>
    <t>Pa  de  Vaca  S/Osso</t>
  </si>
  <si>
    <t xml:space="preserve">1K </t>
  </si>
  <si>
    <t>Pá s/osso vacuo</t>
  </si>
  <si>
    <t>PATO CONGELADO</t>
  </si>
  <si>
    <t>PEITO  ALTO</t>
  </si>
  <si>
    <t>PEITO  ALTO  de Frango</t>
  </si>
  <si>
    <t>Peito  de  PATO</t>
  </si>
  <si>
    <r>
      <t>Peito alto c/osso</t>
    </r>
    <r>
      <rPr>
        <sz val="12"/>
        <color theme="1"/>
        <rFont val="Verdana"/>
        <family val="2"/>
      </rPr>
      <t xml:space="preserve">  Bovino</t>
    </r>
  </si>
  <si>
    <t>Peito Pato</t>
  </si>
  <si>
    <t>Cx 5 Kgs</t>
  </si>
  <si>
    <t>Perna  de  Borrego</t>
  </si>
  <si>
    <r>
      <t>Pernil  de  Porco</t>
    </r>
    <r>
      <rPr>
        <sz val="12"/>
        <color theme="1"/>
        <rFont val="Verdana"/>
        <family val="2"/>
      </rPr>
      <t xml:space="preserve">  C/Osso</t>
    </r>
  </si>
  <si>
    <t>Perú inteiro ( 6/7 Kg)</t>
  </si>
  <si>
    <t>Pianinho (tiras de entrecosto)</t>
  </si>
  <si>
    <t>Picanha</t>
  </si>
  <si>
    <r>
      <t>PICANHA</t>
    </r>
    <r>
      <rPr>
        <sz val="12"/>
        <color theme="1"/>
        <rFont val="Verdana"/>
        <family val="2"/>
      </rPr>
      <t xml:space="preserve">  Bovina</t>
    </r>
  </si>
  <si>
    <t>Picanha novilho</t>
  </si>
  <si>
    <r>
      <t xml:space="preserve">Pojadouro  de  </t>
    </r>
    <r>
      <rPr>
        <sz val="12"/>
        <color theme="1"/>
        <rFont val="Verdana"/>
        <family val="2"/>
      </rPr>
      <t>Bovino</t>
    </r>
  </si>
  <si>
    <t>Pojadouro novilho Botswana</t>
  </si>
  <si>
    <t>Ponta  de  Vazia</t>
  </si>
  <si>
    <t>PORCO  PEITO  ALTO</t>
  </si>
  <si>
    <t xml:space="preserve">PORCO  Rabadilha  </t>
  </si>
  <si>
    <t>PRESUNTO PROBAR S/OSSO</t>
  </si>
  <si>
    <t>Rabadilha</t>
  </si>
  <si>
    <t>4KG</t>
  </si>
  <si>
    <t>Rabadilha novilho Botswana</t>
  </si>
  <si>
    <t>Rabinho</t>
  </si>
  <si>
    <t>76KG</t>
  </si>
  <si>
    <t>RABO  de  BOI</t>
  </si>
  <si>
    <r>
      <t>RABO  DE  PORCO</t>
    </r>
    <r>
      <rPr>
        <sz val="12"/>
        <color theme="1"/>
        <rFont val="Verdana"/>
        <family val="2"/>
      </rPr>
      <t xml:space="preserve"> indubeira</t>
    </r>
  </si>
  <si>
    <t>RIN  Bovino</t>
  </si>
  <si>
    <t>SALSICHA EM LATA FRICARNES NOBRE</t>
  </si>
  <si>
    <t xml:space="preserve">1 K </t>
  </si>
  <si>
    <t>SALSICHA FRANK PRAMESA 6UN. LATA</t>
  </si>
  <si>
    <t>12X184 GR</t>
  </si>
  <si>
    <r>
      <t>SALSICHA T/FRNAKF.PRAMESSA</t>
    </r>
    <r>
      <rPr>
        <sz val="12"/>
        <color theme="1"/>
        <rFont val="Verdana"/>
        <family val="2"/>
      </rPr>
      <t xml:space="preserve">  8Un.lata</t>
    </r>
  </si>
  <si>
    <t>cxa  12</t>
  </si>
  <si>
    <r>
      <t xml:space="preserve">SALSICHA </t>
    </r>
    <r>
      <rPr>
        <sz val="12"/>
        <color theme="1"/>
        <rFont val="Verdana"/>
        <family val="2"/>
      </rPr>
      <t>Frank 4 pares "probar" 12 latas x 350gr</t>
    </r>
  </si>
  <si>
    <t>1 Lata</t>
  </si>
  <si>
    <t>Sausage Smoked  12x1 kg</t>
  </si>
  <si>
    <t>Secretos de porco branco</t>
  </si>
  <si>
    <t>T Bone  Inteiro</t>
  </si>
  <si>
    <t>6UN LATA</t>
  </si>
  <si>
    <t>TOUCINHO FUMAD.EXTRA VALINHO</t>
  </si>
  <si>
    <t>UNHA DE PORCO</t>
  </si>
  <si>
    <t>1EMB</t>
  </si>
  <si>
    <t>Unhas/Patas de porco</t>
  </si>
  <si>
    <t>VAZIA</t>
  </si>
  <si>
    <t>1 K</t>
  </si>
  <si>
    <t>vazia  -  PONTA</t>
  </si>
  <si>
    <t>Vazia novilho</t>
  </si>
  <si>
    <t>Vazia novilho Botswana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</si>
</sst>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£_U_K_-;\-* #,##0.00\ _£_U_K_-;_-* &quot;-&quot;??\ _£_U_K_-;_-@_-"/>
  </numFmts>
  <fonts count="12" x14ac:knownFonts="1">
    <font>
      <sz val="12"/>
      <color theme="1"/>
      <name val="Verdana"/>
      <family val="2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b/>
      <sz val="20"/>
      <color theme="1"/>
      <name val="Verdana"/>
    </font>
    <font>
      <b/>
      <sz val="14"/>
      <color theme="1"/>
      <name val="Verdana"/>
      <family val="2"/>
    </font>
    <font>
      <b/>
      <i/>
      <sz val="14"/>
      <color theme="1"/>
      <name val="Verdana"/>
    </font>
    <font>
      <i/>
      <sz val="20"/>
      <color theme="1"/>
      <name val="Verdana"/>
    </font>
    <font>
      <i/>
      <sz val="12"/>
      <color theme="1"/>
      <name val="Verdana"/>
    </font>
    <font>
      <sz val="18"/>
      <color theme="1"/>
      <name val="Verdana"/>
    </font>
    <font>
      <sz val="12"/>
      <color rgb="FF000000"/>
      <name val="Verdana"/>
      <family val="2"/>
    </font>
    <font>
      <sz val="11"/>
      <color theme="1"/>
      <name val="Verdana"/>
    </font>
    <font>
      <b/>
      <sz val="12"/>
      <color indexed="81"/>
      <name val="Calibri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4" fillId="3" borderId="0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/>
    </xf>
    <xf numFmtId="0" fontId="5" fillId="4" borderId="0" xfId="0" applyFont="1" applyFill="1" applyBorder="1" applyAlignment="1">
      <alignment vertical="center"/>
    </xf>
    <xf numFmtId="0" fontId="5" fillId="5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/>
    </xf>
    <xf numFmtId="0" fontId="4" fillId="7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8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0" borderId="1" xfId="0" applyFont="1" applyBorder="1"/>
    <xf numFmtId="0" fontId="1" fillId="0" borderId="2" xfId="0" applyFont="1" applyBorder="1" applyAlignment="1">
      <alignment horizontal="right"/>
    </xf>
    <xf numFmtId="0" fontId="1" fillId="3" borderId="1" xfId="0" applyNumberFormat="1" applyFont="1" applyFill="1" applyBorder="1" applyAlignment="1"/>
    <xf numFmtId="0" fontId="1" fillId="2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6" fillId="6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1" fillId="7" borderId="2" xfId="0" applyFont="1" applyFill="1" applyBorder="1" applyAlignment="1">
      <alignment vertical="center"/>
    </xf>
    <xf numFmtId="0" fontId="1" fillId="8" borderId="3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right" vertical="center"/>
    </xf>
    <xf numFmtId="0" fontId="1" fillId="3" borderId="1" xfId="0" applyNumberFormat="1" applyFont="1" applyFill="1" applyBorder="1" applyAlignment="1">
      <alignment vertical="center"/>
    </xf>
    <xf numFmtId="0" fontId="9" fillId="0" borderId="1" xfId="0" applyFont="1" applyBorder="1"/>
    <xf numFmtId="0" fontId="9" fillId="0" borderId="2" xfId="0" applyFont="1" applyBorder="1" applyAlignment="1">
      <alignment horizontal="right"/>
    </xf>
    <xf numFmtId="0" fontId="9" fillId="3" borderId="1" xfId="0" applyNumberFormat="1" applyFont="1" applyFill="1" applyBorder="1" applyAlignment="1"/>
    <xf numFmtId="0" fontId="10" fillId="2" borderId="1" xfId="0" applyFont="1" applyFill="1" applyBorder="1"/>
    <xf numFmtId="0" fontId="10" fillId="2" borderId="1" xfId="0" applyFont="1" applyFill="1" applyBorder="1" applyAlignment="1">
      <alignment horizontal="right"/>
    </xf>
    <xf numFmtId="1" fontId="10" fillId="2" borderId="1" xfId="1" applyNumberFormat="1" applyFont="1" applyFill="1" applyBorder="1" applyAlignment="1">
      <alignment horizontal="center" vertical="center"/>
    </xf>
    <xf numFmtId="1" fontId="10" fillId="2" borderId="2" xfId="1" applyNumberFormat="1" applyFont="1" applyFill="1" applyBorder="1" applyAlignment="1">
      <alignment horizontal="center" vertical="center"/>
    </xf>
    <xf numFmtId="1" fontId="10" fillId="2" borderId="1" xfId="1" applyNumberFormat="1" applyFont="1" applyFill="1" applyBorder="1" applyAlignment="1">
      <alignment horizontal="center" vertical="center" wrapText="1"/>
    </xf>
    <xf numFmtId="1" fontId="10" fillId="2" borderId="2" xfId="1" applyNumberFormat="1" applyFont="1" applyFill="1" applyBorder="1" applyAlignment="1">
      <alignment horizontal="center" vertical="center" wrapText="1"/>
    </xf>
    <xf numFmtId="1" fontId="10" fillId="2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/>
    <xf numFmtId="0" fontId="10" fillId="2" borderId="1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center"/>
    </xf>
    <xf numFmtId="43" fontId="10" fillId="2" borderId="1" xfId="1" applyFont="1" applyFill="1" applyBorder="1"/>
    <xf numFmtId="0" fontId="1" fillId="0" borderId="0" xfId="0" applyFont="1" applyBorder="1"/>
    <xf numFmtId="0" fontId="1" fillId="2" borderId="0" xfId="0" applyNumberFormat="1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22"/>
  <sheetViews>
    <sheetView tabSelected="1" topLeftCell="A99" workbookViewId="0">
      <selection activeCell="A102" sqref="A102"/>
    </sheetView>
  </sheetViews>
  <sheetFormatPr baseColWidth="10" defaultRowHeight="16" x14ac:dyDescent="0"/>
  <cols>
    <col min="1" max="1" width="39.5" style="14" bestFit="1" customWidth="1"/>
    <col min="2" max="2" width="12.5" style="2" bestFit="1" customWidth="1"/>
    <col min="3" max="3" width="6.25" style="47" bestFit="1" customWidth="1"/>
    <col min="4" max="4" width="8.625" style="48" bestFit="1" customWidth="1"/>
    <col min="5" max="5" width="6.75" style="48" bestFit="1" customWidth="1"/>
    <col min="6" max="6" width="8.625" style="48" bestFit="1" customWidth="1"/>
    <col min="7" max="7" width="8.375" style="48" bestFit="1" customWidth="1"/>
    <col min="8" max="8" width="8.375" style="48" customWidth="1"/>
    <col min="9" max="9" width="7.875" style="48" customWidth="1"/>
    <col min="10" max="10" width="8.75" style="48" bestFit="1" customWidth="1"/>
    <col min="11" max="16384" width="10.625" style="14"/>
  </cols>
  <sheetData>
    <row r="1" spans="1:15" ht="72">
      <c r="A1" s="1" t="s">
        <v>0</v>
      </c>
      <c r="C1" s="3" t="s">
        <v>1</v>
      </c>
      <c r="D1" s="4" t="s">
        <v>2</v>
      </c>
      <c r="E1" s="5" t="s">
        <v>3</v>
      </c>
      <c r="F1" s="4" t="s">
        <v>4</v>
      </c>
      <c r="G1" s="6" t="s">
        <v>5</v>
      </c>
      <c r="H1" s="7" t="s">
        <v>6</v>
      </c>
      <c r="I1" s="8" t="s">
        <v>7</v>
      </c>
      <c r="J1" s="9" t="s">
        <v>8</v>
      </c>
      <c r="K1" s="10" t="s">
        <v>9</v>
      </c>
      <c r="L1" s="11" t="s">
        <v>10</v>
      </c>
      <c r="M1" s="12" t="s">
        <v>11</v>
      </c>
      <c r="N1" s="13" t="s">
        <v>12</v>
      </c>
      <c r="O1" s="14" t="s">
        <v>13</v>
      </c>
    </row>
    <row r="2" spans="1:15" ht="25">
      <c r="A2" s="15" t="s">
        <v>14</v>
      </c>
      <c r="B2" s="16" t="s">
        <v>15</v>
      </c>
      <c r="C2" s="17">
        <v>1859</v>
      </c>
      <c r="D2" s="18"/>
      <c r="E2" s="19"/>
      <c r="F2" s="20"/>
      <c r="G2" s="21"/>
      <c r="H2" s="22"/>
      <c r="I2" s="23"/>
      <c r="J2" s="24"/>
      <c r="K2" s="25"/>
      <c r="L2" s="18"/>
      <c r="M2" s="18"/>
      <c r="N2" s="26"/>
    </row>
    <row r="3" spans="1:15">
      <c r="A3" s="15" t="s">
        <v>14</v>
      </c>
      <c r="B3" s="16" t="s">
        <v>15</v>
      </c>
      <c r="C3" s="17">
        <v>1859</v>
      </c>
      <c r="D3" s="18"/>
      <c r="E3" s="27">
        <v>1219</v>
      </c>
      <c r="F3" s="18"/>
      <c r="G3" s="28"/>
      <c r="H3" s="18"/>
      <c r="I3" s="29"/>
      <c r="J3" s="18"/>
      <c r="K3" s="25"/>
      <c r="L3" s="18"/>
      <c r="M3" s="18"/>
      <c r="N3" s="26"/>
    </row>
    <row r="4" spans="1:15">
      <c r="A4" s="18" t="s">
        <v>16</v>
      </c>
      <c r="B4" s="30" t="s">
        <v>17</v>
      </c>
      <c r="C4" s="31">
        <v>2000</v>
      </c>
      <c r="D4" s="18">
        <v>1500</v>
      </c>
      <c r="E4" s="27"/>
      <c r="F4" s="18">
        <v>1600</v>
      </c>
      <c r="G4" s="28"/>
      <c r="H4" s="18"/>
      <c r="I4" s="29"/>
      <c r="J4" s="18"/>
      <c r="K4" s="25"/>
      <c r="L4" s="18"/>
      <c r="M4" s="18"/>
      <c r="N4" s="26"/>
    </row>
    <row r="5" spans="1:15" ht="17" customHeight="1">
      <c r="A5" s="15" t="s">
        <v>18</v>
      </c>
      <c r="B5" s="16" t="s">
        <v>15</v>
      </c>
      <c r="C5" s="17">
        <v>1859</v>
      </c>
      <c r="D5" s="18"/>
      <c r="E5" s="19"/>
      <c r="F5" s="22">
        <v>1600</v>
      </c>
      <c r="G5" s="21">
        <v>1500</v>
      </c>
      <c r="H5" s="22"/>
      <c r="I5" s="23"/>
      <c r="J5" s="24"/>
      <c r="K5" s="25"/>
      <c r="L5" s="18"/>
      <c r="M5" s="18"/>
      <c r="N5" s="26"/>
    </row>
    <row r="6" spans="1:15">
      <c r="A6" s="18" t="s">
        <v>19</v>
      </c>
      <c r="B6" s="30" t="s">
        <v>17</v>
      </c>
      <c r="C6" s="31"/>
      <c r="D6" s="18"/>
      <c r="E6" s="27">
        <v>1755</v>
      </c>
      <c r="F6" s="18"/>
      <c r="G6" s="28"/>
      <c r="H6" s="18"/>
      <c r="I6" s="29"/>
      <c r="J6" s="18"/>
      <c r="K6" s="25"/>
      <c r="L6" s="18"/>
      <c r="M6" s="18"/>
      <c r="N6" s="26"/>
    </row>
    <row r="7" spans="1:15">
      <c r="A7" s="18" t="s">
        <v>20</v>
      </c>
      <c r="B7" s="30" t="s">
        <v>17</v>
      </c>
      <c r="C7" s="31"/>
      <c r="D7" s="18"/>
      <c r="E7" s="27">
        <v>1755</v>
      </c>
      <c r="F7" s="18"/>
      <c r="G7" s="28"/>
      <c r="H7" s="18"/>
      <c r="I7" s="29"/>
      <c r="J7" s="18"/>
      <c r="K7" s="25"/>
      <c r="L7" s="18"/>
      <c r="M7" s="18"/>
      <c r="N7" s="26"/>
    </row>
    <row r="8" spans="1:15">
      <c r="A8" s="18" t="s">
        <v>21</v>
      </c>
      <c r="B8" s="30" t="s">
        <v>17</v>
      </c>
      <c r="C8" s="31">
        <v>1300</v>
      </c>
      <c r="D8" s="18"/>
      <c r="E8" s="27"/>
      <c r="F8" s="18"/>
      <c r="G8" s="28"/>
      <c r="H8" s="18"/>
      <c r="I8" s="29"/>
      <c r="J8" s="18"/>
      <c r="K8" s="25"/>
      <c r="L8" s="18"/>
      <c r="M8" s="18"/>
      <c r="N8" s="26"/>
    </row>
    <row r="9" spans="1:15">
      <c r="A9" s="18" t="s">
        <v>22</v>
      </c>
      <c r="B9" s="30" t="s">
        <v>23</v>
      </c>
      <c r="C9" s="31"/>
      <c r="D9" s="18"/>
      <c r="E9" s="27"/>
      <c r="F9" s="18"/>
      <c r="G9" s="28"/>
      <c r="H9" s="18"/>
      <c r="I9" s="29"/>
      <c r="J9" s="18"/>
      <c r="K9" s="25"/>
      <c r="L9" s="18"/>
      <c r="M9" s="18"/>
      <c r="N9" s="26"/>
    </row>
    <row r="10" spans="1:15">
      <c r="A10" s="18" t="s">
        <v>24</v>
      </c>
      <c r="B10" s="30" t="s">
        <v>17</v>
      </c>
      <c r="C10" s="31">
        <v>1650</v>
      </c>
      <c r="D10" s="18"/>
      <c r="E10" s="27"/>
      <c r="F10" s="18">
        <v>960</v>
      </c>
      <c r="G10" s="28"/>
      <c r="H10" s="18"/>
      <c r="I10" s="29"/>
      <c r="J10" s="18"/>
      <c r="K10" s="25"/>
      <c r="L10" s="18"/>
      <c r="M10" s="18"/>
      <c r="N10" s="26"/>
    </row>
    <row r="11" spans="1:15">
      <c r="A11" s="15" t="s">
        <v>25</v>
      </c>
      <c r="B11" s="16" t="s">
        <v>26</v>
      </c>
      <c r="C11" s="17">
        <v>946</v>
      </c>
      <c r="D11" s="18"/>
      <c r="E11" s="27"/>
      <c r="F11" s="18"/>
      <c r="G11" s="28"/>
      <c r="H11" s="18"/>
      <c r="I11" s="29"/>
      <c r="J11" s="18"/>
      <c r="K11" s="25"/>
      <c r="L11" s="18"/>
      <c r="M11" s="18"/>
      <c r="N11" s="26"/>
    </row>
    <row r="12" spans="1:15">
      <c r="A12" s="15" t="s">
        <v>27</v>
      </c>
      <c r="B12" s="16" t="s">
        <v>15</v>
      </c>
      <c r="C12" s="17">
        <v>935</v>
      </c>
      <c r="D12" s="18"/>
      <c r="E12" s="27"/>
      <c r="F12" s="18"/>
      <c r="G12" s="28"/>
      <c r="H12" s="18"/>
      <c r="I12" s="29"/>
      <c r="J12" s="18"/>
      <c r="K12" s="25"/>
      <c r="L12" s="18"/>
      <c r="M12" s="18"/>
      <c r="N12" s="26"/>
    </row>
    <row r="13" spans="1:15">
      <c r="A13" s="18" t="s">
        <v>28</v>
      </c>
      <c r="B13" s="30" t="s">
        <v>29</v>
      </c>
      <c r="C13" s="31"/>
      <c r="D13" s="18"/>
      <c r="E13" s="27"/>
      <c r="F13" s="18">
        <f>17600/10</f>
        <v>1760</v>
      </c>
      <c r="G13" s="28"/>
      <c r="H13" s="18"/>
      <c r="I13" s="29"/>
      <c r="J13" s="18"/>
      <c r="K13" s="25"/>
      <c r="L13" s="18"/>
      <c r="M13" s="18"/>
      <c r="N13" s="26"/>
    </row>
    <row r="14" spans="1:15">
      <c r="A14" s="18" t="s">
        <v>30</v>
      </c>
      <c r="B14" s="30" t="s">
        <v>17</v>
      </c>
      <c r="C14" s="31"/>
      <c r="D14" s="18"/>
      <c r="E14" s="27"/>
      <c r="F14" s="18"/>
      <c r="G14" s="28"/>
      <c r="H14" s="18"/>
      <c r="I14" s="29"/>
      <c r="J14" s="18"/>
      <c r="K14" s="25"/>
      <c r="L14" s="18"/>
      <c r="M14" s="18"/>
      <c r="N14" s="26"/>
    </row>
    <row r="15" spans="1:15">
      <c r="A15" s="18" t="s">
        <v>31</v>
      </c>
      <c r="B15" s="30" t="s">
        <v>17</v>
      </c>
      <c r="C15" s="31"/>
      <c r="D15" s="18"/>
      <c r="E15" s="27"/>
      <c r="F15" s="18"/>
      <c r="G15" s="28"/>
      <c r="H15" s="18"/>
      <c r="I15" s="29"/>
      <c r="J15" s="18"/>
      <c r="K15" s="25"/>
      <c r="L15" s="18"/>
      <c r="M15" s="18"/>
      <c r="N15" s="26"/>
    </row>
    <row r="16" spans="1:15">
      <c r="A16" s="15" t="s">
        <v>32</v>
      </c>
      <c r="B16" s="16" t="s">
        <v>15</v>
      </c>
      <c r="C16" s="17">
        <v>1595</v>
      </c>
      <c r="D16" s="18"/>
      <c r="E16" s="27"/>
      <c r="F16" s="18"/>
      <c r="G16" s="28"/>
      <c r="H16" s="18"/>
      <c r="I16" s="29"/>
      <c r="J16" s="18"/>
      <c r="K16" s="25"/>
      <c r="L16" s="18"/>
      <c r="M16" s="18"/>
      <c r="N16" s="26"/>
    </row>
    <row r="17" spans="1:14">
      <c r="A17" s="15" t="s">
        <v>33</v>
      </c>
      <c r="B17" s="16" t="s">
        <v>34</v>
      </c>
      <c r="C17" s="31"/>
      <c r="D17" s="18"/>
      <c r="E17" s="27"/>
      <c r="F17" s="18"/>
      <c r="G17" s="28"/>
      <c r="H17" s="18"/>
      <c r="I17" s="29">
        <f>7300/12</f>
        <v>608.33333333333337</v>
      </c>
      <c r="J17" s="18"/>
      <c r="K17" s="25"/>
      <c r="L17" s="18"/>
      <c r="M17" s="18"/>
      <c r="N17" s="26"/>
    </row>
    <row r="18" spans="1:14">
      <c r="A18" s="18" t="s">
        <v>35</v>
      </c>
      <c r="B18" s="30" t="s">
        <v>17</v>
      </c>
      <c r="C18" s="31"/>
      <c r="D18" s="18"/>
      <c r="E18" s="27">
        <v>1691</v>
      </c>
      <c r="F18" s="18"/>
      <c r="G18" s="28"/>
      <c r="H18" s="18"/>
      <c r="I18" s="29"/>
      <c r="J18" s="18"/>
      <c r="K18" s="25"/>
      <c r="L18" s="18"/>
      <c r="M18" s="18"/>
      <c r="N18" s="26"/>
    </row>
    <row r="19" spans="1:14">
      <c r="A19" s="18" t="s">
        <v>36</v>
      </c>
      <c r="B19" s="30" t="s">
        <v>37</v>
      </c>
      <c r="C19" s="31"/>
      <c r="D19" s="18"/>
      <c r="E19" s="27"/>
      <c r="F19" s="18"/>
      <c r="G19" s="28"/>
      <c r="H19" s="18"/>
      <c r="I19" s="29">
        <f>6000/5</f>
        <v>1200</v>
      </c>
      <c r="J19" s="18"/>
      <c r="K19" s="25"/>
      <c r="L19" s="18"/>
      <c r="M19" s="18"/>
      <c r="N19" s="26"/>
    </row>
    <row r="20" spans="1:14">
      <c r="A20" s="18" t="s">
        <v>38</v>
      </c>
      <c r="B20" s="30" t="s">
        <v>37</v>
      </c>
      <c r="C20" s="31"/>
      <c r="D20" s="18"/>
      <c r="E20" s="27"/>
      <c r="F20" s="18"/>
      <c r="G20" s="28"/>
      <c r="H20" s="18"/>
      <c r="I20" s="29">
        <f>5000/25</f>
        <v>200</v>
      </c>
      <c r="J20" s="18"/>
      <c r="K20" s="25"/>
      <c r="L20" s="18"/>
      <c r="M20" s="18"/>
      <c r="N20" s="26"/>
    </row>
    <row r="21" spans="1:14">
      <c r="A21" s="18" t="s">
        <v>39</v>
      </c>
      <c r="B21" s="30" t="s">
        <v>37</v>
      </c>
      <c r="C21" s="31"/>
      <c r="D21" s="18"/>
      <c r="E21" s="27"/>
      <c r="F21" s="18"/>
      <c r="G21" s="28"/>
      <c r="H21" s="18"/>
      <c r="I21" s="29">
        <f>4500/6.18</f>
        <v>728.15533980582529</v>
      </c>
      <c r="J21" s="18"/>
      <c r="K21" s="25"/>
      <c r="L21" s="18"/>
      <c r="M21" s="18"/>
      <c r="N21" s="26"/>
    </row>
    <row r="22" spans="1:14">
      <c r="A22" s="18" t="s">
        <v>40</v>
      </c>
      <c r="B22" s="30" t="s">
        <v>17</v>
      </c>
      <c r="C22" s="31">
        <v>700</v>
      </c>
      <c r="D22" s="18"/>
      <c r="E22" s="27"/>
      <c r="F22" s="18"/>
      <c r="G22" s="28"/>
      <c r="H22" s="18"/>
      <c r="I22" s="29"/>
      <c r="J22" s="18"/>
      <c r="K22" s="25"/>
      <c r="L22" s="18"/>
      <c r="M22" s="18"/>
      <c r="N22" s="26"/>
    </row>
    <row r="23" spans="1:14">
      <c r="A23" s="18" t="s">
        <v>41</v>
      </c>
      <c r="B23" s="30" t="s">
        <v>17</v>
      </c>
      <c r="C23" s="31"/>
      <c r="D23" s="18"/>
      <c r="E23" s="27"/>
      <c r="F23" s="18"/>
      <c r="G23" s="28"/>
      <c r="H23" s="18"/>
      <c r="I23" s="29"/>
      <c r="J23" s="18"/>
      <c r="K23" s="25"/>
      <c r="L23" s="18"/>
      <c r="M23" s="18"/>
      <c r="N23" s="26"/>
    </row>
    <row r="24" spans="1:14">
      <c r="A24" s="18" t="s">
        <v>42</v>
      </c>
      <c r="B24" s="30" t="s">
        <v>43</v>
      </c>
      <c r="C24" s="31"/>
      <c r="D24" s="18"/>
      <c r="E24" s="27"/>
      <c r="F24" s="18"/>
      <c r="G24" s="28"/>
      <c r="H24" s="18"/>
      <c r="I24" s="29" t="s">
        <v>44</v>
      </c>
      <c r="J24" s="18">
        <v>310</v>
      </c>
      <c r="K24" s="25"/>
      <c r="L24" s="18"/>
      <c r="M24" s="18"/>
      <c r="N24" s="26"/>
    </row>
    <row r="25" spans="1:14">
      <c r="A25" s="18" t="s">
        <v>45</v>
      </c>
      <c r="B25" s="30" t="s">
        <v>17</v>
      </c>
      <c r="C25" s="31"/>
      <c r="D25" s="18"/>
      <c r="E25" s="27"/>
      <c r="F25" s="18">
        <v>400</v>
      </c>
      <c r="G25" s="28">
        <v>600</v>
      </c>
      <c r="H25" s="18"/>
      <c r="I25" s="29"/>
      <c r="J25" s="18"/>
      <c r="K25" s="25"/>
      <c r="L25" s="18"/>
      <c r="M25" s="18"/>
      <c r="N25" s="26"/>
    </row>
    <row r="26" spans="1:14">
      <c r="A26" s="18" t="s">
        <v>46</v>
      </c>
      <c r="B26" s="30" t="s">
        <v>17</v>
      </c>
      <c r="C26" s="31"/>
      <c r="D26" s="18"/>
      <c r="E26" s="27"/>
      <c r="F26" s="18">
        <v>374</v>
      </c>
      <c r="G26" s="28"/>
      <c r="H26" s="18"/>
      <c r="I26" s="29"/>
      <c r="J26" s="18"/>
      <c r="K26" s="25"/>
      <c r="L26" s="18"/>
      <c r="M26" s="18"/>
      <c r="N26" s="26"/>
    </row>
    <row r="27" spans="1:14">
      <c r="A27" s="18" t="s">
        <v>47</v>
      </c>
      <c r="B27" s="30" t="s">
        <v>17</v>
      </c>
      <c r="C27" s="31"/>
      <c r="D27" s="18"/>
      <c r="E27" s="27"/>
      <c r="F27" s="18">
        <v>650</v>
      </c>
      <c r="G27" s="28"/>
      <c r="H27" s="18"/>
      <c r="I27" s="29"/>
      <c r="J27" s="18"/>
      <c r="K27" s="25"/>
      <c r="L27" s="18"/>
      <c r="M27" s="18"/>
      <c r="N27" s="26"/>
    </row>
    <row r="28" spans="1:14">
      <c r="A28" s="18" t="s">
        <v>48</v>
      </c>
      <c r="B28" s="30" t="s">
        <v>17</v>
      </c>
      <c r="C28" s="31"/>
      <c r="D28" s="18">
        <v>1000</v>
      </c>
      <c r="E28" s="27"/>
      <c r="F28" s="18">
        <v>1098</v>
      </c>
      <c r="G28" s="28">
        <v>1000</v>
      </c>
      <c r="H28" s="18"/>
      <c r="I28" s="29"/>
      <c r="J28" s="18"/>
      <c r="K28" s="25"/>
      <c r="L28" s="18"/>
      <c r="M28" s="18"/>
      <c r="N28" s="26"/>
    </row>
    <row r="29" spans="1:14">
      <c r="A29" s="15" t="s">
        <v>49</v>
      </c>
      <c r="B29" s="16" t="s">
        <v>50</v>
      </c>
      <c r="C29" s="17">
        <v>880</v>
      </c>
      <c r="D29" s="18"/>
      <c r="E29" s="27"/>
      <c r="F29" s="18"/>
      <c r="G29" s="28"/>
      <c r="H29" s="18"/>
      <c r="I29" s="29"/>
      <c r="J29" s="18"/>
      <c r="K29" s="25"/>
      <c r="L29" s="18"/>
      <c r="M29" s="18"/>
      <c r="N29" s="26"/>
    </row>
    <row r="30" spans="1:14">
      <c r="A30" s="32" t="s">
        <v>51</v>
      </c>
      <c r="B30" s="33" t="s">
        <v>15</v>
      </c>
      <c r="C30" s="34"/>
      <c r="D30" s="18"/>
      <c r="E30" s="27"/>
      <c r="F30" s="18"/>
      <c r="G30" s="28"/>
      <c r="H30" s="18"/>
      <c r="I30" s="29"/>
      <c r="J30" s="18"/>
      <c r="K30" s="25"/>
      <c r="L30" s="18"/>
      <c r="M30" s="18"/>
      <c r="N30" s="26"/>
    </row>
    <row r="31" spans="1:14">
      <c r="A31" s="18" t="s">
        <v>52</v>
      </c>
      <c r="B31" s="30" t="s">
        <v>17</v>
      </c>
      <c r="C31" s="31"/>
      <c r="D31" s="18">
        <v>600</v>
      </c>
      <c r="E31" s="27"/>
      <c r="F31" s="18"/>
      <c r="G31" s="28"/>
      <c r="H31" s="18"/>
      <c r="I31" s="29"/>
      <c r="J31" s="18"/>
      <c r="K31" s="25"/>
      <c r="L31" s="18"/>
      <c r="M31" s="18"/>
      <c r="N31" s="26"/>
    </row>
    <row r="32" spans="1:14">
      <c r="A32" s="18" t="s">
        <v>53</v>
      </c>
      <c r="B32" s="30" t="s">
        <v>17</v>
      </c>
      <c r="C32" s="31">
        <v>700</v>
      </c>
      <c r="D32" s="18"/>
      <c r="E32" s="27"/>
      <c r="F32" s="18">
        <v>720</v>
      </c>
      <c r="G32" s="28"/>
      <c r="H32" s="18"/>
      <c r="I32" s="29"/>
      <c r="J32" s="18"/>
      <c r="K32" s="25"/>
      <c r="L32" s="18"/>
      <c r="M32" s="18"/>
      <c r="N32" s="26"/>
    </row>
    <row r="33" spans="1:38">
      <c r="A33" s="15" t="s">
        <v>54</v>
      </c>
      <c r="B33" s="16" t="s">
        <v>15</v>
      </c>
      <c r="C33" s="17">
        <v>1705</v>
      </c>
      <c r="D33" s="18"/>
      <c r="E33" s="27"/>
      <c r="F33" s="18"/>
      <c r="G33" s="28"/>
      <c r="H33" s="18"/>
      <c r="I33" s="29"/>
      <c r="J33" s="18"/>
      <c r="K33" s="25"/>
      <c r="L33" s="18"/>
      <c r="M33" s="18"/>
      <c r="N33" s="26"/>
    </row>
    <row r="34" spans="1:38">
      <c r="A34" s="18" t="s">
        <v>55</v>
      </c>
      <c r="B34" s="30" t="s">
        <v>17</v>
      </c>
      <c r="C34" s="31"/>
      <c r="D34" s="18">
        <v>1000</v>
      </c>
      <c r="E34" s="27"/>
      <c r="F34" s="18"/>
      <c r="G34" s="28">
        <v>1000</v>
      </c>
      <c r="H34" s="18"/>
      <c r="I34" s="29"/>
      <c r="J34" s="18"/>
      <c r="K34" s="25"/>
      <c r="L34" s="18"/>
      <c r="M34" s="18"/>
      <c r="N34" s="26"/>
    </row>
    <row r="35" spans="1:38">
      <c r="A35" s="18" t="s">
        <v>56</v>
      </c>
      <c r="B35" s="30" t="s">
        <v>17</v>
      </c>
      <c r="C35" s="31"/>
      <c r="D35" s="18"/>
      <c r="E35" s="27">
        <v>1610</v>
      </c>
      <c r="F35" s="18"/>
      <c r="G35" s="28"/>
      <c r="H35" s="18"/>
      <c r="I35" s="29"/>
      <c r="J35" s="18"/>
      <c r="K35" s="25"/>
      <c r="L35" s="18">
        <f>5500/10</f>
        <v>550</v>
      </c>
      <c r="M35" s="18"/>
      <c r="N35" s="26"/>
    </row>
    <row r="36" spans="1:38">
      <c r="A36" s="18" t="s">
        <v>57</v>
      </c>
      <c r="B36" s="30" t="s">
        <v>17</v>
      </c>
      <c r="C36" s="31">
        <v>900</v>
      </c>
      <c r="D36" s="18"/>
      <c r="E36" s="27">
        <v>799</v>
      </c>
      <c r="F36" s="18">
        <v>800</v>
      </c>
      <c r="G36" s="28"/>
      <c r="H36" s="18">
        <f>5900/10</f>
        <v>590</v>
      </c>
      <c r="I36" s="29"/>
      <c r="J36" s="18">
        <v>560</v>
      </c>
      <c r="K36" s="25"/>
      <c r="L36" s="18"/>
      <c r="M36" s="18"/>
      <c r="N36" s="26"/>
    </row>
    <row r="37" spans="1:38">
      <c r="A37" s="18" t="s">
        <v>58</v>
      </c>
      <c r="B37" s="16" t="s">
        <v>17</v>
      </c>
      <c r="C37" s="17"/>
      <c r="D37" s="18"/>
      <c r="E37" s="27"/>
      <c r="F37" s="18">
        <v>1072</v>
      </c>
      <c r="G37" s="28"/>
      <c r="H37" s="18"/>
      <c r="I37" s="29"/>
      <c r="J37" s="18"/>
      <c r="K37" s="25"/>
      <c r="L37" s="18"/>
      <c r="M37" s="18"/>
      <c r="N37" s="26"/>
      <c r="O37" s="14">
        <v>650</v>
      </c>
    </row>
    <row r="38" spans="1:38">
      <c r="A38" s="15" t="s">
        <v>59</v>
      </c>
      <c r="B38" s="16" t="s">
        <v>60</v>
      </c>
      <c r="C38" s="17">
        <v>1025</v>
      </c>
      <c r="D38" s="18"/>
      <c r="E38" s="27"/>
      <c r="F38" s="18"/>
      <c r="G38" s="28"/>
      <c r="H38" s="18"/>
      <c r="I38" s="29"/>
      <c r="J38" s="18"/>
      <c r="K38" s="25"/>
      <c r="L38" s="18"/>
      <c r="M38" s="18"/>
      <c r="N38" s="26"/>
    </row>
    <row r="39" spans="1:38">
      <c r="A39" s="15" t="s">
        <v>61</v>
      </c>
      <c r="B39" s="16" t="s">
        <v>62</v>
      </c>
      <c r="C39" s="17">
        <v>962.5</v>
      </c>
      <c r="D39" s="18"/>
      <c r="E39" s="27"/>
      <c r="F39" s="18"/>
      <c r="G39" s="28"/>
      <c r="H39" s="18"/>
      <c r="I39" s="29"/>
      <c r="J39" s="18"/>
      <c r="K39" s="25"/>
      <c r="L39" s="18"/>
      <c r="M39" s="18"/>
      <c r="N39" s="26"/>
    </row>
    <row r="40" spans="1:38">
      <c r="A40" s="18" t="s">
        <v>63</v>
      </c>
      <c r="B40" s="30" t="s">
        <v>23</v>
      </c>
      <c r="C40" s="31"/>
      <c r="D40" s="18"/>
      <c r="E40" s="27"/>
      <c r="F40" s="18">
        <v>600</v>
      </c>
      <c r="G40" s="28"/>
      <c r="H40" s="18">
        <f>8000/10</f>
        <v>800</v>
      </c>
      <c r="I40" s="29"/>
      <c r="J40" s="18"/>
      <c r="K40" s="25"/>
      <c r="L40" s="18"/>
      <c r="M40" s="18"/>
      <c r="N40" s="26"/>
    </row>
    <row r="41" spans="1:38">
      <c r="A41" s="15" t="s">
        <v>64</v>
      </c>
      <c r="B41" s="16" t="s">
        <v>62</v>
      </c>
      <c r="C41" s="17">
        <v>1200</v>
      </c>
      <c r="D41" s="18"/>
      <c r="E41" s="27"/>
      <c r="F41" s="18"/>
      <c r="G41" s="28"/>
      <c r="H41" s="18"/>
      <c r="I41" s="29"/>
      <c r="J41" s="18"/>
      <c r="K41" s="25"/>
      <c r="L41" s="18"/>
      <c r="M41" s="18"/>
      <c r="N41" s="26"/>
    </row>
    <row r="42" spans="1:38">
      <c r="A42" s="18" t="s">
        <v>65</v>
      </c>
      <c r="B42" s="30" t="s">
        <v>23</v>
      </c>
      <c r="C42" s="31"/>
      <c r="D42" s="18"/>
      <c r="E42" s="27"/>
      <c r="F42" s="18"/>
      <c r="G42" s="28"/>
      <c r="H42" s="18"/>
      <c r="I42" s="29"/>
      <c r="J42" s="18"/>
      <c r="K42" s="25">
        <v>999</v>
      </c>
      <c r="L42" s="18"/>
      <c r="M42" s="18"/>
      <c r="N42" s="26"/>
    </row>
    <row r="43" spans="1:38" s="42" customFormat="1">
      <c r="A43" s="35" t="s">
        <v>66</v>
      </c>
      <c r="B43" s="36" t="s">
        <v>67</v>
      </c>
      <c r="C43" s="31"/>
      <c r="D43" s="37">
        <v>579</v>
      </c>
      <c r="E43" s="27"/>
      <c r="F43" s="35"/>
      <c r="G43" s="28"/>
      <c r="H43" s="35"/>
      <c r="I43" s="29">
        <v>655</v>
      </c>
      <c r="J43" s="38"/>
      <c r="K43" s="25"/>
      <c r="L43" s="39"/>
      <c r="M43" s="39"/>
      <c r="N43" s="40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41"/>
      <c r="AE43" s="41"/>
      <c r="AF43" s="41"/>
      <c r="AG43" s="41"/>
      <c r="AH43" s="41"/>
      <c r="AI43" s="41"/>
      <c r="AJ43" s="41"/>
      <c r="AK43" s="41"/>
      <c r="AL43" s="41"/>
    </row>
    <row r="44" spans="1:38">
      <c r="A44" s="18" t="s">
        <v>68</v>
      </c>
      <c r="B44" s="30" t="s">
        <v>69</v>
      </c>
      <c r="C44" s="31"/>
      <c r="D44" s="18"/>
      <c r="E44" s="27"/>
      <c r="F44" s="18"/>
      <c r="G44" s="28"/>
      <c r="H44" s="18"/>
      <c r="I44" s="29">
        <f>5900/18</f>
        <v>327.77777777777777</v>
      </c>
      <c r="J44" s="18"/>
      <c r="K44" s="25"/>
      <c r="L44" s="18"/>
      <c r="M44" s="18"/>
      <c r="N44" s="26"/>
    </row>
    <row r="45" spans="1:38">
      <c r="A45" s="18" t="s">
        <v>70</v>
      </c>
      <c r="B45" s="30" t="s">
        <v>69</v>
      </c>
      <c r="C45" s="31"/>
      <c r="D45" s="18"/>
      <c r="E45" s="27"/>
      <c r="F45" s="18"/>
      <c r="G45" s="28"/>
      <c r="H45" s="18"/>
      <c r="I45" s="29">
        <f>3500/11</f>
        <v>318.18181818181819</v>
      </c>
      <c r="J45" s="18"/>
      <c r="K45" s="25"/>
      <c r="L45" s="18"/>
      <c r="M45" s="18"/>
      <c r="N45" s="26"/>
    </row>
    <row r="46" spans="1:38">
      <c r="A46" s="18" t="s">
        <v>71</v>
      </c>
      <c r="B46" s="30" t="s">
        <v>69</v>
      </c>
      <c r="C46" s="31"/>
      <c r="D46" s="18"/>
      <c r="E46" s="27">
        <v>639</v>
      </c>
      <c r="F46" s="18">
        <v>443</v>
      </c>
      <c r="G46" s="28"/>
      <c r="H46" s="18"/>
      <c r="I46" s="29"/>
      <c r="J46" s="18"/>
      <c r="K46" s="25"/>
      <c r="L46" s="18"/>
      <c r="M46" s="18"/>
      <c r="N46" s="26"/>
    </row>
    <row r="47" spans="1:38">
      <c r="A47" s="15" t="s">
        <v>72</v>
      </c>
      <c r="B47" s="16" t="s">
        <v>15</v>
      </c>
      <c r="C47" s="17">
        <v>743</v>
      </c>
      <c r="D47" s="18"/>
      <c r="E47" s="27"/>
      <c r="F47" s="18"/>
      <c r="G47" s="28">
        <v>600</v>
      </c>
      <c r="H47" s="18"/>
      <c r="I47" s="29"/>
      <c r="J47" s="18"/>
      <c r="K47" s="25"/>
      <c r="L47" s="18"/>
      <c r="M47" s="18"/>
      <c r="N47" s="26"/>
    </row>
    <row r="48" spans="1:38" s="42" customFormat="1" ht="14">
      <c r="A48" s="35" t="s">
        <v>73</v>
      </c>
      <c r="B48" s="43" t="s">
        <v>17</v>
      </c>
      <c r="C48" s="44"/>
      <c r="D48" s="37"/>
      <c r="E48" s="37"/>
      <c r="F48" s="45"/>
      <c r="G48" s="45"/>
      <c r="H48" s="45"/>
      <c r="I48" s="39"/>
      <c r="J48" s="38">
        <v>300</v>
      </c>
      <c r="K48" s="40"/>
      <c r="L48" s="39"/>
      <c r="M48" s="39"/>
      <c r="N48" s="40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41"/>
      <c r="AE48" s="41"/>
      <c r="AF48" s="41"/>
      <c r="AG48" s="41"/>
      <c r="AH48" s="41">
        <v>350</v>
      </c>
      <c r="AI48" s="41">
        <v>350</v>
      </c>
      <c r="AJ48" s="41"/>
      <c r="AK48" s="41"/>
      <c r="AL48" s="41"/>
    </row>
    <row r="49" spans="1:15">
      <c r="A49" s="18" t="s">
        <v>74</v>
      </c>
      <c r="B49" s="30" t="s">
        <v>17</v>
      </c>
      <c r="C49" s="31"/>
      <c r="D49" s="18">
        <v>700</v>
      </c>
      <c r="E49" s="27"/>
      <c r="F49" s="18">
        <v>467</v>
      </c>
      <c r="G49" s="28"/>
      <c r="H49" s="18"/>
      <c r="I49" s="29"/>
      <c r="J49" s="18"/>
      <c r="K49" s="25"/>
      <c r="L49" s="18"/>
      <c r="M49" s="18"/>
      <c r="N49" s="26"/>
    </row>
    <row r="50" spans="1:15">
      <c r="A50" s="18" t="s">
        <v>75</v>
      </c>
      <c r="B50" s="30" t="s">
        <v>17</v>
      </c>
      <c r="C50" s="31"/>
      <c r="D50" s="18"/>
      <c r="E50" s="27">
        <v>495</v>
      </c>
      <c r="F50" s="18"/>
      <c r="G50" s="28">
        <v>700</v>
      </c>
      <c r="H50" s="18"/>
      <c r="I50" s="29"/>
      <c r="J50" s="18"/>
      <c r="K50" s="25"/>
      <c r="L50" s="18"/>
      <c r="M50" s="18"/>
      <c r="N50" s="26"/>
      <c r="O50" s="14">
        <v>567</v>
      </c>
    </row>
    <row r="51" spans="1:15">
      <c r="A51" s="18" t="s">
        <v>76</v>
      </c>
      <c r="B51" s="30" t="s">
        <v>23</v>
      </c>
      <c r="C51" s="31">
        <v>8500</v>
      </c>
      <c r="D51" s="18"/>
      <c r="E51" s="27"/>
      <c r="F51" s="18"/>
      <c r="G51" s="28"/>
      <c r="H51" s="18">
        <f>7500/12</f>
        <v>625</v>
      </c>
      <c r="I51" s="29"/>
      <c r="J51" s="18"/>
      <c r="K51" s="25"/>
      <c r="L51" s="18"/>
      <c r="M51" s="18"/>
      <c r="N51" s="26"/>
    </row>
    <row r="52" spans="1:15">
      <c r="A52" s="18" t="s">
        <v>77</v>
      </c>
      <c r="B52" s="30" t="s">
        <v>43</v>
      </c>
      <c r="C52" s="31">
        <v>5500</v>
      </c>
      <c r="D52" s="18"/>
      <c r="E52" s="27">
        <v>4920</v>
      </c>
      <c r="F52" s="18"/>
      <c r="G52" s="28"/>
      <c r="H52" s="18">
        <v>5500</v>
      </c>
      <c r="I52" s="29"/>
      <c r="J52" s="18"/>
      <c r="K52" s="25"/>
      <c r="L52" s="18"/>
      <c r="M52" s="18"/>
      <c r="N52" s="26"/>
    </row>
    <row r="53" spans="1:15">
      <c r="A53" s="18" t="s">
        <v>78</v>
      </c>
      <c r="B53" s="30" t="s">
        <v>43</v>
      </c>
      <c r="C53" s="31">
        <v>3500</v>
      </c>
      <c r="D53" s="18"/>
      <c r="E53" s="27"/>
      <c r="F53" s="18"/>
      <c r="G53" s="28"/>
      <c r="H53" s="18"/>
      <c r="I53" s="29"/>
      <c r="J53" s="18"/>
      <c r="K53" s="25"/>
      <c r="L53" s="18"/>
      <c r="M53" s="18"/>
      <c r="N53" s="26"/>
    </row>
    <row r="54" spans="1:15">
      <c r="A54" s="18" t="s">
        <v>79</v>
      </c>
      <c r="B54" s="30" t="s">
        <v>17</v>
      </c>
      <c r="C54" s="31">
        <v>750</v>
      </c>
      <c r="D54" s="18">
        <v>600</v>
      </c>
      <c r="E54" s="27"/>
      <c r="F54" s="18">
        <v>480</v>
      </c>
      <c r="G54" s="28">
        <v>800</v>
      </c>
      <c r="H54" s="18"/>
      <c r="I54" s="29"/>
      <c r="J54" s="18"/>
      <c r="K54" s="25"/>
      <c r="L54" s="18"/>
      <c r="M54" s="18"/>
      <c r="N54" s="26"/>
    </row>
    <row r="55" spans="1:15">
      <c r="A55" s="18" t="s">
        <v>80</v>
      </c>
      <c r="B55" s="30"/>
      <c r="C55" s="31"/>
      <c r="D55" s="18">
        <v>800</v>
      </c>
      <c r="E55" s="27"/>
      <c r="F55" s="18"/>
      <c r="G55" s="28"/>
      <c r="H55" s="18"/>
      <c r="I55" s="29"/>
      <c r="J55" s="18"/>
      <c r="K55" s="25"/>
      <c r="L55" s="18"/>
      <c r="M55" s="18"/>
      <c r="N55" s="26"/>
    </row>
    <row r="56" spans="1:15">
      <c r="A56" s="15" t="s">
        <v>81</v>
      </c>
      <c r="B56" s="16" t="s">
        <v>15</v>
      </c>
      <c r="C56" s="17">
        <v>1760</v>
      </c>
      <c r="D56" s="18"/>
      <c r="E56" s="27"/>
      <c r="F56" s="18"/>
      <c r="G56" s="28"/>
      <c r="H56" s="18"/>
      <c r="I56" s="29"/>
      <c r="J56" s="18"/>
      <c r="K56" s="25"/>
      <c r="L56" s="18"/>
      <c r="M56" s="18"/>
      <c r="N56" s="26"/>
    </row>
    <row r="57" spans="1:15">
      <c r="A57" s="15" t="s">
        <v>82</v>
      </c>
      <c r="B57" s="16" t="s">
        <v>83</v>
      </c>
      <c r="C57" s="17"/>
      <c r="D57" s="18"/>
      <c r="E57" s="27"/>
      <c r="F57" s="18"/>
      <c r="G57" s="28"/>
      <c r="H57" s="18"/>
      <c r="I57" s="29"/>
      <c r="J57" s="18"/>
      <c r="K57" s="25"/>
      <c r="L57" s="18"/>
      <c r="M57" s="18"/>
      <c r="N57" s="26"/>
    </row>
    <row r="58" spans="1:15">
      <c r="A58" s="18" t="s">
        <v>84</v>
      </c>
      <c r="B58" s="30" t="s">
        <v>17</v>
      </c>
      <c r="C58" s="31"/>
      <c r="D58" s="18"/>
      <c r="E58" s="27"/>
      <c r="F58" s="18">
        <v>992</v>
      </c>
      <c r="G58" s="28">
        <v>800</v>
      </c>
      <c r="H58" s="18"/>
      <c r="I58" s="29"/>
      <c r="J58" s="18"/>
      <c r="K58" s="25"/>
      <c r="L58" s="18"/>
      <c r="M58" s="18"/>
      <c r="N58" s="26"/>
    </row>
    <row r="59" spans="1:15">
      <c r="A59" s="18" t="s">
        <v>85</v>
      </c>
      <c r="B59" s="30" t="s">
        <v>17</v>
      </c>
      <c r="C59" s="31"/>
      <c r="D59" s="18"/>
      <c r="E59" s="27"/>
      <c r="F59" s="18">
        <v>1600</v>
      </c>
      <c r="G59" s="28"/>
      <c r="H59" s="18"/>
      <c r="I59" s="29"/>
      <c r="J59" s="18"/>
      <c r="K59" s="25"/>
      <c r="L59" s="18"/>
      <c r="M59" s="18"/>
      <c r="N59" s="26"/>
    </row>
    <row r="60" spans="1:15">
      <c r="A60" s="18" t="s">
        <v>86</v>
      </c>
      <c r="B60" s="30" t="s">
        <v>17</v>
      </c>
      <c r="C60" s="31">
        <v>800</v>
      </c>
      <c r="D60" s="18">
        <v>800</v>
      </c>
      <c r="E60" s="27"/>
      <c r="F60" s="18"/>
      <c r="G60" s="28"/>
      <c r="H60" s="18"/>
      <c r="I60" s="29"/>
      <c r="J60" s="18"/>
      <c r="K60" s="25"/>
      <c r="L60" s="18"/>
      <c r="M60" s="18"/>
      <c r="N60" s="26"/>
    </row>
    <row r="61" spans="1:15">
      <c r="A61" s="18" t="s">
        <v>87</v>
      </c>
      <c r="B61" s="30" t="s">
        <v>17</v>
      </c>
      <c r="C61" s="31"/>
      <c r="D61" s="18"/>
      <c r="E61" s="27"/>
      <c r="F61" s="18">
        <v>1200</v>
      </c>
      <c r="G61" s="28"/>
      <c r="H61" s="18"/>
      <c r="I61" s="29"/>
      <c r="J61" s="18"/>
      <c r="K61" s="25"/>
      <c r="L61" s="18"/>
      <c r="M61" s="18"/>
      <c r="N61" s="26"/>
    </row>
    <row r="62" spans="1:15">
      <c r="A62" s="18" t="s">
        <v>88</v>
      </c>
      <c r="B62" s="30" t="s">
        <v>17</v>
      </c>
      <c r="C62" s="31">
        <v>3000</v>
      </c>
      <c r="D62" s="18"/>
      <c r="E62" s="27"/>
      <c r="F62" s="18"/>
      <c r="G62" s="28"/>
      <c r="H62" s="18"/>
      <c r="I62" s="29"/>
      <c r="J62" s="18"/>
      <c r="K62" s="25"/>
      <c r="L62" s="18"/>
      <c r="M62" s="18"/>
      <c r="N62" s="26"/>
    </row>
    <row r="63" spans="1:15">
      <c r="A63" s="18" t="s">
        <v>89</v>
      </c>
      <c r="B63" s="30" t="s">
        <v>17</v>
      </c>
      <c r="C63" s="31">
        <v>3000</v>
      </c>
      <c r="D63" s="18"/>
      <c r="E63" s="27"/>
      <c r="F63" s="18"/>
      <c r="G63" s="28"/>
      <c r="H63" s="18"/>
      <c r="I63" s="29"/>
      <c r="J63" s="18"/>
      <c r="K63" s="25"/>
      <c r="L63" s="18"/>
      <c r="M63" s="18"/>
      <c r="N63" s="26"/>
    </row>
    <row r="64" spans="1:15">
      <c r="A64" s="15" t="s">
        <v>90</v>
      </c>
      <c r="B64" s="16" t="s">
        <v>15</v>
      </c>
      <c r="C64" s="17"/>
      <c r="D64" s="18"/>
      <c r="E64" s="27"/>
      <c r="F64" s="18"/>
      <c r="G64" s="28"/>
      <c r="H64" s="18"/>
      <c r="I64" s="29"/>
      <c r="J64" s="18"/>
      <c r="K64" s="25"/>
      <c r="L64" s="18"/>
      <c r="M64" s="18"/>
      <c r="N64" s="26"/>
    </row>
    <row r="65" spans="1:14">
      <c r="A65" s="15" t="s">
        <v>91</v>
      </c>
      <c r="B65" s="16" t="s">
        <v>15</v>
      </c>
      <c r="C65" s="17">
        <v>3650</v>
      </c>
      <c r="D65" s="18"/>
      <c r="E65" s="27"/>
      <c r="F65" s="18"/>
      <c r="G65" s="28"/>
      <c r="H65" s="18"/>
      <c r="I65" s="29"/>
      <c r="J65" s="18"/>
      <c r="K65" s="25"/>
      <c r="L65" s="18"/>
      <c r="M65" s="18"/>
      <c r="N65" s="26"/>
    </row>
    <row r="66" spans="1:14">
      <c r="A66" s="15" t="s">
        <v>92</v>
      </c>
      <c r="B66" s="16" t="s">
        <v>62</v>
      </c>
      <c r="C66" s="17">
        <v>1085</v>
      </c>
      <c r="D66" s="18"/>
      <c r="E66" s="27"/>
      <c r="F66" s="18"/>
      <c r="G66" s="28"/>
      <c r="H66" s="18"/>
      <c r="I66" s="29"/>
      <c r="J66" s="18"/>
      <c r="K66" s="25"/>
      <c r="L66" s="18"/>
      <c r="M66" s="18"/>
      <c r="N66" s="26"/>
    </row>
    <row r="67" spans="1:14">
      <c r="A67" s="15" t="s">
        <v>93</v>
      </c>
      <c r="B67" s="16" t="s">
        <v>62</v>
      </c>
      <c r="C67" s="17">
        <v>1155</v>
      </c>
      <c r="D67" s="18"/>
      <c r="E67" s="27"/>
      <c r="F67" s="18"/>
      <c r="G67" s="28"/>
      <c r="H67" s="18"/>
      <c r="I67" s="29"/>
      <c r="J67" s="18"/>
      <c r="K67" s="25"/>
      <c r="L67" s="18"/>
      <c r="M67" s="18"/>
      <c r="N67" s="26"/>
    </row>
    <row r="68" spans="1:14">
      <c r="A68" s="15" t="s">
        <v>94</v>
      </c>
      <c r="B68" s="16" t="s">
        <v>17</v>
      </c>
      <c r="C68" s="17"/>
      <c r="D68" s="18"/>
      <c r="E68" s="27"/>
      <c r="F68" s="18">
        <v>416</v>
      </c>
      <c r="G68" s="28"/>
      <c r="H68" s="18"/>
      <c r="I68" s="29"/>
      <c r="J68" s="18"/>
      <c r="K68" s="25"/>
      <c r="L68" s="18"/>
      <c r="M68" s="18"/>
      <c r="N68" s="26"/>
    </row>
    <row r="69" spans="1:14">
      <c r="A69" s="18" t="s">
        <v>95</v>
      </c>
      <c r="B69" s="30" t="s">
        <v>17</v>
      </c>
      <c r="C69" s="31">
        <v>1800</v>
      </c>
      <c r="D69" s="18"/>
      <c r="E69" s="27"/>
      <c r="F69" s="18">
        <v>1760</v>
      </c>
      <c r="G69" s="28"/>
      <c r="H69" s="18"/>
      <c r="I69" s="29"/>
      <c r="J69" s="18"/>
      <c r="K69" s="25"/>
      <c r="L69" s="18"/>
      <c r="M69" s="18"/>
      <c r="N69" s="26"/>
    </row>
    <row r="70" spans="1:14">
      <c r="A70" s="18" t="s">
        <v>96</v>
      </c>
      <c r="B70" s="30" t="s">
        <v>17</v>
      </c>
      <c r="C70" s="31">
        <v>2100</v>
      </c>
      <c r="D70" s="18"/>
      <c r="E70" s="27">
        <v>2490</v>
      </c>
      <c r="F70" s="18"/>
      <c r="G70" s="28"/>
      <c r="H70" s="18"/>
      <c r="I70" s="29"/>
      <c r="J70" s="18"/>
      <c r="K70" s="25"/>
      <c r="L70" s="18"/>
      <c r="M70" s="18"/>
      <c r="N70" s="26"/>
    </row>
    <row r="71" spans="1:14">
      <c r="A71" s="18" t="s">
        <v>97</v>
      </c>
      <c r="B71" s="30" t="s">
        <v>37</v>
      </c>
      <c r="C71" s="31"/>
      <c r="D71" s="18"/>
      <c r="E71" s="27"/>
      <c r="F71" s="18"/>
      <c r="G71" s="28"/>
      <c r="H71" s="18"/>
      <c r="I71" s="29"/>
      <c r="J71" s="18"/>
      <c r="K71" s="25"/>
      <c r="L71" s="18">
        <v>1500</v>
      </c>
      <c r="M71" s="18"/>
      <c r="N71" s="26"/>
    </row>
    <row r="72" spans="1:14">
      <c r="A72" s="18" t="s">
        <v>98</v>
      </c>
      <c r="B72" s="30" t="s">
        <v>37</v>
      </c>
      <c r="C72" s="31"/>
      <c r="D72" s="18"/>
      <c r="E72" s="27"/>
      <c r="F72" s="18"/>
      <c r="G72" s="28"/>
      <c r="H72" s="18"/>
      <c r="I72" s="29"/>
      <c r="J72" s="18"/>
      <c r="K72" s="25"/>
      <c r="L72" s="18">
        <v>2210</v>
      </c>
      <c r="M72" s="18"/>
      <c r="N72" s="26">
        <v>401</v>
      </c>
    </row>
    <row r="73" spans="1:14">
      <c r="A73" s="18" t="s">
        <v>99</v>
      </c>
      <c r="B73" s="30" t="s">
        <v>17</v>
      </c>
      <c r="C73" s="31"/>
      <c r="D73" s="18"/>
      <c r="E73" s="27"/>
      <c r="F73" s="18">
        <v>470</v>
      </c>
      <c r="G73" s="28"/>
      <c r="H73" s="18"/>
      <c r="I73" s="29"/>
      <c r="J73" s="18"/>
      <c r="K73" s="25"/>
      <c r="L73" s="18"/>
      <c r="M73" s="18"/>
      <c r="N73" s="26"/>
    </row>
    <row r="74" spans="1:14">
      <c r="A74" s="18" t="s">
        <v>100</v>
      </c>
      <c r="B74" s="30" t="s">
        <v>37</v>
      </c>
      <c r="C74" s="31"/>
      <c r="D74" s="18"/>
      <c r="E74" s="27">
        <v>865</v>
      </c>
      <c r="F74" s="18"/>
      <c r="G74" s="28"/>
      <c r="H74" s="18"/>
      <c r="I74" s="29"/>
      <c r="J74" s="18"/>
      <c r="K74" s="25"/>
      <c r="L74" s="18">
        <v>1250</v>
      </c>
      <c r="M74" s="18"/>
      <c r="N74" s="26"/>
    </row>
    <row r="75" spans="1:14">
      <c r="A75" s="15" t="s">
        <v>101</v>
      </c>
      <c r="B75" s="16" t="s">
        <v>15</v>
      </c>
      <c r="C75" s="17">
        <v>780</v>
      </c>
      <c r="D75" s="18"/>
      <c r="E75" s="27"/>
      <c r="F75" s="18"/>
      <c r="G75" s="28"/>
      <c r="H75" s="18"/>
      <c r="I75" s="29"/>
      <c r="J75" s="18"/>
      <c r="K75" s="25"/>
      <c r="L75" s="18"/>
      <c r="M75" s="18"/>
      <c r="N75" s="26"/>
    </row>
    <row r="76" spans="1:14">
      <c r="A76" s="15" t="s">
        <v>102</v>
      </c>
      <c r="B76" s="16" t="s">
        <v>103</v>
      </c>
      <c r="C76" s="17">
        <v>15400</v>
      </c>
      <c r="D76" s="18"/>
      <c r="E76" s="27"/>
      <c r="F76" s="18"/>
      <c r="G76" s="28"/>
      <c r="H76" s="18"/>
      <c r="I76" s="29"/>
      <c r="J76" s="18"/>
      <c r="K76" s="25"/>
      <c r="L76" s="18"/>
      <c r="M76" s="18"/>
      <c r="N76" s="26"/>
    </row>
    <row r="77" spans="1:14">
      <c r="A77" s="15" t="s">
        <v>104</v>
      </c>
      <c r="B77" s="16" t="s">
        <v>15</v>
      </c>
      <c r="C77" s="17">
        <v>325</v>
      </c>
      <c r="D77" s="18"/>
      <c r="E77" s="27"/>
      <c r="F77" s="18"/>
      <c r="G77" s="28"/>
      <c r="H77" s="18"/>
      <c r="I77" s="29"/>
      <c r="J77" s="18"/>
      <c r="K77" s="25"/>
      <c r="L77" s="18"/>
      <c r="M77" s="18"/>
      <c r="N77" s="26"/>
    </row>
    <row r="78" spans="1:14">
      <c r="A78" s="15" t="s">
        <v>105</v>
      </c>
      <c r="B78" s="16" t="s">
        <v>103</v>
      </c>
      <c r="C78" s="17">
        <v>15400</v>
      </c>
      <c r="D78" s="18"/>
      <c r="E78" s="27"/>
      <c r="F78" s="18"/>
      <c r="G78" s="28"/>
      <c r="H78" s="18">
        <v>11500</v>
      </c>
      <c r="I78" s="29"/>
      <c r="J78" s="18"/>
      <c r="K78" s="25"/>
      <c r="L78" s="18"/>
      <c r="M78" s="18"/>
      <c r="N78" s="26"/>
    </row>
    <row r="79" spans="1:14">
      <c r="A79" s="15" t="s">
        <v>106</v>
      </c>
      <c r="B79" s="16" t="s">
        <v>103</v>
      </c>
      <c r="C79" s="17">
        <v>15400</v>
      </c>
      <c r="D79" s="18"/>
      <c r="E79" s="27"/>
      <c r="F79" s="18"/>
      <c r="G79" s="28"/>
      <c r="H79" s="18"/>
      <c r="I79" s="29"/>
      <c r="J79" s="18"/>
      <c r="K79" s="25"/>
      <c r="L79" s="18"/>
      <c r="M79" s="18"/>
      <c r="N79" s="26"/>
    </row>
    <row r="80" spans="1:14">
      <c r="A80" s="18" t="s">
        <v>107</v>
      </c>
      <c r="B80" s="30" t="s">
        <v>108</v>
      </c>
      <c r="C80" s="31">
        <v>600</v>
      </c>
      <c r="D80" s="18"/>
      <c r="E80" s="27"/>
      <c r="F80" s="18"/>
      <c r="G80" s="28"/>
      <c r="H80" s="18"/>
      <c r="I80" s="29"/>
      <c r="J80" s="18"/>
      <c r="K80" s="25"/>
      <c r="L80" s="18"/>
      <c r="M80" s="18"/>
      <c r="N80" s="26"/>
    </row>
    <row r="81" spans="1:15">
      <c r="A81" s="15" t="s">
        <v>109</v>
      </c>
      <c r="B81" s="16" t="s">
        <v>50</v>
      </c>
      <c r="C81" s="17">
        <v>918.5</v>
      </c>
      <c r="D81" s="18"/>
      <c r="E81" s="27"/>
      <c r="F81" s="18">
        <v>960</v>
      </c>
      <c r="G81" s="28"/>
      <c r="H81" s="18"/>
      <c r="I81" s="29"/>
      <c r="J81" s="18"/>
      <c r="K81" s="25"/>
      <c r="L81" s="18"/>
      <c r="M81" s="18"/>
      <c r="N81" s="26"/>
    </row>
    <row r="82" spans="1:15">
      <c r="A82" s="18" t="s">
        <v>110</v>
      </c>
      <c r="B82" s="30" t="s">
        <v>23</v>
      </c>
      <c r="C82" s="31">
        <v>1100</v>
      </c>
      <c r="D82" s="18"/>
      <c r="E82" s="27"/>
      <c r="F82" s="18">
        <v>1142</v>
      </c>
      <c r="G82" s="28"/>
      <c r="H82" s="18"/>
      <c r="I82" s="29"/>
      <c r="J82" s="18"/>
      <c r="K82" s="25"/>
      <c r="L82" s="18"/>
      <c r="M82" s="18"/>
      <c r="N82" s="26"/>
    </row>
    <row r="83" spans="1:15">
      <c r="A83" s="18" t="s">
        <v>111</v>
      </c>
      <c r="B83" s="30" t="s">
        <v>17</v>
      </c>
      <c r="C83" s="31">
        <v>1900</v>
      </c>
      <c r="D83" s="18"/>
      <c r="E83" s="27"/>
      <c r="F83" s="18"/>
      <c r="G83" s="28">
        <v>1300</v>
      </c>
      <c r="H83" s="18"/>
      <c r="I83" s="29"/>
      <c r="J83" s="18"/>
      <c r="K83" s="25"/>
      <c r="L83" s="18"/>
      <c r="M83" s="18"/>
      <c r="N83" s="26"/>
    </row>
    <row r="84" spans="1:15">
      <c r="A84" s="18" t="s">
        <v>112</v>
      </c>
      <c r="B84" s="30" t="s">
        <v>23</v>
      </c>
      <c r="C84" s="31"/>
      <c r="D84" s="18"/>
      <c r="E84" s="27"/>
      <c r="F84" s="18"/>
      <c r="G84" s="28">
        <v>900</v>
      </c>
      <c r="H84" s="18"/>
      <c r="I84" s="29"/>
      <c r="J84" s="18"/>
      <c r="K84" s="25"/>
      <c r="L84" s="18"/>
      <c r="M84" s="18"/>
      <c r="N84" s="26"/>
    </row>
    <row r="85" spans="1:15">
      <c r="A85" s="18" t="s">
        <v>113</v>
      </c>
      <c r="B85" s="30" t="s">
        <v>17</v>
      </c>
      <c r="C85" s="31">
        <v>700</v>
      </c>
      <c r="D85" s="18"/>
      <c r="E85" s="27"/>
      <c r="F85" s="18"/>
      <c r="G85" s="28"/>
      <c r="H85" s="18"/>
      <c r="I85" s="29"/>
      <c r="J85" s="18"/>
      <c r="K85" s="25"/>
      <c r="L85" s="18"/>
      <c r="M85" s="18"/>
      <c r="N85" s="26"/>
    </row>
    <row r="86" spans="1:15">
      <c r="A86" s="15" t="s">
        <v>114</v>
      </c>
      <c r="B86" s="16" t="s">
        <v>15</v>
      </c>
      <c r="C86" s="17">
        <v>950</v>
      </c>
      <c r="D86" s="18"/>
      <c r="E86" s="27"/>
      <c r="F86" s="18">
        <v>1368</v>
      </c>
      <c r="G86" s="28"/>
      <c r="H86" s="18"/>
      <c r="I86" s="29"/>
      <c r="J86" s="18"/>
      <c r="K86" s="25"/>
      <c r="L86" s="18"/>
      <c r="M86" s="18"/>
      <c r="N86" s="26"/>
    </row>
    <row r="87" spans="1:15">
      <c r="A87" s="15" t="s">
        <v>115</v>
      </c>
      <c r="B87" s="16" t="s">
        <v>116</v>
      </c>
      <c r="C87" s="17">
        <v>1705</v>
      </c>
      <c r="D87" s="18"/>
      <c r="E87" s="27"/>
      <c r="F87" s="18"/>
      <c r="G87" s="28"/>
      <c r="H87" s="18"/>
      <c r="I87" s="29"/>
      <c r="J87" s="18"/>
      <c r="K87" s="25"/>
      <c r="L87" s="18"/>
      <c r="M87" s="18"/>
      <c r="N87" s="26"/>
    </row>
    <row r="88" spans="1:15">
      <c r="A88" s="18" t="s">
        <v>117</v>
      </c>
      <c r="B88" s="30" t="s">
        <v>23</v>
      </c>
      <c r="C88" s="31">
        <v>1100</v>
      </c>
      <c r="D88" s="18">
        <v>1300</v>
      </c>
      <c r="E88" s="27"/>
      <c r="F88" s="18"/>
      <c r="G88" s="28"/>
      <c r="H88" s="18"/>
      <c r="I88" s="29"/>
      <c r="J88" s="18"/>
      <c r="K88" s="25"/>
      <c r="L88" s="18"/>
      <c r="M88" s="18"/>
      <c r="N88" s="26"/>
    </row>
    <row r="89" spans="1:15">
      <c r="A89" s="18" t="s">
        <v>118</v>
      </c>
      <c r="B89" s="30" t="s">
        <v>17</v>
      </c>
      <c r="C89" s="31">
        <v>1500</v>
      </c>
      <c r="D89" s="18"/>
      <c r="E89" s="27">
        <v>504</v>
      </c>
      <c r="F89" s="18">
        <v>1108</v>
      </c>
      <c r="G89" s="28">
        <v>800</v>
      </c>
      <c r="H89" s="18"/>
      <c r="I89" s="29"/>
      <c r="J89" s="18"/>
      <c r="K89" s="25"/>
      <c r="L89" s="18"/>
      <c r="M89" s="18"/>
      <c r="N89" s="26"/>
    </row>
    <row r="90" spans="1:15">
      <c r="A90" s="15" t="s">
        <v>119</v>
      </c>
      <c r="B90" s="16" t="s">
        <v>15</v>
      </c>
      <c r="C90" s="17">
        <v>1050</v>
      </c>
      <c r="D90" s="18"/>
      <c r="E90" s="27"/>
      <c r="F90" s="18">
        <v>1120</v>
      </c>
      <c r="G90" s="28"/>
      <c r="H90" s="18"/>
      <c r="I90" s="29"/>
      <c r="J90" s="18"/>
      <c r="K90" s="25"/>
      <c r="L90" s="18"/>
      <c r="M90" s="18"/>
      <c r="N90" s="26"/>
    </row>
    <row r="91" spans="1:15">
      <c r="A91" s="15" t="s">
        <v>120</v>
      </c>
      <c r="B91" s="16" t="s">
        <v>50</v>
      </c>
      <c r="C91" s="17">
        <v>1100</v>
      </c>
      <c r="D91" s="18"/>
      <c r="E91" s="27"/>
      <c r="F91" s="18"/>
      <c r="G91" s="28"/>
      <c r="H91" s="18"/>
      <c r="I91" s="29"/>
      <c r="J91" s="18"/>
      <c r="K91" s="25"/>
      <c r="L91" s="18"/>
      <c r="M91" s="18"/>
      <c r="N91" s="26"/>
    </row>
    <row r="92" spans="1:15">
      <c r="A92" s="18" t="s">
        <v>121</v>
      </c>
      <c r="B92" s="30" t="s">
        <v>17</v>
      </c>
      <c r="C92" s="31">
        <v>1100</v>
      </c>
      <c r="D92" s="18">
        <v>800</v>
      </c>
      <c r="E92" s="27"/>
      <c r="F92" s="18"/>
      <c r="G92" s="28"/>
      <c r="H92" s="18"/>
      <c r="I92" s="29"/>
      <c r="J92" s="18"/>
      <c r="K92" s="25"/>
      <c r="L92" s="18"/>
      <c r="M92" s="18"/>
      <c r="N92" s="26"/>
    </row>
    <row r="93" spans="1:15">
      <c r="A93" s="18" t="s">
        <v>122</v>
      </c>
      <c r="B93" s="30" t="s">
        <v>17</v>
      </c>
      <c r="C93" s="31"/>
      <c r="D93" s="18"/>
      <c r="E93" s="27"/>
      <c r="F93" s="18">
        <v>2560</v>
      </c>
      <c r="G93" s="28">
        <v>1600</v>
      </c>
      <c r="H93" s="18"/>
      <c r="I93" s="29"/>
      <c r="J93" s="18"/>
      <c r="K93" s="25"/>
      <c r="L93" s="18"/>
      <c r="M93" s="18"/>
      <c r="N93" s="26"/>
    </row>
    <row r="94" spans="1:15">
      <c r="A94" s="15" t="s">
        <v>123</v>
      </c>
      <c r="B94" s="16" t="s">
        <v>15</v>
      </c>
      <c r="C94" s="17"/>
      <c r="D94" s="18"/>
      <c r="E94" s="27"/>
      <c r="F94" s="18"/>
      <c r="G94" s="28"/>
      <c r="H94" s="18"/>
      <c r="I94" s="29"/>
      <c r="J94" s="18"/>
      <c r="K94" s="25"/>
      <c r="L94" s="18"/>
      <c r="M94" s="18"/>
      <c r="N94" s="26"/>
    </row>
    <row r="95" spans="1:15">
      <c r="A95" s="18" t="s">
        <v>124</v>
      </c>
      <c r="B95" s="30" t="s">
        <v>23</v>
      </c>
      <c r="C95" s="31">
        <v>2800</v>
      </c>
      <c r="D95" s="18">
        <v>1600</v>
      </c>
      <c r="E95" s="27">
        <v>1702</v>
      </c>
      <c r="F95" s="18">
        <v>1600</v>
      </c>
      <c r="G95" s="28">
        <v>1400</v>
      </c>
      <c r="H95" s="18"/>
      <c r="I95" s="29"/>
      <c r="J95" s="18"/>
      <c r="K95" s="25"/>
      <c r="L95" s="18"/>
      <c r="M95" s="18"/>
      <c r="N95" s="26"/>
      <c r="O95" s="14">
        <v>884</v>
      </c>
    </row>
    <row r="96" spans="1:15">
      <c r="A96" s="15" t="s">
        <v>125</v>
      </c>
      <c r="B96" s="16" t="s">
        <v>15</v>
      </c>
      <c r="C96" s="17">
        <v>1760</v>
      </c>
      <c r="D96" s="18"/>
      <c r="E96" s="27"/>
      <c r="F96" s="18"/>
      <c r="G96" s="28"/>
      <c r="H96" s="18"/>
      <c r="I96" s="29"/>
      <c r="J96" s="18"/>
      <c r="K96" s="25"/>
      <c r="L96" s="18"/>
      <c r="M96" s="18"/>
      <c r="N96" s="26"/>
    </row>
    <row r="97" spans="1:14">
      <c r="A97" s="18" t="s">
        <v>126</v>
      </c>
      <c r="B97" s="30" t="s">
        <v>17</v>
      </c>
      <c r="C97" s="31">
        <v>1900</v>
      </c>
      <c r="D97" s="18">
        <v>1400</v>
      </c>
      <c r="E97" s="27"/>
      <c r="F97" s="18"/>
      <c r="G97" s="28"/>
      <c r="H97" s="18"/>
      <c r="I97" s="29"/>
      <c r="J97" s="18"/>
      <c r="K97" s="25"/>
      <c r="L97" s="18"/>
      <c r="M97" s="18"/>
      <c r="N97" s="26"/>
    </row>
    <row r="98" spans="1:14">
      <c r="A98" s="18" t="s">
        <v>127</v>
      </c>
      <c r="B98" s="30" t="s">
        <v>17</v>
      </c>
      <c r="C98" s="31">
        <v>2200</v>
      </c>
      <c r="D98" s="18"/>
      <c r="E98" s="27"/>
      <c r="F98" s="18"/>
      <c r="G98" s="28"/>
      <c r="H98" s="18"/>
      <c r="I98" s="29"/>
      <c r="J98" s="18"/>
      <c r="K98" s="25"/>
      <c r="L98" s="18"/>
      <c r="M98" s="18"/>
      <c r="N98" s="26"/>
    </row>
    <row r="99" spans="1:14">
      <c r="A99" s="18" t="s">
        <v>128</v>
      </c>
      <c r="B99" s="30" t="s">
        <v>23</v>
      </c>
      <c r="C99" s="31"/>
      <c r="D99" s="18"/>
      <c r="E99" s="27"/>
      <c r="F99" s="18"/>
      <c r="G99" s="28"/>
      <c r="H99" s="18"/>
      <c r="I99" s="29"/>
      <c r="J99" s="18"/>
      <c r="K99" s="25"/>
      <c r="L99" s="18"/>
      <c r="M99" s="18"/>
      <c r="N99" s="26"/>
    </row>
    <row r="100" spans="1:14">
      <c r="A100" s="18" t="s">
        <v>129</v>
      </c>
      <c r="B100" s="30" t="s">
        <v>17</v>
      </c>
      <c r="C100" s="31"/>
      <c r="D100" s="18"/>
      <c r="E100" s="27"/>
      <c r="F100" s="18">
        <v>2992</v>
      </c>
      <c r="G100" s="28"/>
      <c r="H100" s="18"/>
      <c r="I100" s="29"/>
      <c r="J100" s="18"/>
      <c r="K100" s="25"/>
      <c r="L100" s="18"/>
      <c r="M100" s="18"/>
      <c r="N100" s="26"/>
    </row>
    <row r="101" spans="1:14">
      <c r="A101" s="18" t="s">
        <v>130</v>
      </c>
      <c r="B101" s="30" t="s">
        <v>131</v>
      </c>
      <c r="C101" s="31"/>
      <c r="D101" s="18"/>
      <c r="E101" s="27"/>
      <c r="F101" s="18">
        <v>1600</v>
      </c>
      <c r="G101" s="28">
        <v>1400</v>
      </c>
      <c r="H101" s="18"/>
      <c r="I101" s="29"/>
      <c r="J101" s="18"/>
      <c r="K101" s="25"/>
      <c r="L101" s="18"/>
      <c r="M101" s="18"/>
      <c r="N101" s="26"/>
    </row>
    <row r="102" spans="1:14">
      <c r="A102" s="15" t="s">
        <v>132</v>
      </c>
      <c r="B102" s="16" t="s">
        <v>15</v>
      </c>
      <c r="C102" s="17">
        <v>1760</v>
      </c>
      <c r="D102" s="18"/>
      <c r="E102" s="27"/>
      <c r="F102" s="18"/>
      <c r="G102" s="28"/>
      <c r="H102" s="18"/>
      <c r="I102" s="29"/>
      <c r="J102" s="18"/>
      <c r="K102" s="25"/>
      <c r="L102" s="18"/>
      <c r="M102" s="18"/>
      <c r="N102" s="26"/>
    </row>
    <row r="103" spans="1:14">
      <c r="A103" s="18" t="s">
        <v>133</v>
      </c>
      <c r="B103" s="30" t="s">
        <v>17</v>
      </c>
      <c r="C103" s="31">
        <v>1700</v>
      </c>
      <c r="D103" s="18">
        <v>1400</v>
      </c>
      <c r="E103" s="27"/>
      <c r="F103" s="18"/>
      <c r="G103" s="28">
        <v>2100</v>
      </c>
      <c r="H103" s="18"/>
      <c r="I103" s="29" t="s">
        <v>134</v>
      </c>
      <c r="J103" s="18">
        <v>1150</v>
      </c>
      <c r="K103" s="25"/>
      <c r="L103" s="18"/>
      <c r="M103" s="18"/>
      <c r="N103" s="26"/>
    </row>
    <row r="104" spans="1:14">
      <c r="A104" s="18" t="s">
        <v>135</v>
      </c>
      <c r="B104" s="30" t="s">
        <v>17</v>
      </c>
      <c r="C104" s="31"/>
      <c r="D104" s="18">
        <v>2100</v>
      </c>
      <c r="E104" s="27"/>
      <c r="F104" s="18">
        <v>1280</v>
      </c>
      <c r="G104" s="28"/>
      <c r="H104" s="18"/>
      <c r="I104" s="29"/>
      <c r="J104" s="18"/>
      <c r="K104" s="25"/>
      <c r="L104" s="18"/>
      <c r="M104" s="18"/>
      <c r="N104" s="26"/>
    </row>
    <row r="105" spans="1:14">
      <c r="A105" s="18" t="s">
        <v>136</v>
      </c>
      <c r="B105" s="30" t="s">
        <v>23</v>
      </c>
      <c r="C105" s="31">
        <v>1300</v>
      </c>
      <c r="D105" s="18"/>
      <c r="E105" s="27">
        <v>695</v>
      </c>
      <c r="F105" s="18">
        <v>800</v>
      </c>
      <c r="G105" s="28"/>
      <c r="H105" s="18"/>
      <c r="I105" s="29"/>
      <c r="J105" s="18"/>
      <c r="K105" s="25"/>
      <c r="L105" s="18">
        <v>1500</v>
      </c>
      <c r="M105" s="18"/>
      <c r="N105" s="26"/>
    </row>
    <row r="106" spans="1:14">
      <c r="A106" s="18" t="s">
        <v>137</v>
      </c>
      <c r="B106" s="30" t="s">
        <v>17</v>
      </c>
      <c r="C106" s="31"/>
      <c r="D106" s="18"/>
      <c r="E106" s="27"/>
      <c r="F106" s="18">
        <v>480</v>
      </c>
      <c r="G106" s="28"/>
      <c r="H106" s="18"/>
      <c r="I106" s="29"/>
      <c r="J106" s="18"/>
      <c r="K106" s="25"/>
      <c r="L106" s="18"/>
      <c r="M106" s="18"/>
      <c r="N106" s="26"/>
    </row>
    <row r="107" spans="1:14">
      <c r="A107" s="18" t="s">
        <v>138</v>
      </c>
      <c r="B107" s="30" t="s">
        <v>139</v>
      </c>
      <c r="C107" s="31">
        <v>600</v>
      </c>
      <c r="D107" s="18"/>
      <c r="E107" s="27"/>
      <c r="F107" s="18"/>
      <c r="G107" s="28"/>
      <c r="H107" s="18"/>
      <c r="I107" s="29"/>
      <c r="J107" s="18"/>
      <c r="K107" s="25"/>
      <c r="L107" s="18"/>
      <c r="M107" s="18"/>
      <c r="N107" s="26"/>
    </row>
    <row r="108" spans="1:14">
      <c r="A108" s="18" t="s">
        <v>140</v>
      </c>
      <c r="B108" s="30" t="s">
        <v>141</v>
      </c>
      <c r="C108" s="31"/>
      <c r="D108" s="18"/>
      <c r="E108" s="27"/>
      <c r="F108" s="18"/>
      <c r="G108" s="28"/>
      <c r="H108" s="18"/>
      <c r="I108" s="29"/>
      <c r="J108" s="18"/>
      <c r="K108" s="25"/>
      <c r="L108" s="18"/>
      <c r="M108" s="18"/>
      <c r="N108" s="26"/>
    </row>
    <row r="109" spans="1:14">
      <c r="A109" s="18" t="s">
        <v>142</v>
      </c>
      <c r="B109" s="30" t="s">
        <v>143</v>
      </c>
      <c r="C109" s="31"/>
      <c r="D109" s="18"/>
      <c r="E109" s="27">
        <v>115</v>
      </c>
      <c r="F109" s="18"/>
      <c r="G109" s="28"/>
      <c r="H109" s="18"/>
      <c r="I109" s="29"/>
      <c r="J109" s="18"/>
      <c r="K109" s="25"/>
      <c r="L109" s="18"/>
      <c r="M109" s="18"/>
      <c r="N109" s="26"/>
    </row>
    <row r="110" spans="1:14">
      <c r="A110" s="18" t="s">
        <v>144</v>
      </c>
      <c r="B110" s="30" t="s">
        <v>145</v>
      </c>
      <c r="C110" s="31"/>
      <c r="D110" s="18"/>
      <c r="E110" s="27"/>
      <c r="F110" s="18"/>
      <c r="G110" s="28"/>
      <c r="H110" s="18"/>
      <c r="I110" s="29">
        <f>1400/12</f>
        <v>116.66666666666667</v>
      </c>
      <c r="J110" s="18"/>
      <c r="K110" s="25"/>
      <c r="L110" s="18"/>
      <c r="M110" s="18"/>
      <c r="N110" s="26"/>
    </row>
    <row r="111" spans="1:14">
      <c r="A111" s="18" t="s">
        <v>146</v>
      </c>
      <c r="B111" s="30" t="s">
        <v>37</v>
      </c>
      <c r="C111" s="31"/>
      <c r="D111" s="18"/>
      <c r="E111" s="27"/>
      <c r="F111" s="18"/>
      <c r="G111" s="28"/>
      <c r="H111" s="18"/>
      <c r="I111" s="29"/>
      <c r="J111" s="18"/>
      <c r="K111" s="25"/>
      <c r="L111" s="18"/>
      <c r="M111" s="18">
        <f>7500/12</f>
        <v>625</v>
      </c>
      <c r="N111" s="26"/>
    </row>
    <row r="112" spans="1:14">
      <c r="A112" s="15" t="s">
        <v>147</v>
      </c>
      <c r="B112" s="16" t="s">
        <v>62</v>
      </c>
      <c r="C112" s="17">
        <v>1295</v>
      </c>
      <c r="D112" s="18"/>
      <c r="E112" s="27"/>
      <c r="F112" s="18"/>
      <c r="G112" s="28"/>
      <c r="H112" s="18"/>
      <c r="I112" s="29"/>
      <c r="J112" s="18"/>
      <c r="K112" s="25"/>
      <c r="L112" s="18"/>
      <c r="M112" s="18"/>
      <c r="N112" s="26"/>
    </row>
    <row r="113" spans="1:14">
      <c r="A113" s="18" t="s">
        <v>148</v>
      </c>
      <c r="B113" s="30" t="s">
        <v>149</v>
      </c>
      <c r="C113" s="31"/>
      <c r="D113" s="18"/>
      <c r="E113" s="27"/>
      <c r="F113" s="18"/>
      <c r="G113" s="28"/>
      <c r="H113" s="18"/>
      <c r="I113" s="29"/>
      <c r="J113" s="18"/>
      <c r="K113" s="25"/>
      <c r="L113" s="18"/>
      <c r="M113" s="18"/>
      <c r="N113" s="26"/>
    </row>
    <row r="114" spans="1:14">
      <c r="A114" s="18" t="s">
        <v>150</v>
      </c>
      <c r="B114" s="30" t="s">
        <v>17</v>
      </c>
      <c r="C114" s="31">
        <v>2200</v>
      </c>
      <c r="D114" s="18"/>
      <c r="E114" s="27"/>
      <c r="F114" s="18"/>
      <c r="G114" s="28"/>
      <c r="H114" s="18"/>
      <c r="I114" s="29"/>
      <c r="J114" s="18"/>
      <c r="K114" s="25"/>
      <c r="L114" s="18"/>
      <c r="M114" s="18"/>
      <c r="N114" s="26"/>
    </row>
    <row r="115" spans="1:14">
      <c r="A115" s="18" t="s">
        <v>151</v>
      </c>
      <c r="B115" s="30" t="s">
        <v>152</v>
      </c>
      <c r="C115" s="31"/>
      <c r="D115" s="18"/>
      <c r="E115" s="27"/>
      <c r="F115" s="18"/>
      <c r="G115" s="28"/>
      <c r="H115" s="18"/>
      <c r="I115" s="29"/>
      <c r="J115" s="18"/>
      <c r="K115" s="25"/>
      <c r="L115" s="18"/>
      <c r="M115" s="18"/>
      <c r="N115" s="26"/>
    </row>
    <row r="116" spans="1:14">
      <c r="A116" s="15" t="s">
        <v>153</v>
      </c>
      <c r="B116" s="16" t="s">
        <v>62</v>
      </c>
      <c r="C116" s="17">
        <v>570</v>
      </c>
      <c r="D116" s="18"/>
      <c r="E116" s="27"/>
      <c r="F116" s="18"/>
      <c r="G116" s="28"/>
      <c r="H116" s="18"/>
      <c r="I116" s="29"/>
      <c r="J116" s="18"/>
      <c r="K116" s="25"/>
      <c r="L116" s="18"/>
      <c r="M116" s="18"/>
      <c r="N116" s="26"/>
    </row>
    <row r="117" spans="1:14">
      <c r="A117" s="18" t="s">
        <v>154</v>
      </c>
      <c r="B117" s="30" t="s">
        <v>155</v>
      </c>
      <c r="C117" s="31"/>
      <c r="D117" s="18"/>
      <c r="E117" s="27"/>
      <c r="F117" s="18">
        <v>1600</v>
      </c>
      <c r="G117" s="28">
        <v>1500</v>
      </c>
      <c r="H117" s="18"/>
      <c r="I117" s="29"/>
      <c r="J117" s="18"/>
      <c r="K117" s="25"/>
      <c r="L117" s="18"/>
      <c r="M117" s="18"/>
      <c r="N117" s="26"/>
    </row>
    <row r="118" spans="1:14">
      <c r="A118" s="18" t="s">
        <v>156</v>
      </c>
      <c r="B118" s="30" t="s">
        <v>17</v>
      </c>
      <c r="C118" s="31">
        <v>2250</v>
      </c>
      <c r="D118" s="18">
        <v>1500</v>
      </c>
      <c r="E118" s="27">
        <v>1743</v>
      </c>
      <c r="F118" s="18"/>
      <c r="G118" s="28"/>
      <c r="H118" s="18"/>
      <c r="I118" s="29"/>
      <c r="J118" s="18"/>
      <c r="K118" s="25"/>
      <c r="L118" s="18"/>
      <c r="M118" s="18"/>
      <c r="N118" s="26"/>
    </row>
    <row r="119" spans="1:14">
      <c r="A119" s="15" t="s">
        <v>157</v>
      </c>
      <c r="B119" s="16" t="s">
        <v>15</v>
      </c>
      <c r="C119" s="17"/>
      <c r="D119" s="18"/>
      <c r="E119" s="27"/>
      <c r="F119" s="18"/>
      <c r="G119" s="28"/>
      <c r="H119" s="18"/>
      <c r="I119" s="29"/>
      <c r="J119" s="18"/>
      <c r="K119" s="25"/>
      <c r="L119" s="18"/>
      <c r="M119" s="18"/>
      <c r="N119" s="26"/>
    </row>
    <row r="120" spans="1:14">
      <c r="A120" s="46" t="s">
        <v>158</v>
      </c>
      <c r="B120" s="16" t="s">
        <v>15</v>
      </c>
      <c r="C120" s="17">
        <v>1859</v>
      </c>
      <c r="D120" s="18"/>
      <c r="E120" s="27"/>
      <c r="F120" s="18"/>
      <c r="G120" s="28"/>
      <c r="H120" s="18"/>
      <c r="I120" s="29"/>
      <c r="J120" s="18"/>
      <c r="K120" s="25"/>
      <c r="L120" s="18"/>
      <c r="M120" s="18"/>
      <c r="N120" s="26"/>
    </row>
    <row r="121" spans="1:14">
      <c r="A121" s="18"/>
      <c r="B121" s="30" t="s">
        <v>17</v>
      </c>
      <c r="C121" s="31"/>
      <c r="D121" s="18"/>
      <c r="E121" s="27"/>
      <c r="F121" s="18"/>
      <c r="G121" s="28"/>
      <c r="H121" s="18"/>
      <c r="I121" s="29"/>
      <c r="J121" s="18"/>
      <c r="K121" s="25"/>
      <c r="L121" s="18"/>
      <c r="M121" s="18"/>
    </row>
    <row r="122" spans="1:14">
      <c r="A122" s="18"/>
      <c r="B122" s="30"/>
    </row>
  </sheetData>
  <pageMargins left="0.75" right="0.75" top="1" bottom="1" header="0.5" footer="0.5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CARNE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Dir. Operaçoes</cp:lastModifiedBy>
  <dcterms:created xsi:type="dcterms:W3CDTF">2015-11-19T21:10:15Z</dcterms:created>
  <dcterms:modified xsi:type="dcterms:W3CDTF">2015-11-19T21:12:06Z</dcterms:modified>
  <cp:category/>
</cp:coreProperties>
</file>