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gueni\SkyDrive\Mes eBooks\Pack Office - formation\"/>
    </mc:Choice>
  </mc:AlternateContent>
  <bookViews>
    <workbookView xWindow="0" yWindow="0" windowWidth="24000" windowHeight="8535"/>
  </bookViews>
  <sheets>
    <sheet name="Feuil1" sheetId="1" r:id="rId1"/>
  </sheets>
  <externalReferences>
    <externalReference r:id="rId2"/>
  </externalReferences>
  <definedNames>
    <definedName name="Fériés">'[1]Hrs JF et CHP'!$E$2:$E$17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 s="1"/>
  <c r="G7" i="1"/>
  <c r="H7" i="1" s="1"/>
  <c r="G6" i="1"/>
  <c r="H6" i="1" s="1"/>
  <c r="G5" i="1"/>
  <c r="H5" i="1" s="1"/>
  <c r="J5" i="1" s="1"/>
  <c r="J8" i="1" l="1"/>
  <c r="J7" i="1"/>
  <c r="J6" i="1"/>
  <c r="A3" i="1" l="1" a="1"/>
  <c r="A3" i="1"/>
  <c r="C7" i="1"/>
  <c r="C8" i="1"/>
  <c r="C6" i="1"/>
  <c r="D6" i="1"/>
  <c r="E6" i="1"/>
  <c r="L6" i="1"/>
  <c r="D8" i="1"/>
  <c r="E8" i="1"/>
  <c r="L8" i="1"/>
  <c r="D7" i="1"/>
  <c r="E7" i="1"/>
  <c r="L7" i="1"/>
  <c r="C5" i="1"/>
  <c r="D5" i="1"/>
  <c r="E5" i="1"/>
  <c r="L5" i="1"/>
</calcChain>
</file>

<file path=xl/sharedStrings.xml><?xml version="1.0" encoding="utf-8"?>
<sst xmlns="http://schemas.openxmlformats.org/spreadsheetml/2006/main" count="13" uniqueCount="12">
  <si>
    <t>Nb jr trav.
/Nbj ouvr.</t>
  </si>
  <si>
    <t>Prorata</t>
  </si>
  <si>
    <t>Montant facturé</t>
  </si>
  <si>
    <t>Calcul</t>
  </si>
  <si>
    <t>Heure supp</t>
  </si>
  <si>
    <t>TOTAL</t>
  </si>
  <si>
    <t>Forfait mensuel HT</t>
  </si>
  <si>
    <t>De:</t>
  </si>
  <si>
    <t>A:</t>
  </si>
  <si>
    <t>jr(s) ouvrables</t>
  </si>
  <si>
    <t>Nb jr trav.</t>
  </si>
  <si>
    <t>PRIX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</si>
</sst>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wrapText="1"/>
      <protection hidden="1"/>
    </xf>
    <xf numFmtId="0" fontId="0" fillId="0" borderId="0" xfId="0" applyProtection="1">
      <protection hidden="1"/>
    </xf>
    <xf numFmtId="164" fontId="0" fillId="0" borderId="1" xfId="0" applyNumberFormat="1" applyBorder="1" applyProtection="1">
      <protection hidden="1"/>
    </xf>
    <xf numFmtId="14" fontId="0" fillId="0" borderId="0" xfId="0" applyNumberFormat="1"/>
    <xf numFmtId="0" fontId="0" fillId="0" borderId="0" xfId="0" applyAlignment="1">
      <alignment horizontal="right"/>
    </xf>
    <xf numFmtId="164" fontId="1" fillId="0" borderId="0" xfId="0" quotePrefix="1" applyNumberFormat="1" applyFont="1" applyAlignment="1" applyProtection="1">
      <alignment horizontal="right"/>
      <protection hidden="1"/>
    </xf>
    <xf numFmtId="0" fontId="1" fillId="0" borderId="0" xfId="0" applyFont="1" applyProtection="1">
      <protection hidden="1"/>
    </xf>
    <xf numFmtId="0" fontId="0" fillId="3" borderId="1" xfId="0" applyNumberFormat="1" applyFill="1" applyBorder="1" applyProtection="1">
      <protection hidden="1"/>
    </xf>
    <xf numFmtId="164" fontId="0" fillId="4" borderId="1" xfId="0" applyNumberFormat="1" applyFill="1" applyBorder="1" applyProtection="1">
      <protection hidden="1"/>
    </xf>
    <xf numFmtId="164" fontId="0" fillId="5" borderId="1" xfId="0" applyNumberFormat="1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gueni/AppData/Roaming/Microsoft/Excel/2014-08-25lun%20-%20TOTAL%20SA%20-%20V&#233;rif%20pointage%20des%20agts%20Mai%202014%20v1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g DAMBA BZV"/>
      <sheetName val="Ptg NKOUKA BZV"/>
      <sheetName val="Ptg MOUYABI PNR"/>
      <sheetName val="Ptg BOKO PNR"/>
      <sheetName val="Synthèse"/>
      <sheetName val="HS"/>
      <sheetName val="HS (2)"/>
      <sheetName val="Hrs JF et CH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>
            <v>41640</v>
          </cell>
        </row>
        <row r="3">
          <cell r="E3">
            <v>41749</v>
          </cell>
        </row>
        <row r="4">
          <cell r="E4">
            <v>41750</v>
          </cell>
        </row>
        <row r="5">
          <cell r="E5">
            <v>41760</v>
          </cell>
        </row>
        <row r="7">
          <cell r="E7">
            <v>41788</v>
          </cell>
        </row>
        <row r="8">
          <cell r="E8">
            <v>41789</v>
          </cell>
        </row>
        <row r="10">
          <cell r="E10">
            <v>41799</v>
          </cell>
        </row>
        <row r="11">
          <cell r="E11">
            <v>41800</v>
          </cell>
        </row>
        <row r="14">
          <cell r="E14">
            <v>41866</v>
          </cell>
        </row>
        <row r="15">
          <cell r="E15">
            <v>41944</v>
          </cell>
        </row>
        <row r="17">
          <cell r="E17">
            <v>41998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G5" sqref="G5"/>
    </sheetView>
  </sheetViews>
  <sheetFormatPr baseColWidth="10" defaultRowHeight="15" x14ac:dyDescent="0.25"/>
  <cols>
    <col min="1" max="1" width="12.7109375" customWidth="1"/>
  </cols>
  <sheetData>
    <row r="1" spans="1:12" x14ac:dyDescent="0.25">
      <c r="A1" s="5" t="s">
        <v>7</v>
      </c>
      <c r="B1" s="4">
        <v>41751</v>
      </c>
      <c r="C1" s="5" t="s">
        <v>8</v>
      </c>
      <c r="D1" s="4">
        <v>41780</v>
      </c>
    </row>
    <row r="3" spans="1:12" x14ac:dyDescent="0.25">
      <c r="A3" s="6">
        <f t="array" aca="1" ref="A3" ca="1">COUNT(IF((WEEKDAY(ROW(INDIRECT(B1&amp;":"&amp;D1)),2)&lt;7)*(ISNA(MATCH(ROW(INDIRECT(B1&amp;":"&amp;D1)),Fériés,0))),ROW(INDIRECT(B1&amp;":"&amp;D1))))</f>
        <v>25</v>
      </c>
      <c r="B3" s="7" t="s">
        <v>9</v>
      </c>
    </row>
    <row r="4" spans="1:12" ht="30" x14ac:dyDescent="0.25">
      <c r="A4" s="1" t="s">
        <v>6</v>
      </c>
      <c r="B4" s="1" t="s">
        <v>10</v>
      </c>
      <c r="C4" s="1" t="s">
        <v>0</v>
      </c>
      <c r="D4" s="1" t="s">
        <v>1</v>
      </c>
      <c r="E4" s="1" t="s">
        <v>2</v>
      </c>
      <c r="F4" s="2"/>
      <c r="G4" s="1" t="s">
        <v>11</v>
      </c>
      <c r="H4" s="1" t="s">
        <v>3</v>
      </c>
      <c r="I4" s="1" t="s">
        <v>4</v>
      </c>
      <c r="J4" s="1" t="s">
        <v>1</v>
      </c>
      <c r="K4" s="2"/>
      <c r="L4" s="1" t="s">
        <v>5</v>
      </c>
    </row>
    <row r="5" spans="1:12" x14ac:dyDescent="0.25">
      <c r="A5" s="3">
        <v>5000</v>
      </c>
      <c r="B5" s="3">
        <v>21</v>
      </c>
      <c r="C5" s="8">
        <f ca="1">B5/$A$3</f>
        <v>0.84</v>
      </c>
      <c r="D5" s="10">
        <f ca="1">A5/$A$3*B5</f>
        <v>4200</v>
      </c>
      <c r="E5" s="3">
        <f ca="1">D5</f>
        <v>4200</v>
      </c>
      <c r="F5" s="2"/>
      <c r="G5" s="3">
        <f>A5/173</f>
        <v>28.901734104046241</v>
      </c>
      <c r="H5" s="9">
        <f>G5</f>
        <v>28.901734104046241</v>
      </c>
      <c r="I5" s="3">
        <v>21</v>
      </c>
      <c r="J5" s="3">
        <f>I5*H5</f>
        <v>606.93641618497111</v>
      </c>
      <c r="K5" s="2"/>
      <c r="L5" s="3">
        <f ca="1">E5+J5</f>
        <v>4806.9364161849708</v>
      </c>
    </row>
    <row r="6" spans="1:12" x14ac:dyDescent="0.25">
      <c r="A6" s="3">
        <v>5000</v>
      </c>
      <c r="B6" s="3">
        <v>25</v>
      </c>
      <c r="C6" s="8">
        <f t="shared" ref="C6:C8" ca="1" si="0">B6/$A$3</f>
        <v>1</v>
      </c>
      <c r="D6" s="10">
        <f t="shared" ref="D6:D8" ca="1" si="1">A6/$A$3*B6</f>
        <v>5000</v>
      </c>
      <c r="E6" s="3">
        <f ca="1">D6</f>
        <v>5000</v>
      </c>
      <c r="F6" s="2"/>
      <c r="G6" s="3">
        <f>A6/173</f>
        <v>28.901734104046241</v>
      </c>
      <c r="H6" s="9">
        <f t="shared" ref="H6:H8" si="2">G6</f>
        <v>28.901734104046241</v>
      </c>
      <c r="I6" s="3">
        <v>25</v>
      </c>
      <c r="J6" s="3">
        <f t="shared" ref="J6:J8" si="3">I6*H6</f>
        <v>722.54335260115602</v>
      </c>
      <c r="K6" s="2"/>
      <c r="L6" s="3">
        <f ca="1">E6+J6</f>
        <v>5722.5433526011557</v>
      </c>
    </row>
    <row r="7" spans="1:12" x14ac:dyDescent="0.25">
      <c r="A7" s="3">
        <v>5000</v>
      </c>
      <c r="B7" s="3">
        <v>26</v>
      </c>
      <c r="C7" s="8">
        <f t="shared" ca="1" si="0"/>
        <v>1.04</v>
      </c>
      <c r="D7" s="10">
        <f t="shared" ca="1" si="1"/>
        <v>5200</v>
      </c>
      <c r="E7" s="3">
        <f ca="1">D7</f>
        <v>5200</v>
      </c>
      <c r="F7" s="2"/>
      <c r="G7" s="3">
        <f>A7/173</f>
        <v>28.901734104046241</v>
      </c>
      <c r="H7" s="9">
        <f t="shared" si="2"/>
        <v>28.901734104046241</v>
      </c>
      <c r="I7" s="3">
        <v>24</v>
      </c>
      <c r="J7" s="3">
        <f t="shared" si="3"/>
        <v>693.64161849710979</v>
      </c>
      <c r="K7" s="2"/>
      <c r="L7" s="3">
        <f ca="1">E7+J7</f>
        <v>5893.6416184971094</v>
      </c>
    </row>
    <row r="8" spans="1:12" x14ac:dyDescent="0.25">
      <c r="A8" s="3">
        <v>5000</v>
      </c>
      <c r="B8" s="3">
        <v>27</v>
      </c>
      <c r="C8" s="8">
        <f t="shared" ca="1" si="0"/>
        <v>1.08</v>
      </c>
      <c r="D8" s="10">
        <f t="shared" ca="1" si="1"/>
        <v>5400</v>
      </c>
      <c r="E8" s="3">
        <f ca="1">D8</f>
        <v>5400</v>
      </c>
      <c r="F8" s="2"/>
      <c r="G8" s="3">
        <f>A8/173</f>
        <v>28.901734104046241</v>
      </c>
      <c r="H8" s="9">
        <f t="shared" si="2"/>
        <v>28.901734104046241</v>
      </c>
      <c r="I8" s="3">
        <v>33</v>
      </c>
      <c r="J8" s="3">
        <f t="shared" si="3"/>
        <v>953.75722543352595</v>
      </c>
      <c r="K8" s="2"/>
      <c r="L8" s="3">
        <f ca="1">E8+J8</f>
        <v>6353.7572254335264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Evgueni</cp:lastModifiedBy>
  <dcterms:created xsi:type="dcterms:W3CDTF">2014-08-26T14:09:22Z</dcterms:created>
  <dcterms:modified xsi:type="dcterms:W3CDTF">2014-08-26T15:01:11Z</dcterms:modified>
</cp:coreProperties>
</file>