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16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22.xml" ContentType="application/vnd.ms-office.activeX+xml"/>
  <Override PartName="/xl/activeX/activeX2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19.bin" ContentType="application/vnd.ms-office.activeX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Default Extension="emf" ContentType="image/x-emf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60" windowWidth="18855" windowHeight="11820"/>
  </bookViews>
  <sheets>
    <sheet name="AAA VIERGE" sheetId="2" r:id="rId1"/>
    <sheet name="RECAP." sheetId="7" r:id="rId2"/>
  </sheets>
  <definedNames>
    <definedName name="contrat">#REF!</definedName>
    <definedName name="NOM">#REF!</definedName>
    <definedName name="semaine">#REF!</definedName>
    <definedName name="Semaine_N°">#REF!,#REF!,#REF!</definedName>
  </definedNames>
  <calcPr calcId="125725"/>
</workbook>
</file>

<file path=xl/calcChain.xml><?xml version="1.0" encoding="utf-8"?>
<calcChain xmlns="http://schemas.openxmlformats.org/spreadsheetml/2006/main">
  <c r="R657" i="2"/>
  <c r="Q657"/>
  <c r="L657"/>
  <c r="K657"/>
  <c r="R648"/>
  <c r="L648"/>
  <c r="K648"/>
  <c r="Q648" s="1"/>
  <c r="R639"/>
  <c r="L639"/>
  <c r="K639"/>
  <c r="Q639" s="1"/>
  <c r="L630"/>
  <c r="R630" s="1"/>
  <c r="K630"/>
  <c r="Q630" s="1"/>
  <c r="R605"/>
  <c r="L605"/>
  <c r="K605"/>
  <c r="Q605" s="1"/>
  <c r="R596"/>
  <c r="Q596"/>
  <c r="L596"/>
  <c r="K596"/>
  <c r="R587"/>
  <c r="Q587"/>
  <c r="L587"/>
  <c r="K587"/>
  <c r="R578"/>
  <c r="Q578"/>
  <c r="L578"/>
  <c r="K578"/>
  <c r="R561"/>
  <c r="L561"/>
  <c r="K561"/>
  <c r="Q561" s="1"/>
  <c r="R552"/>
  <c r="Q552"/>
  <c r="L552"/>
  <c r="K552"/>
  <c r="R543"/>
  <c r="Q543"/>
  <c r="L543"/>
  <c r="K543"/>
  <c r="R534"/>
  <c r="L534"/>
  <c r="K534"/>
  <c r="Q534" s="1"/>
  <c r="R525"/>
  <c r="Q525"/>
  <c r="L525"/>
  <c r="K525"/>
  <c r="R500"/>
  <c r="Q500"/>
  <c r="L500"/>
  <c r="K500"/>
  <c r="R491"/>
  <c r="Q491"/>
  <c r="L491"/>
  <c r="K491"/>
  <c r="R482"/>
  <c r="L482"/>
  <c r="K482"/>
  <c r="Q482" s="1"/>
  <c r="R473"/>
  <c r="Q473"/>
  <c r="L473"/>
  <c r="K473"/>
  <c r="R448"/>
  <c r="L448"/>
  <c r="K448"/>
  <c r="Q448" s="1"/>
  <c r="R439"/>
  <c r="Q439"/>
  <c r="L439"/>
  <c r="K439"/>
  <c r="R430"/>
  <c r="Q430"/>
  <c r="L430"/>
  <c r="K430"/>
  <c r="R421"/>
  <c r="Q421"/>
  <c r="L421"/>
  <c r="K421"/>
  <c r="L404"/>
  <c r="R404" s="1"/>
  <c r="K404"/>
  <c r="Q404" s="1"/>
  <c r="R395"/>
  <c r="Q395"/>
  <c r="L395"/>
  <c r="K395"/>
  <c r="R386"/>
  <c r="Q386"/>
  <c r="L386"/>
  <c r="K386"/>
  <c r="R377"/>
  <c r="L377"/>
  <c r="K377"/>
  <c r="Q377" s="1"/>
  <c r="R368"/>
  <c r="L368"/>
  <c r="K368"/>
  <c r="Q368" s="1"/>
  <c r="R343"/>
  <c r="L343"/>
  <c r="K343"/>
  <c r="Q343" s="1"/>
  <c r="R334"/>
  <c r="L334"/>
  <c r="K334"/>
  <c r="Q334" s="1"/>
  <c r="R325"/>
  <c r="Q325"/>
  <c r="L325"/>
  <c r="K325"/>
  <c r="R316"/>
  <c r="Q316"/>
  <c r="L316"/>
  <c r="K316"/>
  <c r="L299"/>
  <c r="R299" s="1"/>
  <c r="K299"/>
  <c r="Q299" s="1"/>
  <c r="R290"/>
  <c r="Q290"/>
  <c r="L290"/>
  <c r="K290"/>
  <c r="R281"/>
  <c r="Q281"/>
  <c r="L281"/>
  <c r="K281"/>
  <c r="R272"/>
  <c r="L272"/>
  <c r="K272"/>
  <c r="Q272" s="1"/>
  <c r="R263"/>
  <c r="L263"/>
  <c r="K263"/>
  <c r="Q263" s="1"/>
  <c r="R238"/>
  <c r="Q238"/>
  <c r="L238"/>
  <c r="K238"/>
  <c r="R229"/>
  <c r="Q229"/>
  <c r="L229"/>
  <c r="K229"/>
  <c r="G52"/>
  <c r="G53"/>
  <c r="C653"/>
  <c r="C644"/>
  <c r="C635"/>
  <c r="C626"/>
  <c r="C601"/>
  <c r="C592"/>
  <c r="C583"/>
  <c r="C574"/>
  <c r="C557"/>
  <c r="C548"/>
  <c r="C539"/>
  <c r="C530"/>
  <c r="C521"/>
  <c r="C496"/>
  <c r="C487"/>
  <c r="C478"/>
  <c r="C479"/>
  <c r="C469"/>
  <c r="C444"/>
  <c r="C435"/>
  <c r="C426"/>
  <c r="C417"/>
  <c r="C418"/>
  <c r="C421" s="1"/>
  <c r="C419"/>
  <c r="C420"/>
  <c r="C400"/>
  <c r="C391"/>
  <c r="C382"/>
  <c r="C373"/>
  <c r="C364"/>
  <c r="C339"/>
  <c r="C330"/>
  <c r="C321"/>
  <c r="C312"/>
  <c r="C295"/>
  <c r="C286"/>
  <c r="C277"/>
  <c r="C268"/>
  <c r="C259"/>
  <c r="C234"/>
  <c r="C225"/>
  <c r="C216"/>
  <c r="C207"/>
  <c r="I185"/>
  <c r="H185"/>
  <c r="G185"/>
  <c r="F185"/>
  <c r="E185"/>
  <c r="D185"/>
  <c r="C185"/>
  <c r="I184"/>
  <c r="H184"/>
  <c r="G184"/>
  <c r="F184"/>
  <c r="E184"/>
  <c r="D184"/>
  <c r="C184"/>
  <c r="I183"/>
  <c r="H183"/>
  <c r="G183"/>
  <c r="F183"/>
  <c r="E183"/>
  <c r="C183"/>
  <c r="I182"/>
  <c r="H182"/>
  <c r="G182"/>
  <c r="F182"/>
  <c r="E182"/>
  <c r="C182"/>
  <c r="I176"/>
  <c r="H176"/>
  <c r="G176"/>
  <c r="F176"/>
  <c r="E176"/>
  <c r="D176"/>
  <c r="C176"/>
  <c r="I175"/>
  <c r="H175"/>
  <c r="G175"/>
  <c r="F175"/>
  <c r="E175"/>
  <c r="D175"/>
  <c r="C175"/>
  <c r="I174"/>
  <c r="H174"/>
  <c r="G174"/>
  <c r="F174"/>
  <c r="E174"/>
  <c r="C174"/>
  <c r="I173"/>
  <c r="H173"/>
  <c r="G173"/>
  <c r="F173"/>
  <c r="E173"/>
  <c r="C173"/>
  <c r="I167"/>
  <c r="H167"/>
  <c r="G167"/>
  <c r="F167"/>
  <c r="E167"/>
  <c r="D167"/>
  <c r="C167"/>
  <c r="I166"/>
  <c r="H166"/>
  <c r="G166"/>
  <c r="F166"/>
  <c r="E166"/>
  <c r="D166"/>
  <c r="C166"/>
  <c r="I165"/>
  <c r="H165"/>
  <c r="G165"/>
  <c r="F165"/>
  <c r="E165"/>
  <c r="C165"/>
  <c r="I164"/>
  <c r="H164"/>
  <c r="G164"/>
  <c r="F164"/>
  <c r="E164"/>
  <c r="C164"/>
  <c r="I158"/>
  <c r="H158"/>
  <c r="G158"/>
  <c r="F158"/>
  <c r="E158"/>
  <c r="D158"/>
  <c r="C158"/>
  <c r="I157"/>
  <c r="H157"/>
  <c r="G157"/>
  <c r="F157"/>
  <c r="E157"/>
  <c r="D157"/>
  <c r="C157"/>
  <c r="I156"/>
  <c r="H156"/>
  <c r="G156"/>
  <c r="F156"/>
  <c r="E156"/>
  <c r="C156"/>
  <c r="I155"/>
  <c r="H155"/>
  <c r="G155"/>
  <c r="F155"/>
  <c r="E155"/>
  <c r="C155"/>
  <c r="I135"/>
  <c r="H135"/>
  <c r="G135"/>
  <c r="F135"/>
  <c r="E135"/>
  <c r="D135"/>
  <c r="C135"/>
  <c r="I134"/>
  <c r="H134"/>
  <c r="G134"/>
  <c r="F134"/>
  <c r="E134"/>
  <c r="D134"/>
  <c r="C134"/>
  <c r="I133"/>
  <c r="H133"/>
  <c r="G133"/>
  <c r="F133"/>
  <c r="E133"/>
  <c r="C133"/>
  <c r="I132"/>
  <c r="H132"/>
  <c r="G132"/>
  <c r="F132"/>
  <c r="E132"/>
  <c r="C132"/>
  <c r="I126"/>
  <c r="H126"/>
  <c r="G126"/>
  <c r="F126"/>
  <c r="E126"/>
  <c r="D126"/>
  <c r="C126"/>
  <c r="I125"/>
  <c r="H125"/>
  <c r="G125"/>
  <c r="F125"/>
  <c r="E125"/>
  <c r="D125"/>
  <c r="C125"/>
  <c r="I124"/>
  <c r="H124"/>
  <c r="G124"/>
  <c r="F124"/>
  <c r="E124"/>
  <c r="C124"/>
  <c r="I123"/>
  <c r="H123"/>
  <c r="G123"/>
  <c r="F123"/>
  <c r="E123"/>
  <c r="C123"/>
  <c r="I117"/>
  <c r="H117"/>
  <c r="G117"/>
  <c r="F117"/>
  <c r="E117"/>
  <c r="D117"/>
  <c r="C117"/>
  <c r="I116"/>
  <c r="H116"/>
  <c r="G116"/>
  <c r="F116"/>
  <c r="E116"/>
  <c r="D116"/>
  <c r="C116"/>
  <c r="I115"/>
  <c r="H115"/>
  <c r="G115"/>
  <c r="F115"/>
  <c r="E115"/>
  <c r="C115"/>
  <c r="I114"/>
  <c r="H114"/>
  <c r="G114"/>
  <c r="F114"/>
  <c r="E114"/>
  <c r="C114"/>
  <c r="I108"/>
  <c r="H108"/>
  <c r="G108"/>
  <c r="F108"/>
  <c r="E108"/>
  <c r="D108"/>
  <c r="C108"/>
  <c r="I107"/>
  <c r="H107"/>
  <c r="G107"/>
  <c r="F107"/>
  <c r="E107"/>
  <c r="D107"/>
  <c r="C107"/>
  <c r="I106"/>
  <c r="H106"/>
  <c r="G106"/>
  <c r="F106"/>
  <c r="E106"/>
  <c r="C106"/>
  <c r="I105"/>
  <c r="H105"/>
  <c r="G105"/>
  <c r="F105"/>
  <c r="E105"/>
  <c r="C105"/>
  <c r="F653"/>
  <c r="F654"/>
  <c r="F53"/>
  <c r="F52"/>
  <c r="I656"/>
  <c r="H656"/>
  <c r="G656"/>
  <c r="F656"/>
  <c r="E656"/>
  <c r="D656"/>
  <c r="C656"/>
  <c r="I655"/>
  <c r="H655"/>
  <c r="G655"/>
  <c r="F655"/>
  <c r="E655"/>
  <c r="D655"/>
  <c r="C655"/>
  <c r="I654"/>
  <c r="H654"/>
  <c r="G654"/>
  <c r="E654"/>
  <c r="D654"/>
  <c r="C654"/>
  <c r="I653"/>
  <c r="H653"/>
  <c r="G653"/>
  <c r="E653"/>
  <c r="D653"/>
  <c r="I647"/>
  <c r="H647"/>
  <c r="G647"/>
  <c r="F647"/>
  <c r="E647"/>
  <c r="D647"/>
  <c r="C647"/>
  <c r="I646"/>
  <c r="H646"/>
  <c r="G646"/>
  <c r="F646"/>
  <c r="E646"/>
  <c r="D646"/>
  <c r="C646"/>
  <c r="I645"/>
  <c r="H645"/>
  <c r="G645"/>
  <c r="F645"/>
  <c r="E645"/>
  <c r="D645"/>
  <c r="C645"/>
  <c r="I644"/>
  <c r="H644"/>
  <c r="G644"/>
  <c r="F644"/>
  <c r="E644"/>
  <c r="D644"/>
  <c r="I638"/>
  <c r="H638"/>
  <c r="G638"/>
  <c r="F638"/>
  <c r="E638"/>
  <c r="D638"/>
  <c r="C638"/>
  <c r="I637"/>
  <c r="H637"/>
  <c r="G637"/>
  <c r="F637"/>
  <c r="E637"/>
  <c r="D637"/>
  <c r="C637"/>
  <c r="I636"/>
  <c r="H636"/>
  <c r="G636"/>
  <c r="F636"/>
  <c r="E636"/>
  <c r="D636"/>
  <c r="C636"/>
  <c r="I635"/>
  <c r="H635"/>
  <c r="G635"/>
  <c r="F635"/>
  <c r="E635"/>
  <c r="D635"/>
  <c r="I629"/>
  <c r="H629"/>
  <c r="G629"/>
  <c r="F629"/>
  <c r="E629"/>
  <c r="D629"/>
  <c r="C629"/>
  <c r="I628"/>
  <c r="H628"/>
  <c r="G628"/>
  <c r="F628"/>
  <c r="E628"/>
  <c r="D628"/>
  <c r="C628"/>
  <c r="I627"/>
  <c r="H627"/>
  <c r="G627"/>
  <c r="F627"/>
  <c r="E627"/>
  <c r="D627"/>
  <c r="C627"/>
  <c r="I626"/>
  <c r="H626"/>
  <c r="G626"/>
  <c r="F626"/>
  <c r="E626"/>
  <c r="D626"/>
  <c r="I604"/>
  <c r="H604"/>
  <c r="G604"/>
  <c r="F604"/>
  <c r="E604"/>
  <c r="D604"/>
  <c r="C604"/>
  <c r="I603"/>
  <c r="H603"/>
  <c r="G603"/>
  <c r="F603"/>
  <c r="E603"/>
  <c r="D603"/>
  <c r="C603"/>
  <c r="I602"/>
  <c r="H602"/>
  <c r="G602"/>
  <c r="F602"/>
  <c r="E602"/>
  <c r="D602"/>
  <c r="C602"/>
  <c r="I601"/>
  <c r="H601"/>
  <c r="G601"/>
  <c r="F601"/>
  <c r="E601"/>
  <c r="D601"/>
  <c r="I595"/>
  <c r="H595"/>
  <c r="G595"/>
  <c r="F595"/>
  <c r="E595"/>
  <c r="D595"/>
  <c r="C595"/>
  <c r="I594"/>
  <c r="H594"/>
  <c r="G594"/>
  <c r="F594"/>
  <c r="E594"/>
  <c r="D594"/>
  <c r="C594"/>
  <c r="I593"/>
  <c r="H593"/>
  <c r="G593"/>
  <c r="F593"/>
  <c r="E593"/>
  <c r="D593"/>
  <c r="C593"/>
  <c r="I592"/>
  <c r="H592"/>
  <c r="G592"/>
  <c r="F592"/>
  <c r="E592"/>
  <c r="D592"/>
  <c r="I586"/>
  <c r="H586"/>
  <c r="G586"/>
  <c r="F586"/>
  <c r="E586"/>
  <c r="D586"/>
  <c r="C586"/>
  <c r="I585"/>
  <c r="H585"/>
  <c r="G585"/>
  <c r="F585"/>
  <c r="E585"/>
  <c r="D585"/>
  <c r="C585"/>
  <c r="I584"/>
  <c r="H584"/>
  <c r="G584"/>
  <c r="F584"/>
  <c r="E584"/>
  <c r="D584"/>
  <c r="C584"/>
  <c r="I583"/>
  <c r="H583"/>
  <c r="G583"/>
  <c r="F583"/>
  <c r="E583"/>
  <c r="D583"/>
  <c r="I577"/>
  <c r="H577"/>
  <c r="G577"/>
  <c r="F577"/>
  <c r="E577"/>
  <c r="D577"/>
  <c r="C577"/>
  <c r="I576"/>
  <c r="H576"/>
  <c r="G576"/>
  <c r="F576"/>
  <c r="E576"/>
  <c r="D576"/>
  <c r="C576"/>
  <c r="I575"/>
  <c r="H575"/>
  <c r="G575"/>
  <c r="F575"/>
  <c r="E575"/>
  <c r="D575"/>
  <c r="C575"/>
  <c r="I574"/>
  <c r="H574"/>
  <c r="G574"/>
  <c r="F574"/>
  <c r="E574"/>
  <c r="D574"/>
  <c r="I560"/>
  <c r="H560"/>
  <c r="G560"/>
  <c r="F560"/>
  <c r="E560"/>
  <c r="D560"/>
  <c r="C560"/>
  <c r="I559"/>
  <c r="H559"/>
  <c r="G559"/>
  <c r="F559"/>
  <c r="E559"/>
  <c r="D559"/>
  <c r="C559"/>
  <c r="I558"/>
  <c r="H558"/>
  <c r="G558"/>
  <c r="F558"/>
  <c r="E558"/>
  <c r="D558"/>
  <c r="C558"/>
  <c r="I557"/>
  <c r="H557"/>
  <c r="G557"/>
  <c r="F557"/>
  <c r="E557"/>
  <c r="D557"/>
  <c r="I551"/>
  <c r="H551"/>
  <c r="G551"/>
  <c r="F551"/>
  <c r="E551"/>
  <c r="D551"/>
  <c r="C551"/>
  <c r="I550"/>
  <c r="H550"/>
  <c r="G550"/>
  <c r="F550"/>
  <c r="E550"/>
  <c r="D550"/>
  <c r="C550"/>
  <c r="I549"/>
  <c r="H549"/>
  <c r="G549"/>
  <c r="F549"/>
  <c r="E549"/>
  <c r="D549"/>
  <c r="C549"/>
  <c r="I548"/>
  <c r="H548"/>
  <c r="G548"/>
  <c r="F548"/>
  <c r="E548"/>
  <c r="D548"/>
  <c r="I542"/>
  <c r="H542"/>
  <c r="G542"/>
  <c r="F542"/>
  <c r="E542"/>
  <c r="D542"/>
  <c r="C542"/>
  <c r="I541"/>
  <c r="H541"/>
  <c r="G541"/>
  <c r="F541"/>
  <c r="E541"/>
  <c r="D541"/>
  <c r="C541"/>
  <c r="I540"/>
  <c r="H540"/>
  <c r="G540"/>
  <c r="F540"/>
  <c r="E540"/>
  <c r="D540"/>
  <c r="C540"/>
  <c r="I539"/>
  <c r="H539"/>
  <c r="G539"/>
  <c r="F539"/>
  <c r="E539"/>
  <c r="D539"/>
  <c r="I533"/>
  <c r="H533"/>
  <c r="G533"/>
  <c r="F533"/>
  <c r="E533"/>
  <c r="D533"/>
  <c r="C533"/>
  <c r="I532"/>
  <c r="H532"/>
  <c r="G532"/>
  <c r="F532"/>
  <c r="E532"/>
  <c r="D532"/>
  <c r="C532"/>
  <c r="I531"/>
  <c r="H531"/>
  <c r="G531"/>
  <c r="F531"/>
  <c r="E531"/>
  <c r="D531"/>
  <c r="C531"/>
  <c r="I530"/>
  <c r="H530"/>
  <c r="G530"/>
  <c r="F530"/>
  <c r="E530"/>
  <c r="D530"/>
  <c r="I524"/>
  <c r="H524"/>
  <c r="G524"/>
  <c r="F524"/>
  <c r="E524"/>
  <c r="D524"/>
  <c r="C524"/>
  <c r="I523"/>
  <c r="H523"/>
  <c r="G523"/>
  <c r="F523"/>
  <c r="E523"/>
  <c r="D523"/>
  <c r="C523"/>
  <c r="I522"/>
  <c r="H522"/>
  <c r="G522"/>
  <c r="F522"/>
  <c r="E522"/>
  <c r="D522"/>
  <c r="C522"/>
  <c r="I521"/>
  <c r="H521"/>
  <c r="G521"/>
  <c r="F521"/>
  <c r="E521"/>
  <c r="D521"/>
  <c r="I499"/>
  <c r="H499"/>
  <c r="G499"/>
  <c r="F499"/>
  <c r="E499"/>
  <c r="D499"/>
  <c r="C499"/>
  <c r="I498"/>
  <c r="H498"/>
  <c r="G498"/>
  <c r="F498"/>
  <c r="E498"/>
  <c r="D498"/>
  <c r="C498"/>
  <c r="I497"/>
  <c r="H497"/>
  <c r="G497"/>
  <c r="F497"/>
  <c r="E497"/>
  <c r="D497"/>
  <c r="C497"/>
  <c r="I496"/>
  <c r="H496"/>
  <c r="G496"/>
  <c r="F496"/>
  <c r="E496"/>
  <c r="D496"/>
  <c r="I490"/>
  <c r="H490"/>
  <c r="G490"/>
  <c r="F490"/>
  <c r="E490"/>
  <c r="D490"/>
  <c r="C490"/>
  <c r="I489"/>
  <c r="H489"/>
  <c r="G489"/>
  <c r="F489"/>
  <c r="E489"/>
  <c r="D489"/>
  <c r="C489"/>
  <c r="I488"/>
  <c r="H488"/>
  <c r="G488"/>
  <c r="F488"/>
  <c r="E488"/>
  <c r="D488"/>
  <c r="C488"/>
  <c r="I487"/>
  <c r="H487"/>
  <c r="G487"/>
  <c r="F487"/>
  <c r="E487"/>
  <c r="D487"/>
  <c r="I481"/>
  <c r="H481"/>
  <c r="G481"/>
  <c r="F481"/>
  <c r="E481"/>
  <c r="D481"/>
  <c r="C481"/>
  <c r="I480"/>
  <c r="H480"/>
  <c r="G480"/>
  <c r="F480"/>
  <c r="E480"/>
  <c r="D480"/>
  <c r="C480"/>
  <c r="I479"/>
  <c r="H479"/>
  <c r="G479"/>
  <c r="F479"/>
  <c r="E479"/>
  <c r="D479"/>
  <c r="I478"/>
  <c r="H478"/>
  <c r="G478"/>
  <c r="F478"/>
  <c r="E478"/>
  <c r="D478"/>
  <c r="I472"/>
  <c r="H472"/>
  <c r="G472"/>
  <c r="F472"/>
  <c r="E472"/>
  <c r="D472"/>
  <c r="C472"/>
  <c r="I471"/>
  <c r="H471"/>
  <c r="G471"/>
  <c r="F471"/>
  <c r="E471"/>
  <c r="D471"/>
  <c r="C471"/>
  <c r="I470"/>
  <c r="H470"/>
  <c r="G470"/>
  <c r="F470"/>
  <c r="E470"/>
  <c r="D470"/>
  <c r="C470"/>
  <c r="I469"/>
  <c r="H469"/>
  <c r="G469"/>
  <c r="F469"/>
  <c r="E469"/>
  <c r="D469"/>
  <c r="I447"/>
  <c r="H447"/>
  <c r="G447"/>
  <c r="F447"/>
  <c r="E447"/>
  <c r="D447"/>
  <c r="C447"/>
  <c r="I446"/>
  <c r="H446"/>
  <c r="G446"/>
  <c r="F446"/>
  <c r="E446"/>
  <c r="D446"/>
  <c r="C446"/>
  <c r="I445"/>
  <c r="H445"/>
  <c r="G445"/>
  <c r="F445"/>
  <c r="E445"/>
  <c r="D445"/>
  <c r="C445"/>
  <c r="I444"/>
  <c r="H444"/>
  <c r="G444"/>
  <c r="F444"/>
  <c r="E444"/>
  <c r="D444"/>
  <c r="I438"/>
  <c r="H438"/>
  <c r="G438"/>
  <c r="F438"/>
  <c r="E438"/>
  <c r="D438"/>
  <c r="C438"/>
  <c r="I437"/>
  <c r="H437"/>
  <c r="G437"/>
  <c r="F437"/>
  <c r="E437"/>
  <c r="D437"/>
  <c r="C437"/>
  <c r="I436"/>
  <c r="H436"/>
  <c r="G436"/>
  <c r="F436"/>
  <c r="E436"/>
  <c r="D436"/>
  <c r="C436"/>
  <c r="I435"/>
  <c r="H435"/>
  <c r="G435"/>
  <c r="F435"/>
  <c r="E435"/>
  <c r="D435"/>
  <c r="I429"/>
  <c r="H429"/>
  <c r="G429"/>
  <c r="F429"/>
  <c r="E429"/>
  <c r="D429"/>
  <c r="C429"/>
  <c r="I428"/>
  <c r="H428"/>
  <c r="G428"/>
  <c r="F428"/>
  <c r="E428"/>
  <c r="D428"/>
  <c r="C428"/>
  <c r="I427"/>
  <c r="H427"/>
  <c r="G427"/>
  <c r="F427"/>
  <c r="E427"/>
  <c r="D427"/>
  <c r="C427"/>
  <c r="I426"/>
  <c r="H426"/>
  <c r="G426"/>
  <c r="F426"/>
  <c r="E426"/>
  <c r="D426"/>
  <c r="I420"/>
  <c r="H420"/>
  <c r="G420"/>
  <c r="F420"/>
  <c r="E420"/>
  <c r="D420"/>
  <c r="I419"/>
  <c r="H419"/>
  <c r="G419"/>
  <c r="F419"/>
  <c r="E419"/>
  <c r="D419"/>
  <c r="I418"/>
  <c r="H418"/>
  <c r="G418"/>
  <c r="F418"/>
  <c r="E418"/>
  <c r="D418"/>
  <c r="I417"/>
  <c r="H417"/>
  <c r="G417"/>
  <c r="F417"/>
  <c r="E417"/>
  <c r="D417"/>
  <c r="I403"/>
  <c r="H403"/>
  <c r="G403"/>
  <c r="F403"/>
  <c r="E403"/>
  <c r="D403"/>
  <c r="C403"/>
  <c r="I402"/>
  <c r="H402"/>
  <c r="G402"/>
  <c r="F402"/>
  <c r="E402"/>
  <c r="D402"/>
  <c r="C402"/>
  <c r="I401"/>
  <c r="H401"/>
  <c r="G401"/>
  <c r="F401"/>
  <c r="E401"/>
  <c r="D401"/>
  <c r="C401"/>
  <c r="I400"/>
  <c r="H400"/>
  <c r="G400"/>
  <c r="F400"/>
  <c r="E400"/>
  <c r="D400"/>
  <c r="I394"/>
  <c r="H394"/>
  <c r="G394"/>
  <c r="F394"/>
  <c r="E394"/>
  <c r="D394"/>
  <c r="C394"/>
  <c r="I393"/>
  <c r="H393"/>
  <c r="G393"/>
  <c r="F393"/>
  <c r="E393"/>
  <c r="D393"/>
  <c r="C393"/>
  <c r="I392"/>
  <c r="H392"/>
  <c r="G392"/>
  <c r="F392"/>
  <c r="E392"/>
  <c r="D392"/>
  <c r="C392"/>
  <c r="I391"/>
  <c r="H391"/>
  <c r="G391"/>
  <c r="F391"/>
  <c r="E391"/>
  <c r="D391"/>
  <c r="I385"/>
  <c r="H385"/>
  <c r="G385"/>
  <c r="F385"/>
  <c r="E385"/>
  <c r="D385"/>
  <c r="C385"/>
  <c r="I384"/>
  <c r="H384"/>
  <c r="G384"/>
  <c r="F384"/>
  <c r="E384"/>
  <c r="D384"/>
  <c r="C384"/>
  <c r="I383"/>
  <c r="H383"/>
  <c r="G383"/>
  <c r="F383"/>
  <c r="E383"/>
  <c r="D383"/>
  <c r="C383"/>
  <c r="I382"/>
  <c r="H382"/>
  <c r="G382"/>
  <c r="F382"/>
  <c r="E382"/>
  <c r="D382"/>
  <c r="I376"/>
  <c r="H376"/>
  <c r="G376"/>
  <c r="F376"/>
  <c r="E376"/>
  <c r="D376"/>
  <c r="C376"/>
  <c r="I375"/>
  <c r="H375"/>
  <c r="G375"/>
  <c r="F375"/>
  <c r="E375"/>
  <c r="D375"/>
  <c r="C375"/>
  <c r="I374"/>
  <c r="H374"/>
  <c r="G374"/>
  <c r="F374"/>
  <c r="E374"/>
  <c r="D374"/>
  <c r="C374"/>
  <c r="I373"/>
  <c r="H373"/>
  <c r="G373"/>
  <c r="F373"/>
  <c r="E373"/>
  <c r="D373"/>
  <c r="I367"/>
  <c r="H367"/>
  <c r="G367"/>
  <c r="F367"/>
  <c r="E367"/>
  <c r="D367"/>
  <c r="C367"/>
  <c r="I366"/>
  <c r="H366"/>
  <c r="G366"/>
  <c r="F366"/>
  <c r="E366"/>
  <c r="D366"/>
  <c r="C366"/>
  <c r="I365"/>
  <c r="H365"/>
  <c r="G365"/>
  <c r="F365"/>
  <c r="E365"/>
  <c r="D365"/>
  <c r="C365"/>
  <c r="I364"/>
  <c r="H364"/>
  <c r="G364"/>
  <c r="F364"/>
  <c r="E364"/>
  <c r="D364"/>
  <c r="I342"/>
  <c r="H342"/>
  <c r="G342"/>
  <c r="F342"/>
  <c r="E342"/>
  <c r="D342"/>
  <c r="C342"/>
  <c r="I341"/>
  <c r="H341"/>
  <c r="G341"/>
  <c r="F341"/>
  <c r="E341"/>
  <c r="D341"/>
  <c r="C341"/>
  <c r="I340"/>
  <c r="H340"/>
  <c r="G340"/>
  <c r="F340"/>
  <c r="E340"/>
  <c r="D340"/>
  <c r="C340"/>
  <c r="I339"/>
  <c r="H339"/>
  <c r="G339"/>
  <c r="F339"/>
  <c r="E339"/>
  <c r="D339"/>
  <c r="I333"/>
  <c r="H333"/>
  <c r="G333"/>
  <c r="F333"/>
  <c r="E333"/>
  <c r="D333"/>
  <c r="C333"/>
  <c r="I332"/>
  <c r="H332"/>
  <c r="G332"/>
  <c r="F332"/>
  <c r="E332"/>
  <c r="D332"/>
  <c r="C332"/>
  <c r="I331"/>
  <c r="H331"/>
  <c r="G331"/>
  <c r="F331"/>
  <c r="E331"/>
  <c r="D331"/>
  <c r="C331"/>
  <c r="I330"/>
  <c r="H330"/>
  <c r="G330"/>
  <c r="F330"/>
  <c r="E330"/>
  <c r="D330"/>
  <c r="I324"/>
  <c r="H324"/>
  <c r="G324"/>
  <c r="F324"/>
  <c r="E324"/>
  <c r="D324"/>
  <c r="C324"/>
  <c r="I323"/>
  <c r="H323"/>
  <c r="G323"/>
  <c r="F323"/>
  <c r="E323"/>
  <c r="D323"/>
  <c r="C323"/>
  <c r="I322"/>
  <c r="H322"/>
  <c r="G322"/>
  <c r="F322"/>
  <c r="E322"/>
  <c r="D322"/>
  <c r="C322"/>
  <c r="I321"/>
  <c r="H321"/>
  <c r="G321"/>
  <c r="F321"/>
  <c r="E321"/>
  <c r="D321"/>
  <c r="I315"/>
  <c r="H315"/>
  <c r="G315"/>
  <c r="F315"/>
  <c r="E315"/>
  <c r="D315"/>
  <c r="C315"/>
  <c r="I314"/>
  <c r="H314"/>
  <c r="G314"/>
  <c r="F314"/>
  <c r="E314"/>
  <c r="D314"/>
  <c r="C314"/>
  <c r="I313"/>
  <c r="H313"/>
  <c r="G313"/>
  <c r="F313"/>
  <c r="E313"/>
  <c r="D313"/>
  <c r="C313"/>
  <c r="I312"/>
  <c r="H312"/>
  <c r="G312"/>
  <c r="F312"/>
  <c r="E312"/>
  <c r="D312"/>
  <c r="I298"/>
  <c r="H298"/>
  <c r="G298"/>
  <c r="F298"/>
  <c r="E298"/>
  <c r="D298"/>
  <c r="C298"/>
  <c r="I297"/>
  <c r="H297"/>
  <c r="G297"/>
  <c r="F297"/>
  <c r="E297"/>
  <c r="D297"/>
  <c r="C297"/>
  <c r="I296"/>
  <c r="H296"/>
  <c r="G296"/>
  <c r="F296"/>
  <c r="E296"/>
  <c r="D296"/>
  <c r="C296"/>
  <c r="I295"/>
  <c r="H295"/>
  <c r="G295"/>
  <c r="F295"/>
  <c r="E295"/>
  <c r="D295"/>
  <c r="I289"/>
  <c r="H289"/>
  <c r="G289"/>
  <c r="F289"/>
  <c r="E289"/>
  <c r="D289"/>
  <c r="C289"/>
  <c r="I288"/>
  <c r="H288"/>
  <c r="G288"/>
  <c r="F288"/>
  <c r="E288"/>
  <c r="D288"/>
  <c r="C288"/>
  <c r="I287"/>
  <c r="H287"/>
  <c r="G287"/>
  <c r="F287"/>
  <c r="E287"/>
  <c r="D287"/>
  <c r="C287"/>
  <c r="I286"/>
  <c r="H286"/>
  <c r="G286"/>
  <c r="F286"/>
  <c r="E286"/>
  <c r="D286"/>
  <c r="I280"/>
  <c r="H280"/>
  <c r="G280"/>
  <c r="F280"/>
  <c r="E280"/>
  <c r="D280"/>
  <c r="C280"/>
  <c r="I279"/>
  <c r="H279"/>
  <c r="G279"/>
  <c r="F279"/>
  <c r="E279"/>
  <c r="D279"/>
  <c r="C279"/>
  <c r="I278"/>
  <c r="H278"/>
  <c r="G278"/>
  <c r="F278"/>
  <c r="E278"/>
  <c r="D278"/>
  <c r="C278"/>
  <c r="I277"/>
  <c r="H277"/>
  <c r="G277"/>
  <c r="F277"/>
  <c r="E277"/>
  <c r="D277"/>
  <c r="I271"/>
  <c r="H271"/>
  <c r="G271"/>
  <c r="F271"/>
  <c r="E271"/>
  <c r="D271"/>
  <c r="C271"/>
  <c r="I270"/>
  <c r="H270"/>
  <c r="G270"/>
  <c r="F270"/>
  <c r="E270"/>
  <c r="D270"/>
  <c r="C270"/>
  <c r="I269"/>
  <c r="H269"/>
  <c r="G269"/>
  <c r="F269"/>
  <c r="E269"/>
  <c r="D269"/>
  <c r="C269"/>
  <c r="I268"/>
  <c r="H268"/>
  <c r="G268"/>
  <c r="F268"/>
  <c r="E268"/>
  <c r="D268"/>
  <c r="I262"/>
  <c r="H262"/>
  <c r="G262"/>
  <c r="F262"/>
  <c r="E262"/>
  <c r="D262"/>
  <c r="C262"/>
  <c r="I261"/>
  <c r="H261"/>
  <c r="G261"/>
  <c r="F261"/>
  <c r="E261"/>
  <c r="D261"/>
  <c r="C261"/>
  <c r="I260"/>
  <c r="H260"/>
  <c r="G260"/>
  <c r="F260"/>
  <c r="E260"/>
  <c r="D260"/>
  <c r="C260"/>
  <c r="I259"/>
  <c r="H259"/>
  <c r="G259"/>
  <c r="F259"/>
  <c r="E259"/>
  <c r="D259"/>
  <c r="I237"/>
  <c r="H237"/>
  <c r="G237"/>
  <c r="F237"/>
  <c r="E237"/>
  <c r="D237"/>
  <c r="C237"/>
  <c r="I236"/>
  <c r="H236"/>
  <c r="G236"/>
  <c r="F236"/>
  <c r="E236"/>
  <c r="D236"/>
  <c r="C236"/>
  <c r="I235"/>
  <c r="H235"/>
  <c r="G235"/>
  <c r="F235"/>
  <c r="E235"/>
  <c r="D235"/>
  <c r="C235"/>
  <c r="I234"/>
  <c r="H234"/>
  <c r="G234"/>
  <c r="F234"/>
  <c r="E234"/>
  <c r="D234"/>
  <c r="I228"/>
  <c r="H228"/>
  <c r="G228"/>
  <c r="F228"/>
  <c r="E228"/>
  <c r="D228"/>
  <c r="C228"/>
  <c r="I227"/>
  <c r="H227"/>
  <c r="G227"/>
  <c r="F227"/>
  <c r="E227"/>
  <c r="D227"/>
  <c r="C227"/>
  <c r="I226"/>
  <c r="H226"/>
  <c r="G226"/>
  <c r="F226"/>
  <c r="E226"/>
  <c r="D226"/>
  <c r="C226"/>
  <c r="I225"/>
  <c r="H225"/>
  <c r="G225"/>
  <c r="F225"/>
  <c r="E225"/>
  <c r="D225"/>
  <c r="I219"/>
  <c r="H219"/>
  <c r="G219"/>
  <c r="F219"/>
  <c r="E219"/>
  <c r="D219"/>
  <c r="C219"/>
  <c r="I218"/>
  <c r="H218"/>
  <c r="G218"/>
  <c r="F218"/>
  <c r="E218"/>
  <c r="D218"/>
  <c r="C218"/>
  <c r="I217"/>
  <c r="H217"/>
  <c r="G217"/>
  <c r="F217"/>
  <c r="E217"/>
  <c r="D217"/>
  <c r="C217"/>
  <c r="I216"/>
  <c r="H216"/>
  <c r="G216"/>
  <c r="F216"/>
  <c r="E216"/>
  <c r="D216"/>
  <c r="I210"/>
  <c r="H210"/>
  <c r="G210"/>
  <c r="F210"/>
  <c r="E210"/>
  <c r="D210"/>
  <c r="C210"/>
  <c r="I209"/>
  <c r="H209"/>
  <c r="G209"/>
  <c r="F209"/>
  <c r="E209"/>
  <c r="D209"/>
  <c r="C209"/>
  <c r="I208"/>
  <c r="H208"/>
  <c r="G208"/>
  <c r="F208"/>
  <c r="E208"/>
  <c r="D208"/>
  <c r="C208"/>
  <c r="I207"/>
  <c r="H207"/>
  <c r="G207"/>
  <c r="F207"/>
  <c r="E207"/>
  <c r="D207"/>
  <c r="I91"/>
  <c r="H91"/>
  <c r="G91"/>
  <c r="F91"/>
  <c r="E91"/>
  <c r="D91"/>
  <c r="C91"/>
  <c r="I90"/>
  <c r="H90"/>
  <c r="G90"/>
  <c r="F90"/>
  <c r="E90"/>
  <c r="D90"/>
  <c r="C90"/>
  <c r="I89"/>
  <c r="H89"/>
  <c r="G89"/>
  <c r="F89"/>
  <c r="E89"/>
  <c r="D89"/>
  <c r="C89"/>
  <c r="I88"/>
  <c r="H88"/>
  <c r="G88"/>
  <c r="F88"/>
  <c r="E88"/>
  <c r="D88"/>
  <c r="C88"/>
  <c r="I82"/>
  <c r="H82"/>
  <c r="G82"/>
  <c r="F82"/>
  <c r="E82"/>
  <c r="D82"/>
  <c r="C82"/>
  <c r="I81"/>
  <c r="H81"/>
  <c r="G81"/>
  <c r="F81"/>
  <c r="E81"/>
  <c r="D81"/>
  <c r="C81"/>
  <c r="I80"/>
  <c r="H80"/>
  <c r="G80"/>
  <c r="F80"/>
  <c r="E80"/>
  <c r="D80"/>
  <c r="C80"/>
  <c r="I79"/>
  <c r="H79"/>
  <c r="G79"/>
  <c r="F79"/>
  <c r="E79"/>
  <c r="D79"/>
  <c r="C79"/>
  <c r="I73"/>
  <c r="H73"/>
  <c r="G73"/>
  <c r="F73"/>
  <c r="E73"/>
  <c r="D73"/>
  <c r="C73"/>
  <c r="I72"/>
  <c r="H72"/>
  <c r="G72"/>
  <c r="F72"/>
  <c r="E72"/>
  <c r="D72"/>
  <c r="C72"/>
  <c r="I71"/>
  <c r="H71"/>
  <c r="G71"/>
  <c r="F71"/>
  <c r="E71"/>
  <c r="D71"/>
  <c r="C71"/>
  <c r="I70"/>
  <c r="H70"/>
  <c r="G70"/>
  <c r="F70"/>
  <c r="E70"/>
  <c r="D70"/>
  <c r="C70"/>
  <c r="I64"/>
  <c r="H64"/>
  <c r="G64"/>
  <c r="F64"/>
  <c r="E64"/>
  <c r="D64"/>
  <c r="C64"/>
  <c r="I63"/>
  <c r="H63"/>
  <c r="G63"/>
  <c r="F63"/>
  <c r="E63"/>
  <c r="D63"/>
  <c r="C63"/>
  <c r="I62"/>
  <c r="H62"/>
  <c r="G62"/>
  <c r="F62"/>
  <c r="E62"/>
  <c r="D62"/>
  <c r="C62"/>
  <c r="I61"/>
  <c r="H61"/>
  <c r="G61"/>
  <c r="F61"/>
  <c r="E61"/>
  <c r="D61"/>
  <c r="C61"/>
  <c r="D55"/>
  <c r="D54"/>
  <c r="F55"/>
  <c r="F54"/>
  <c r="G55"/>
  <c r="G54"/>
  <c r="H55"/>
  <c r="H54"/>
  <c r="H53"/>
  <c r="I55"/>
  <c r="I54"/>
  <c r="I53"/>
  <c r="I52"/>
  <c r="H52"/>
  <c r="E55"/>
  <c r="E54"/>
  <c r="E53"/>
  <c r="C55"/>
  <c r="C54"/>
  <c r="C53"/>
  <c r="E52"/>
  <c r="C52"/>
  <c r="D51"/>
  <c r="E51" s="1"/>
  <c r="F51" s="1"/>
  <c r="G51" s="1"/>
  <c r="H51" s="1"/>
  <c r="I51" s="1"/>
  <c r="C60" s="1"/>
  <c r="D60" s="1"/>
  <c r="E60" s="1"/>
  <c r="F60" s="1"/>
  <c r="G60" s="1"/>
  <c r="H60" s="1"/>
  <c r="I60" s="1"/>
  <c r="C69" s="1"/>
  <c r="D69" s="1"/>
  <c r="E69" s="1"/>
  <c r="F69" s="1"/>
  <c r="G69" s="1"/>
  <c r="H69" s="1"/>
  <c r="I69" s="1"/>
  <c r="C78" s="1"/>
  <c r="D78" s="1"/>
  <c r="E78" s="1"/>
  <c r="F78" s="1"/>
  <c r="G78" s="1"/>
  <c r="H78" s="1"/>
  <c r="I78" s="1"/>
  <c r="C87" s="1"/>
  <c r="D87" s="1"/>
  <c r="E87" s="1"/>
  <c r="F87" s="1"/>
  <c r="G87" s="1"/>
  <c r="H87" s="1"/>
  <c r="I87" s="1"/>
  <c r="C104" s="1"/>
  <c r="D104" s="1"/>
  <c r="E104" s="1"/>
  <c r="F104" s="1"/>
  <c r="G104" s="1"/>
  <c r="H104" s="1"/>
  <c r="I104" s="1"/>
  <c r="C113" s="1"/>
  <c r="D113" s="1"/>
  <c r="E113" s="1"/>
  <c r="F113" s="1"/>
  <c r="G113" s="1"/>
  <c r="H113" s="1"/>
  <c r="I113" s="1"/>
  <c r="C122" s="1"/>
  <c r="D122" s="1"/>
  <c r="E122" s="1"/>
  <c r="F122" s="1"/>
  <c r="G122" s="1"/>
  <c r="H122" s="1"/>
  <c r="I122" s="1"/>
  <c r="C131" s="1"/>
  <c r="D131" s="1"/>
  <c r="E131" s="1"/>
  <c r="F131" s="1"/>
  <c r="G131" s="1"/>
  <c r="H131" s="1"/>
  <c r="I131" s="1"/>
  <c r="C154" s="1"/>
  <c r="D154" s="1"/>
  <c r="E154" s="1"/>
  <c r="F154" s="1"/>
  <c r="G154" s="1"/>
  <c r="H154" s="1"/>
  <c r="I154" s="1"/>
  <c r="C163" s="1"/>
  <c r="D163" s="1"/>
  <c r="E163" s="1"/>
  <c r="F163" s="1"/>
  <c r="G163" s="1"/>
  <c r="H163" s="1"/>
  <c r="I163" s="1"/>
  <c r="C172" s="1"/>
  <c r="D172" s="1"/>
  <c r="E172" s="1"/>
  <c r="F172" s="1"/>
  <c r="G172" s="1"/>
  <c r="H172" s="1"/>
  <c r="I172" s="1"/>
  <c r="C181" s="1"/>
  <c r="D181" s="1"/>
  <c r="E181" s="1"/>
  <c r="F181" s="1"/>
  <c r="G181" s="1"/>
  <c r="H181" s="1"/>
  <c r="I181" s="1"/>
  <c r="C206" s="1"/>
  <c r="D206" s="1"/>
  <c r="E206" s="1"/>
  <c r="F206" s="1"/>
  <c r="G206" s="1"/>
  <c r="H206" s="1"/>
  <c r="I206" s="1"/>
  <c r="C215" s="1"/>
  <c r="D215" s="1"/>
  <c r="E215" s="1"/>
  <c r="F215" s="1"/>
  <c r="G215" s="1"/>
  <c r="H215" s="1"/>
  <c r="I215" s="1"/>
  <c r="C224" s="1"/>
  <c r="D224" s="1"/>
  <c r="E224" s="1"/>
  <c r="F224" s="1"/>
  <c r="G224" s="1"/>
  <c r="H224" s="1"/>
  <c r="I224" s="1"/>
  <c r="C233" s="1"/>
  <c r="D233" s="1"/>
  <c r="E233" s="1"/>
  <c r="F233" s="1"/>
  <c r="G233" s="1"/>
  <c r="H233" s="1"/>
  <c r="I233" s="1"/>
  <c r="C258" s="1"/>
  <c r="D258" s="1"/>
  <c r="E258" s="1"/>
  <c r="F258" s="1"/>
  <c r="G258" s="1"/>
  <c r="H258" s="1"/>
  <c r="I258" s="1"/>
  <c r="C267" s="1"/>
  <c r="D267" s="1"/>
  <c r="E267" s="1"/>
  <c r="F267" s="1"/>
  <c r="G267" s="1"/>
  <c r="H267" s="1"/>
  <c r="I267" s="1"/>
  <c r="C276" s="1"/>
  <c r="D276" s="1"/>
  <c r="E276" s="1"/>
  <c r="F276" s="1"/>
  <c r="G276" s="1"/>
  <c r="H276" s="1"/>
  <c r="I276" s="1"/>
  <c r="C285" s="1"/>
  <c r="D285" s="1"/>
  <c r="E285" s="1"/>
  <c r="F285" s="1"/>
  <c r="G285" s="1"/>
  <c r="H285" s="1"/>
  <c r="I285" s="1"/>
  <c r="C294" s="1"/>
  <c r="D294" s="1"/>
  <c r="E294" s="1"/>
  <c r="F294" s="1"/>
  <c r="G294" s="1"/>
  <c r="H294" s="1"/>
  <c r="I294" s="1"/>
  <c r="C311" s="1"/>
  <c r="D311" s="1"/>
  <c r="E311" s="1"/>
  <c r="F311" s="1"/>
  <c r="G311" s="1"/>
  <c r="H311" s="1"/>
  <c r="I311" s="1"/>
  <c r="C320" s="1"/>
  <c r="D320" s="1"/>
  <c r="E320" s="1"/>
  <c r="F320" s="1"/>
  <c r="G320" s="1"/>
  <c r="H320" s="1"/>
  <c r="I320" s="1"/>
  <c r="C329" s="1"/>
  <c r="D329" s="1"/>
  <c r="E329" s="1"/>
  <c r="F329" s="1"/>
  <c r="G329" s="1"/>
  <c r="H329" s="1"/>
  <c r="I329" s="1"/>
  <c r="C338" s="1"/>
  <c r="D338" s="1"/>
  <c r="E338" s="1"/>
  <c r="F338" s="1"/>
  <c r="G338" s="1"/>
  <c r="H338" s="1"/>
  <c r="I338" s="1"/>
  <c r="C363" s="1"/>
  <c r="D363" s="1"/>
  <c r="E363" s="1"/>
  <c r="F363" s="1"/>
  <c r="G363" s="1"/>
  <c r="H363" s="1"/>
  <c r="I363" s="1"/>
  <c r="C372" s="1"/>
  <c r="D372" s="1"/>
  <c r="E372" s="1"/>
  <c r="F372" s="1"/>
  <c r="G372" s="1"/>
  <c r="H372" s="1"/>
  <c r="I372" s="1"/>
  <c r="C381" s="1"/>
  <c r="D381" s="1"/>
  <c r="E381" s="1"/>
  <c r="F381" s="1"/>
  <c r="G381" s="1"/>
  <c r="H381" s="1"/>
  <c r="I381" s="1"/>
  <c r="C390" s="1"/>
  <c r="D390" s="1"/>
  <c r="E390" s="1"/>
  <c r="F390" s="1"/>
  <c r="G390" s="1"/>
  <c r="H390" s="1"/>
  <c r="I390" s="1"/>
  <c r="C399" s="1"/>
  <c r="D399" s="1"/>
  <c r="E399" s="1"/>
  <c r="F399" s="1"/>
  <c r="G399" s="1"/>
  <c r="H399" s="1"/>
  <c r="I399" s="1"/>
  <c r="C416" s="1"/>
  <c r="D416" s="1"/>
  <c r="E416" s="1"/>
  <c r="F416" s="1"/>
  <c r="G416" s="1"/>
  <c r="H416" s="1"/>
  <c r="I416" s="1"/>
  <c r="C425" s="1"/>
  <c r="D425" s="1"/>
  <c r="E425" s="1"/>
  <c r="F425" s="1"/>
  <c r="G425" s="1"/>
  <c r="H425" s="1"/>
  <c r="I425" s="1"/>
  <c r="C434" s="1"/>
  <c r="D434" s="1"/>
  <c r="E434" s="1"/>
  <c r="F434" s="1"/>
  <c r="G434" s="1"/>
  <c r="H434" s="1"/>
  <c r="I434" s="1"/>
  <c r="C443" s="1"/>
  <c r="D443" s="1"/>
  <c r="E443" s="1"/>
  <c r="F443" s="1"/>
  <c r="G443" s="1"/>
  <c r="H443" s="1"/>
  <c r="I443" s="1"/>
  <c r="C468" s="1"/>
  <c r="D468" s="1"/>
  <c r="E468" s="1"/>
  <c r="F468" s="1"/>
  <c r="G468" s="1"/>
  <c r="H468" s="1"/>
  <c r="I468" s="1"/>
  <c r="C477" s="1"/>
  <c r="D477" s="1"/>
  <c r="E477" s="1"/>
  <c r="F477" s="1"/>
  <c r="G477" s="1"/>
  <c r="H477" s="1"/>
  <c r="I477" s="1"/>
  <c r="C486" s="1"/>
  <c r="D486" s="1"/>
  <c r="E486" s="1"/>
  <c r="F486" s="1"/>
  <c r="G486" s="1"/>
  <c r="H486" s="1"/>
  <c r="I486" s="1"/>
  <c r="C495" s="1"/>
  <c r="D495" s="1"/>
  <c r="E495" s="1"/>
  <c r="F495" s="1"/>
  <c r="G495" s="1"/>
  <c r="H495" s="1"/>
  <c r="I495" s="1"/>
  <c r="C520" s="1"/>
  <c r="D520" s="1"/>
  <c r="E520" s="1"/>
  <c r="F520" s="1"/>
  <c r="G520" s="1"/>
  <c r="H520" s="1"/>
  <c r="I520" s="1"/>
  <c r="C529" s="1"/>
  <c r="D529" s="1"/>
  <c r="E529" s="1"/>
  <c r="F529" s="1"/>
  <c r="G529" s="1"/>
  <c r="H529" s="1"/>
  <c r="I529" s="1"/>
  <c r="C538" s="1"/>
  <c r="D538" s="1"/>
  <c r="E538" s="1"/>
  <c r="F538" s="1"/>
  <c r="G538" s="1"/>
  <c r="H538" s="1"/>
  <c r="I538" s="1"/>
  <c r="C547" s="1"/>
  <c r="D547" s="1"/>
  <c r="E547" s="1"/>
  <c r="F547" s="1"/>
  <c r="G547" s="1"/>
  <c r="H547" s="1"/>
  <c r="I547" s="1"/>
  <c r="C556" s="1"/>
  <c r="D556" s="1"/>
  <c r="E556" s="1"/>
  <c r="F556" s="1"/>
  <c r="G556" s="1"/>
  <c r="H556" s="1"/>
  <c r="I556" s="1"/>
  <c r="C573" s="1"/>
  <c r="D573" s="1"/>
  <c r="E573" s="1"/>
  <c r="F573" s="1"/>
  <c r="G573" s="1"/>
  <c r="H573" s="1"/>
  <c r="I573" s="1"/>
  <c r="C582" s="1"/>
  <c r="D582" s="1"/>
  <c r="E582" s="1"/>
  <c r="F582" s="1"/>
  <c r="G582" s="1"/>
  <c r="H582" s="1"/>
  <c r="I582" s="1"/>
  <c r="C591" s="1"/>
  <c r="D591" s="1"/>
  <c r="E591" s="1"/>
  <c r="F591" s="1"/>
  <c r="G591" s="1"/>
  <c r="H591" s="1"/>
  <c r="I591" s="1"/>
  <c r="C600" s="1"/>
  <c r="D600" s="1"/>
  <c r="E600" s="1"/>
  <c r="F600" s="1"/>
  <c r="G600" s="1"/>
  <c r="H600" s="1"/>
  <c r="I600" s="1"/>
  <c r="C625" s="1"/>
  <c r="D625" s="1"/>
  <c r="E625" s="1"/>
  <c r="F625" s="1"/>
  <c r="G625" s="1"/>
  <c r="H625" s="1"/>
  <c r="I625" s="1"/>
  <c r="C634" s="1"/>
  <c r="D634" s="1"/>
  <c r="E634" s="1"/>
  <c r="F634" s="1"/>
  <c r="G634" s="1"/>
  <c r="H634" s="1"/>
  <c r="I634" s="1"/>
  <c r="C643" s="1"/>
  <c r="D643" s="1"/>
  <c r="E643" s="1"/>
  <c r="F643" s="1"/>
  <c r="G643" s="1"/>
  <c r="H643" s="1"/>
  <c r="I643" s="1"/>
  <c r="C652" s="1"/>
  <c r="D652" s="1"/>
  <c r="E652" s="1"/>
  <c r="F652" s="1"/>
  <c r="G652" s="1"/>
  <c r="H652" s="1"/>
  <c r="I652" s="1"/>
  <c r="I482" l="1"/>
  <c r="H109"/>
  <c r="E177"/>
  <c r="I281"/>
  <c r="E404"/>
  <c r="E596"/>
  <c r="D316"/>
  <c r="G263"/>
  <c r="C386"/>
  <c r="G500"/>
  <c r="G630"/>
  <c r="D109"/>
  <c r="E118"/>
  <c r="I118"/>
  <c r="E127"/>
  <c r="C136"/>
  <c r="G136"/>
  <c r="D159"/>
  <c r="H159"/>
  <c r="I177"/>
  <c r="D186"/>
  <c r="E211"/>
  <c r="I211"/>
  <c r="D220"/>
  <c r="E229"/>
  <c r="I229"/>
  <c r="H272"/>
  <c r="C299"/>
  <c r="H316"/>
  <c r="E325"/>
  <c r="F334"/>
  <c r="I368"/>
  <c r="F377"/>
  <c r="H395"/>
  <c r="I404"/>
  <c r="D430"/>
  <c r="H430"/>
  <c r="E430"/>
  <c r="I430"/>
  <c r="C430"/>
  <c r="G430"/>
  <c r="H439"/>
  <c r="E448"/>
  <c r="I448"/>
  <c r="F543"/>
  <c r="H561"/>
  <c r="F587"/>
  <c r="I596"/>
  <c r="C630"/>
  <c r="E648"/>
  <c r="I648"/>
  <c r="C473"/>
  <c r="G473"/>
  <c r="E473"/>
  <c r="I473"/>
  <c r="C482"/>
  <c r="G482"/>
  <c r="D482"/>
  <c r="H482"/>
  <c r="E482"/>
  <c r="C491"/>
  <c r="G491"/>
  <c r="F500"/>
  <c r="C500"/>
  <c r="C525"/>
  <c r="G525"/>
  <c r="C534"/>
  <c r="G534"/>
  <c r="H534"/>
  <c r="E534"/>
  <c r="I534"/>
  <c r="C543"/>
  <c r="G543"/>
  <c r="E543"/>
  <c r="I543"/>
  <c r="F552"/>
  <c r="C552"/>
  <c r="G552"/>
  <c r="C561"/>
  <c r="G561"/>
  <c r="D561"/>
  <c r="C578"/>
  <c r="G578"/>
  <c r="H578"/>
  <c r="E109"/>
  <c r="I109"/>
  <c r="G109"/>
  <c r="F118"/>
  <c r="H118"/>
  <c r="I127"/>
  <c r="F127"/>
  <c r="F136"/>
  <c r="E159"/>
  <c r="I159"/>
  <c r="C159"/>
  <c r="F168"/>
  <c r="H186"/>
  <c r="F220"/>
  <c r="H220"/>
  <c r="F238"/>
  <c r="E263"/>
  <c r="I263"/>
  <c r="C263"/>
  <c r="F272"/>
  <c r="E281"/>
  <c r="F290"/>
  <c r="D290"/>
  <c r="H290"/>
  <c r="E299"/>
  <c r="I299"/>
  <c r="G299"/>
  <c r="D299"/>
  <c r="H299"/>
  <c r="F316"/>
  <c r="I325"/>
  <c r="D334"/>
  <c r="H334"/>
  <c r="F473"/>
  <c r="D491"/>
  <c r="H491"/>
  <c r="D525"/>
  <c r="H525"/>
  <c r="E578"/>
  <c r="I578"/>
  <c r="C109"/>
  <c r="D118"/>
  <c r="G159"/>
  <c r="D272"/>
  <c r="F343"/>
  <c r="G386"/>
  <c r="D395"/>
  <c r="F421"/>
  <c r="F430"/>
  <c r="D439"/>
  <c r="F605"/>
  <c r="D639"/>
  <c r="H639"/>
  <c r="F657"/>
  <c r="H168"/>
  <c r="I168"/>
  <c r="E186"/>
  <c r="F186"/>
  <c r="G186"/>
  <c r="H211"/>
  <c r="G211"/>
  <c r="H473"/>
  <c r="F482"/>
  <c r="I491"/>
  <c r="I500"/>
  <c r="D500"/>
  <c r="E525"/>
  <c r="F525"/>
  <c r="D534"/>
  <c r="D543"/>
  <c r="I552"/>
  <c r="D552"/>
  <c r="E561"/>
  <c r="F561"/>
  <c r="D578"/>
  <c r="D127"/>
  <c r="H136"/>
  <c r="D238"/>
  <c r="H238"/>
  <c r="C343"/>
  <c r="G343"/>
  <c r="E343"/>
  <c r="I343"/>
  <c r="C368"/>
  <c r="G368"/>
  <c r="D368"/>
  <c r="H368"/>
  <c r="E368"/>
  <c r="C377"/>
  <c r="G377"/>
  <c r="E377"/>
  <c r="I377"/>
  <c r="F386"/>
  <c r="C395"/>
  <c r="G395"/>
  <c r="C404"/>
  <c r="G404"/>
  <c r="D404"/>
  <c r="H404"/>
  <c r="G421"/>
  <c r="E421"/>
  <c r="I421"/>
  <c r="C439"/>
  <c r="G439"/>
  <c r="C448"/>
  <c r="G448"/>
  <c r="D448"/>
  <c r="H448"/>
  <c r="C587"/>
  <c r="G587"/>
  <c r="E587"/>
  <c r="I587"/>
  <c r="C596"/>
  <c r="G596"/>
  <c r="D596"/>
  <c r="H596"/>
  <c r="C605"/>
  <c r="G605"/>
  <c r="E605"/>
  <c r="I605"/>
  <c r="F630"/>
  <c r="C639"/>
  <c r="G639"/>
  <c r="C648"/>
  <c r="G648"/>
  <c r="D648"/>
  <c r="H648"/>
  <c r="C657"/>
  <c r="G657"/>
  <c r="E657"/>
  <c r="I657"/>
  <c r="D168"/>
  <c r="E168"/>
  <c r="I186"/>
  <c r="C186"/>
  <c r="D211"/>
  <c r="C211"/>
  <c r="D473"/>
  <c r="E491"/>
  <c r="F491"/>
  <c r="E500"/>
  <c r="H500"/>
  <c r="I525"/>
  <c r="F534"/>
  <c r="H543"/>
  <c r="E552"/>
  <c r="H552"/>
  <c r="I561"/>
  <c r="F578"/>
  <c r="H127"/>
  <c r="D136"/>
  <c r="F109"/>
  <c r="C118"/>
  <c r="G118"/>
  <c r="C127"/>
  <c r="G127"/>
  <c r="E136"/>
  <c r="I136"/>
  <c r="F159"/>
  <c r="C168"/>
  <c r="G168"/>
  <c r="F177"/>
  <c r="C177"/>
  <c r="G177"/>
  <c r="D177"/>
  <c r="H177"/>
  <c r="F211"/>
  <c r="C220"/>
  <c r="G220"/>
  <c r="E220"/>
  <c r="I220"/>
  <c r="F229"/>
  <c r="C229"/>
  <c r="G229"/>
  <c r="D229"/>
  <c r="H229"/>
  <c r="C238"/>
  <c r="G238"/>
  <c r="E238"/>
  <c r="I238"/>
  <c r="F263"/>
  <c r="D263"/>
  <c r="H263"/>
  <c r="C272"/>
  <c r="G272"/>
  <c r="E272"/>
  <c r="I272"/>
  <c r="F281"/>
  <c r="C281"/>
  <c r="G281"/>
  <c r="D281"/>
  <c r="H281"/>
  <c r="C290"/>
  <c r="G290"/>
  <c r="E290"/>
  <c r="I290"/>
  <c r="F299"/>
  <c r="C316"/>
  <c r="G316"/>
  <c r="E316"/>
  <c r="I316"/>
  <c r="F325"/>
  <c r="C325"/>
  <c r="G325"/>
  <c r="D325"/>
  <c r="H325"/>
  <c r="C334"/>
  <c r="G334"/>
  <c r="E334"/>
  <c r="I334"/>
  <c r="D343"/>
  <c r="H343"/>
  <c r="F368"/>
  <c r="D377"/>
  <c r="H377"/>
  <c r="E386"/>
  <c r="I386"/>
  <c r="D386"/>
  <c r="H386"/>
  <c r="E395"/>
  <c r="I395"/>
  <c r="F395"/>
  <c r="F404"/>
  <c r="D421"/>
  <c r="H421"/>
  <c r="E439"/>
  <c r="I439"/>
  <c r="F439"/>
  <c r="F448"/>
  <c r="D587"/>
  <c r="H587"/>
  <c r="F596"/>
  <c r="D605"/>
  <c r="H605"/>
  <c r="E630"/>
  <c r="I630"/>
  <c r="D630"/>
  <c r="H630"/>
  <c r="E639"/>
  <c r="I639"/>
  <c r="F639"/>
  <c r="F648"/>
  <c r="D657"/>
  <c r="H657"/>
  <c r="I92"/>
  <c r="H92"/>
  <c r="G92"/>
  <c r="F92"/>
  <c r="E92"/>
  <c r="D92"/>
  <c r="C92"/>
  <c r="I83"/>
  <c r="H83"/>
  <c r="G83"/>
  <c r="F83"/>
  <c r="E83"/>
  <c r="D83"/>
  <c r="C83"/>
  <c r="I74"/>
  <c r="H74"/>
  <c r="G74"/>
  <c r="F74"/>
  <c r="E74"/>
  <c r="D74"/>
  <c r="C74"/>
  <c r="I65"/>
  <c r="H65"/>
  <c r="G65"/>
  <c r="F65"/>
  <c r="E65"/>
  <c r="D65"/>
  <c r="C65"/>
  <c r="I56"/>
  <c r="H56"/>
  <c r="G56"/>
  <c r="F56"/>
  <c r="E56"/>
  <c r="D56"/>
  <c r="C56"/>
  <c r="D38"/>
  <c r="E38"/>
  <c r="F38"/>
  <c r="G38"/>
  <c r="H38"/>
  <c r="I38"/>
  <c r="C38"/>
  <c r="J578" l="1"/>
  <c r="J430"/>
  <c r="J325"/>
  <c r="J272"/>
  <c r="J211"/>
  <c r="J648"/>
  <c r="J377"/>
  <c r="J109"/>
  <c r="K109" s="1"/>
  <c r="Q109" s="1"/>
  <c r="J118"/>
  <c r="J552"/>
  <c r="J473"/>
  <c r="J386"/>
  <c r="J395"/>
  <c r="J159"/>
  <c r="J561"/>
  <c r="J534"/>
  <c r="J630"/>
  <c r="J439"/>
  <c r="J334"/>
  <c r="J177"/>
  <c r="K177" s="1"/>
  <c r="Q177" s="1"/>
  <c r="J127"/>
  <c r="J136"/>
  <c r="J186"/>
  <c r="K186" s="1"/>
  <c r="Q186" s="1"/>
  <c r="J299"/>
  <c r="J500"/>
  <c r="J491"/>
  <c r="J404"/>
  <c r="J343"/>
  <c r="J639"/>
  <c r="J448"/>
  <c r="J290"/>
  <c r="J281"/>
  <c r="J238"/>
  <c r="J229"/>
  <c r="J168"/>
  <c r="K168" s="1"/>
  <c r="Q168" s="1"/>
  <c r="J605"/>
  <c r="J596"/>
  <c r="J587"/>
  <c r="J421"/>
  <c r="J368"/>
  <c r="J543"/>
  <c r="J316"/>
  <c r="J263"/>
  <c r="J220"/>
  <c r="K220" s="1"/>
  <c r="Q220" s="1"/>
  <c r="J657"/>
  <c r="J525"/>
  <c r="J482"/>
  <c r="J92"/>
  <c r="K92" s="1"/>
  <c r="Q92" s="1"/>
  <c r="J65"/>
  <c r="J74"/>
  <c r="J83"/>
  <c r="K83" s="1"/>
  <c r="Q83" s="1"/>
  <c r="J56"/>
  <c r="J38"/>
  <c r="L168" l="1"/>
  <c r="R168" s="1"/>
  <c r="L159"/>
  <c r="R159" s="1"/>
  <c r="L136"/>
  <c r="R136" s="1"/>
  <c r="L220"/>
  <c r="R220" s="1"/>
  <c r="L211"/>
  <c r="R211" s="1"/>
  <c r="L127"/>
  <c r="R127" s="1"/>
  <c r="L118"/>
  <c r="R118" s="1"/>
  <c r="L109"/>
  <c r="R109" s="1"/>
  <c r="L74"/>
  <c r="R74" s="1"/>
  <c r="L65"/>
  <c r="R65" s="1"/>
  <c r="L186"/>
  <c r="R186" s="1"/>
  <c r="L177"/>
  <c r="R177" s="1"/>
  <c r="L56"/>
  <c r="L92"/>
  <c r="R92" s="1"/>
  <c r="L83"/>
  <c r="R83" s="1"/>
  <c r="K65"/>
  <c r="Q65" s="1"/>
  <c r="K127"/>
  <c r="Q127" s="1"/>
  <c r="K118"/>
  <c r="Q118" s="1"/>
  <c r="K211"/>
  <c r="Q211" s="1"/>
  <c r="K74"/>
  <c r="Q74" s="1"/>
  <c r="K136"/>
  <c r="Q136" s="1"/>
  <c r="K159"/>
  <c r="Q159" s="1"/>
  <c r="R56"/>
  <c r="K56"/>
  <c r="Q56" s="1"/>
</calcChain>
</file>

<file path=xl/sharedStrings.xml><?xml version="1.0" encoding="utf-8"?>
<sst xmlns="http://schemas.openxmlformats.org/spreadsheetml/2006/main" count="1320" uniqueCount="72">
  <si>
    <t>CDI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</si>
  <si>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</si>
  <si>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</si>
  <si>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</si>
  <si>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</si>
  <si>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</si>
  <si>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</si>
  <si>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</si>
  <si>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</si>
  <si>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Total</t>
  </si>
  <si>
    <t>Après-midi</t>
  </si>
  <si>
    <t>Total semaine</t>
  </si>
  <si>
    <t>NOM - PRENOM :</t>
  </si>
  <si>
    <t>HORAIRE DE BASE</t>
  </si>
  <si>
    <t>DU</t>
  </si>
  <si>
    <t>AU</t>
  </si>
  <si>
    <t>PERIODE</t>
  </si>
  <si>
    <t>POSTE</t>
  </si>
  <si>
    <t>NIVEAU</t>
  </si>
  <si>
    <t>OBSERVATIONS</t>
  </si>
  <si>
    <t>COMPTABLE</t>
  </si>
  <si>
    <t>AM 6</t>
  </si>
  <si>
    <t>2 0 1 3</t>
  </si>
  <si>
    <t>SEMAINE</t>
  </si>
  <si>
    <t>SOUS - TOTAL FEVRIER</t>
  </si>
  <si>
    <t>SOUS - TOTAL MARS</t>
  </si>
  <si>
    <t>SOUS - TOTAL AVRIL</t>
  </si>
  <si>
    <t>SOUS - TOTAL MAI</t>
  </si>
  <si>
    <t>SOUS - TOTAL JUIN</t>
  </si>
  <si>
    <t>SOUS - TOTAL JUILLET</t>
  </si>
  <si>
    <t>SOUS - TOTAL AOUT</t>
  </si>
  <si>
    <t>SOUS - TOTAL SEPTEMBRE</t>
  </si>
  <si>
    <t>SOUS - TOTAL OCTOBRE</t>
  </si>
  <si>
    <t>SOUS - TOTAL NOVEMBRE</t>
  </si>
  <si>
    <t>SOUS - TOTAL DECEMBRE</t>
  </si>
  <si>
    <t>CONTRAT</t>
  </si>
  <si>
    <t>36H45</t>
  </si>
  <si>
    <t>Différence semaine</t>
  </si>
  <si>
    <t>TOTAL JANVIER</t>
  </si>
  <si>
    <t>Heure en trop</t>
  </si>
  <si>
    <t>Heure manquantes</t>
  </si>
  <si>
    <t>Observations :</t>
  </si>
  <si>
    <t>Tableau théorique</t>
  </si>
  <si>
    <t xml:space="preserve">Nom </t>
  </si>
  <si>
    <t>Prénom</t>
  </si>
  <si>
    <t>Heure récup 31/01</t>
  </si>
  <si>
    <t>Heure récup 28/02</t>
  </si>
  <si>
    <t>Heure récup 31/03</t>
  </si>
  <si>
    <t>Heure récup 30/04</t>
  </si>
  <si>
    <t>Heure récup 31/05</t>
  </si>
  <si>
    <t>Heure récup 30/06</t>
  </si>
  <si>
    <t>Heure récup 31/07</t>
  </si>
  <si>
    <t>Heure récup 31/08</t>
  </si>
  <si>
    <t>Heure récup 31/10</t>
  </si>
  <si>
    <t>Heure récup 31/12</t>
  </si>
  <si>
    <t>Heure récup 30/09</t>
  </si>
  <si>
    <t>Heure récup 30/11</t>
  </si>
  <si>
    <t>Date d'entrée :</t>
  </si>
  <si>
    <t>Date de naissance :</t>
  </si>
  <si>
    <t>Adresse</t>
  </si>
  <si>
    <t>Telephone portable</t>
  </si>
  <si>
    <t>Ancienneté :</t>
  </si>
  <si>
    <t>N°SS</t>
  </si>
  <si>
    <t>Telephone fixe :</t>
  </si>
  <si>
    <t>Observation :</t>
  </si>
  <si>
    <t>Maladie</t>
  </si>
  <si>
    <t>? Jours</t>
  </si>
  <si>
    <t>Congés Payés</t>
  </si>
  <si>
    <t>Absences Diverses</t>
  </si>
  <si>
    <t>Heures supplémentaires payées</t>
  </si>
  <si>
    <t>Solde heure en trop</t>
  </si>
  <si>
    <t>Solde heure manquante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</si>
</sst>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2"/>
      <color theme="1"/>
      <name val="Comic Sans MS"/>
      <family val="4"/>
    </font>
    <font>
      <b/>
      <sz val="12"/>
      <color rgb="FFFF0000"/>
      <name val="Comic Sans MS"/>
      <family val="4"/>
    </font>
    <font>
      <b/>
      <sz val="10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14"/>
      <color theme="1"/>
      <name val="Comic Sans MS"/>
      <family val="4"/>
    </font>
    <font>
      <b/>
      <sz val="14"/>
      <color rgb="FFFF000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2" fillId="0" borderId="0" xfId="0" applyFont="1" applyFill="1" applyBorder="1" applyAlignment="1" applyProtection="1">
      <alignment horizontal="right" vertical="center" wrapText="1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Protection="1">
      <protection locked="0"/>
    </xf>
    <xf numFmtId="0" fontId="1" fillId="0" borderId="0" xfId="0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46" fontId="3" fillId="0" borderId="0" xfId="0" applyNumberFormat="1" applyFont="1" applyProtection="1">
      <protection locked="0"/>
    </xf>
    <xf numFmtId="0" fontId="2" fillId="2" borderId="2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right" vertical="center" wrapText="1"/>
    </xf>
    <xf numFmtId="0" fontId="1" fillId="0" borderId="1" xfId="0" applyFont="1" applyFill="1" applyBorder="1" applyAlignment="1" applyProtection="1">
      <alignment horizontal="right" vertical="center"/>
    </xf>
    <xf numFmtId="0" fontId="2" fillId="2" borderId="3" xfId="0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right" vertical="center" wrapText="1"/>
    </xf>
    <xf numFmtId="0" fontId="1" fillId="0" borderId="16" xfId="0" applyFont="1" applyFill="1" applyBorder="1" applyAlignment="1" applyProtection="1">
      <alignment horizontal="right" vertical="center"/>
    </xf>
    <xf numFmtId="0" fontId="1" fillId="0" borderId="17" xfId="0" applyFont="1" applyFill="1" applyBorder="1" applyAlignment="1" applyProtection="1">
      <alignment horizontal="right" vertical="center"/>
    </xf>
    <xf numFmtId="0" fontId="3" fillId="0" borderId="0" xfId="0" applyFont="1" applyAlignment="1" applyProtection="1">
      <protection locked="0"/>
    </xf>
    <xf numFmtId="0" fontId="0" fillId="0" borderId="0" xfId="0" applyAlignment="1">
      <alignment horizontal="center"/>
    </xf>
    <xf numFmtId="0" fontId="5" fillId="0" borderId="0" xfId="0" applyFont="1" applyProtection="1">
      <protection locked="0"/>
    </xf>
    <xf numFmtId="0" fontId="5" fillId="0" borderId="1" xfId="0" applyFont="1" applyBorder="1" applyAlignment="1" applyProtection="1">
      <alignment horizontal="center"/>
      <protection locked="0"/>
    </xf>
    <xf numFmtId="14" fontId="5" fillId="0" borderId="1" xfId="0" applyNumberFormat="1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46" fontId="6" fillId="0" borderId="0" xfId="0" applyNumberFormat="1" applyFont="1" applyBorder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20" fontId="2" fillId="3" borderId="2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Protection="1">
      <protection locked="0"/>
    </xf>
    <xf numFmtId="46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46" fontId="2" fillId="0" borderId="0" xfId="0" applyNumberFormat="1" applyFont="1" applyProtection="1">
      <protection locked="0"/>
    </xf>
    <xf numFmtId="20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20" fontId="2" fillId="3" borderId="5" xfId="0" applyNumberFormat="1" applyFont="1" applyFill="1" applyBorder="1" applyAlignment="1" applyProtection="1">
      <alignment horizontal="center" vertical="center"/>
      <protection locked="0"/>
    </xf>
    <xf numFmtId="20" fontId="2" fillId="3" borderId="3" xfId="0" applyNumberFormat="1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46" fontId="2" fillId="3" borderId="1" xfId="0" applyNumberFormat="1" applyFont="1" applyFill="1" applyBorder="1" applyProtection="1">
      <protection locked="0"/>
    </xf>
    <xf numFmtId="164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0" xfId="0" applyFont="1" applyFill="1" applyProtection="1">
      <protection locked="0"/>
    </xf>
    <xf numFmtId="0" fontId="2" fillId="2" borderId="2" xfId="0" applyFont="1" applyFill="1" applyBorder="1" applyAlignment="1" applyProtection="1">
      <alignment horizontal="center" vertical="center" wrapText="1"/>
    </xf>
    <xf numFmtId="20" fontId="2" fillId="2" borderId="2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0" fontId="2" fillId="2" borderId="10" xfId="0" applyFont="1" applyFill="1" applyBorder="1" applyAlignment="1" applyProtection="1">
      <alignment horizontal="center" vertical="center" wrapText="1"/>
    </xf>
    <xf numFmtId="0" fontId="2" fillId="2" borderId="11" xfId="0" applyFont="1" applyFill="1" applyBorder="1" applyAlignment="1" applyProtection="1">
      <alignment horizontal="center" vertical="center" wrapText="1"/>
    </xf>
    <xf numFmtId="14" fontId="1" fillId="2" borderId="6" xfId="0" applyNumberFormat="1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20" fontId="2" fillId="0" borderId="18" xfId="0" applyNumberFormat="1" applyFont="1" applyFill="1" applyBorder="1" applyAlignment="1" applyProtection="1">
      <alignment horizontal="center" vertical="center"/>
    </xf>
    <xf numFmtId="20" fontId="2" fillId="0" borderId="4" xfId="0" applyNumberFormat="1" applyFont="1" applyFill="1" applyBorder="1" applyAlignment="1" applyProtection="1">
      <alignment horizontal="center" vertical="center"/>
    </xf>
    <xf numFmtId="20" fontId="2" fillId="0" borderId="3" xfId="0" applyNumberFormat="1" applyFont="1" applyFill="1" applyBorder="1" applyAlignment="1" applyProtection="1">
      <alignment horizontal="center" vertical="center"/>
    </xf>
    <xf numFmtId="20" fontId="2" fillId="0" borderId="5" xfId="0" applyNumberFormat="1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  <xf numFmtId="46" fontId="2" fillId="2" borderId="2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46" fontId="2" fillId="2" borderId="3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20" fontId="2" fillId="2" borderId="3" xfId="0" applyNumberFormat="1" applyFont="1" applyFill="1" applyBorder="1" applyAlignment="1" applyProtection="1">
      <alignment horizontal="center" vertical="center"/>
    </xf>
    <xf numFmtId="46" fontId="2" fillId="2" borderId="1" xfId="0" applyNumberFormat="1" applyFont="1" applyFill="1" applyBorder="1" applyProtection="1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2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Protection="1"/>
    <xf numFmtId="46" fontId="2" fillId="0" borderId="1" xfId="0" applyNumberFormat="1" applyFont="1" applyFill="1" applyBorder="1" applyProtection="1"/>
    <xf numFmtId="0" fontId="2" fillId="0" borderId="1" xfId="0" applyFont="1" applyFill="1" applyBorder="1" applyAlignment="1" applyProtection="1">
      <alignment horizontal="center"/>
    </xf>
    <xf numFmtId="0" fontId="2" fillId="0" borderId="11" xfId="0" applyFont="1" applyFill="1" applyBorder="1" applyProtection="1">
      <protection locked="0"/>
    </xf>
    <xf numFmtId="46" fontId="2" fillId="0" borderId="0" xfId="0" applyNumberFormat="1" applyFont="1" applyFill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Fill="1" applyBorder="1" applyAlignment="1" applyProtection="1">
      <alignment vertical="center" wrapText="1"/>
      <protection locked="0"/>
    </xf>
    <xf numFmtId="46" fontId="2" fillId="0" borderId="0" xfId="0" applyNumberFormat="1" applyFont="1" applyFill="1" applyBorder="1" applyAlignment="1" applyProtection="1">
      <protection locked="0"/>
    </xf>
    <xf numFmtId="0" fontId="2" fillId="0" borderId="0" xfId="0" applyFont="1" applyFill="1" applyAlignment="1" applyProtection="1">
      <protection locked="0"/>
    </xf>
    <xf numFmtId="0" fontId="2" fillId="0" borderId="0" xfId="0" applyFont="1" applyAlignment="1" applyProtection="1">
      <protection locked="0"/>
    </xf>
    <xf numFmtId="0" fontId="2" fillId="0" borderId="0" xfId="0" applyFont="1" applyBorder="1" applyAlignment="1" applyProtection="1">
      <protection locked="0"/>
    </xf>
    <xf numFmtId="20" fontId="2" fillId="2" borderId="3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46" fontId="2" fillId="0" borderId="0" xfId="0" applyNumberFormat="1" applyFont="1" applyBorder="1" applyProtection="1"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14" fontId="3" fillId="0" borderId="0" xfId="0" applyNumberFormat="1" applyFont="1" applyProtection="1">
      <protection locked="0"/>
    </xf>
    <xf numFmtId="0" fontId="5" fillId="0" borderId="15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alignment horizontal="center" vertical="center"/>
    </xf>
    <xf numFmtId="0" fontId="2" fillId="0" borderId="22" xfId="0" applyFont="1" applyBorder="1" applyProtection="1">
      <protection locked="0"/>
    </xf>
    <xf numFmtId="46" fontId="2" fillId="0" borderId="22" xfId="0" applyNumberFormat="1" applyFont="1" applyBorder="1" applyProtection="1">
      <protection locked="0"/>
    </xf>
    <xf numFmtId="0" fontId="2" fillId="0" borderId="23" xfId="0" applyFont="1" applyBorder="1" applyProtection="1">
      <protection locked="0"/>
    </xf>
    <xf numFmtId="0" fontId="2" fillId="0" borderId="24" xfId="0" applyFont="1" applyBorder="1" applyProtection="1">
      <protection locked="0"/>
    </xf>
    <xf numFmtId="0" fontId="2" fillId="0" borderId="25" xfId="0" applyFont="1" applyBorder="1" applyProtection="1">
      <protection locked="0"/>
    </xf>
    <xf numFmtId="0" fontId="2" fillId="0" borderId="24" xfId="0" applyFont="1" applyFill="1" applyBorder="1" applyProtection="1">
      <protection locked="0"/>
    </xf>
    <xf numFmtId="0" fontId="2" fillId="0" borderId="25" xfId="0" applyFont="1" applyFill="1" applyBorder="1" applyProtection="1">
      <protection locked="0"/>
    </xf>
    <xf numFmtId="0" fontId="2" fillId="0" borderId="26" xfId="0" applyFont="1" applyBorder="1" applyProtection="1">
      <protection locked="0"/>
    </xf>
    <xf numFmtId="0" fontId="2" fillId="0" borderId="27" xfId="0" applyFont="1" applyBorder="1" applyProtection="1">
      <protection locked="0"/>
    </xf>
    <xf numFmtId="0" fontId="2" fillId="0" borderId="27" xfId="0" applyFont="1" applyFill="1" applyBorder="1" applyProtection="1">
      <protection locked="0"/>
    </xf>
    <xf numFmtId="0" fontId="2" fillId="0" borderId="28" xfId="0" applyFont="1" applyBorder="1" applyProtection="1">
      <protection locked="0"/>
    </xf>
    <xf numFmtId="0" fontId="7" fillId="0" borderId="29" xfId="0" applyFont="1" applyBorder="1" applyAlignment="1" applyProtection="1">
      <alignment horizontal="center"/>
      <protection locked="0"/>
    </xf>
    <xf numFmtId="0" fontId="7" fillId="0" borderId="30" xfId="0" applyFont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22" xfId="0" applyFont="1" applyFill="1" applyBorder="1" applyProtection="1">
      <protection locked="0"/>
    </xf>
    <xf numFmtId="46" fontId="2" fillId="0" borderId="22" xfId="0" applyNumberFormat="1" applyFont="1" applyFill="1" applyBorder="1" applyProtection="1">
      <protection locked="0"/>
    </xf>
    <xf numFmtId="0" fontId="7" fillId="0" borderId="29" xfId="0" applyFont="1" applyFill="1" applyBorder="1" applyAlignment="1" applyProtection="1">
      <alignment horizontal="center"/>
      <protection locked="0"/>
    </xf>
    <xf numFmtId="0" fontId="7" fillId="0" borderId="30" xfId="0" applyFont="1" applyFill="1" applyBorder="1" applyAlignment="1" applyProtection="1">
      <alignment horizontal="center"/>
      <protection locked="0"/>
    </xf>
    <xf numFmtId="0" fontId="2" fillId="0" borderId="26" xfId="0" applyFont="1" applyFill="1" applyBorder="1" applyProtection="1">
      <protection locked="0"/>
    </xf>
    <xf numFmtId="46" fontId="2" fillId="0" borderId="27" xfId="0" applyNumberFormat="1" applyFont="1" applyFill="1" applyBorder="1" applyProtection="1">
      <protection locked="0"/>
    </xf>
    <xf numFmtId="0" fontId="7" fillId="0" borderId="29" xfId="0" applyFont="1" applyBorder="1" applyAlignment="1" applyProtection="1">
      <alignment horizontal="center" vertical="center"/>
      <protection locked="0"/>
    </xf>
    <xf numFmtId="0" fontId="7" fillId="0" borderId="30" xfId="0" applyFont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 applyProtection="1">
      <alignment horizontal="right" vertical="center"/>
      <protection locked="0"/>
    </xf>
    <xf numFmtId="0" fontId="2" fillId="0" borderId="22" xfId="0" applyFont="1" applyFill="1" applyBorder="1" applyAlignment="1" applyProtection="1">
      <alignment horizontal="center"/>
      <protection locked="0"/>
    </xf>
    <xf numFmtId="0" fontId="7" fillId="0" borderId="29" xfId="0" applyFont="1" applyFill="1" applyBorder="1" applyAlignment="1" applyProtection="1">
      <alignment horizontal="center" vertical="center" wrapText="1"/>
      <protection locked="0"/>
    </xf>
    <xf numFmtId="0" fontId="7" fillId="0" borderId="30" xfId="0" applyFont="1" applyFill="1" applyBorder="1" applyAlignment="1" applyProtection="1">
      <alignment horizontal="center" vertical="center" wrapText="1"/>
      <protection locked="0"/>
    </xf>
    <xf numFmtId="0" fontId="7" fillId="0" borderId="29" xfId="0" applyFont="1" applyFill="1" applyBorder="1" applyAlignment="1" applyProtection="1">
      <alignment horizontal="center" vertical="top" wrapText="1"/>
      <protection locked="0"/>
    </xf>
    <xf numFmtId="0" fontId="7" fillId="0" borderId="30" xfId="0" applyFont="1" applyFill="1" applyBorder="1" applyAlignment="1" applyProtection="1">
      <alignment horizontal="center" vertical="top" wrapText="1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right" vertical="center" wrapText="1"/>
      <protection locked="0"/>
    </xf>
    <xf numFmtId="0" fontId="2" fillId="0" borderId="26" xfId="0" applyFont="1" applyFill="1" applyBorder="1" applyAlignment="1" applyProtection="1">
      <alignment horizontal="right" vertical="center" wrapText="1"/>
      <protection locked="0"/>
    </xf>
    <xf numFmtId="0" fontId="1" fillId="0" borderId="27" xfId="0" applyFont="1" applyFill="1" applyBorder="1" applyAlignment="1" applyProtection="1">
      <alignment horizontal="right" vertical="center"/>
      <protection locked="0"/>
    </xf>
    <xf numFmtId="0" fontId="2" fillId="0" borderId="27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protection locked="0"/>
    </xf>
    <xf numFmtId="164" fontId="2" fillId="0" borderId="1" xfId="0" applyNumberFormat="1" applyFont="1" applyFill="1" applyBorder="1" applyProtection="1">
      <protection locked="0"/>
    </xf>
    <xf numFmtId="0" fontId="2" fillId="0" borderId="3" xfId="0" applyFont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164" fontId="2" fillId="2" borderId="1" xfId="0" applyNumberFormat="1" applyFont="1" applyFill="1" applyBorder="1" applyProtection="1">
      <protection locked="0"/>
    </xf>
    <xf numFmtId="46" fontId="2" fillId="2" borderId="1" xfId="0" applyNumberFormat="1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9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U726"/>
  <sheetViews>
    <sheetView tabSelected="1" topLeftCell="A616" zoomScale="84" zoomScaleNormal="84" workbookViewId="0">
      <selection activeCell="K650" sqref="K650:R657"/>
    </sheetView>
  </sheetViews>
  <sheetFormatPr baseColWidth="10" defaultRowHeight="18"/>
  <cols>
    <col min="1" max="1" width="11.85546875" style="34" customWidth="1"/>
    <col min="2" max="2" width="11.42578125" style="34" customWidth="1"/>
    <col min="3" max="10" width="10.7109375" style="34" customWidth="1"/>
    <col min="11" max="11" width="11.85546875" style="34" customWidth="1"/>
    <col min="12" max="12" width="10.7109375" style="39" customWidth="1"/>
    <col min="13" max="15" width="10.7109375" style="34" customWidth="1"/>
    <col min="16" max="16" width="11.28515625" style="34" customWidth="1"/>
    <col min="17" max="17" width="10.7109375" style="34" customWidth="1"/>
    <col min="18" max="18" width="12" style="34" customWidth="1"/>
    <col min="19" max="26" width="10.7109375" style="34" customWidth="1"/>
    <col min="27" max="16384" width="11.42578125" style="34"/>
  </cols>
  <sheetData>
    <row r="1" spans="1:19" s="3" customFormat="1" ht="20.100000000000001" customHeight="1">
      <c r="A1" s="94" t="s">
        <v>12</v>
      </c>
      <c r="D1" s="17"/>
      <c r="E1" s="17"/>
      <c r="F1" s="17"/>
      <c r="G1" s="17"/>
      <c r="H1" s="17"/>
      <c r="L1" s="6"/>
      <c r="P1" s="97"/>
    </row>
    <row r="2" spans="1:19" s="3" customFormat="1" ht="20.100000000000001" customHeight="1">
      <c r="L2" s="6"/>
    </row>
    <row r="3" spans="1:19" s="3" customFormat="1" ht="20.100000000000001" customHeight="1">
      <c r="A3" s="98" t="s">
        <v>16</v>
      </c>
      <c r="B3" s="99"/>
      <c r="C3" s="100" t="s">
        <v>17</v>
      </c>
      <c r="D3" s="101"/>
      <c r="E3" s="102"/>
      <c r="F3" s="106" t="s">
        <v>18</v>
      </c>
      <c r="G3" s="106" t="s">
        <v>35</v>
      </c>
      <c r="H3" s="100" t="s">
        <v>13</v>
      </c>
      <c r="I3" s="102"/>
      <c r="J3" s="100" t="s">
        <v>19</v>
      </c>
      <c r="K3" s="101"/>
      <c r="L3" s="101"/>
      <c r="M3" s="101"/>
      <c r="N3" s="101"/>
      <c r="O3" s="101"/>
      <c r="P3" s="101"/>
      <c r="Q3" s="101"/>
      <c r="R3" s="101"/>
      <c r="S3" s="102"/>
    </row>
    <row r="4" spans="1:19" s="3" customFormat="1" ht="20.100000000000001" customHeight="1">
      <c r="A4" s="20" t="s">
        <v>14</v>
      </c>
      <c r="B4" s="20" t="s">
        <v>15</v>
      </c>
      <c r="C4" s="103"/>
      <c r="D4" s="104"/>
      <c r="E4" s="105"/>
      <c r="F4" s="107"/>
      <c r="G4" s="107"/>
      <c r="H4" s="103"/>
      <c r="I4" s="105"/>
      <c r="J4" s="103"/>
      <c r="K4" s="104"/>
      <c r="L4" s="104"/>
      <c r="M4" s="104"/>
      <c r="N4" s="104"/>
      <c r="O4" s="104"/>
      <c r="P4" s="104"/>
      <c r="Q4" s="104"/>
      <c r="R4" s="104"/>
      <c r="S4" s="105"/>
    </row>
    <row r="5" spans="1:19" s="19" customFormat="1" ht="20.100000000000001" customHeight="1">
      <c r="A5" s="21">
        <v>39356</v>
      </c>
      <c r="B5" s="20"/>
      <c r="C5" s="93" t="s">
        <v>20</v>
      </c>
      <c r="D5" s="93"/>
      <c r="E5" s="93"/>
      <c r="F5" s="22" t="s">
        <v>21</v>
      </c>
      <c r="G5" s="22" t="s">
        <v>0</v>
      </c>
      <c r="H5" s="22" t="s">
        <v>36</v>
      </c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</row>
    <row r="6" spans="1:19" s="19" customFormat="1" ht="20.100000000000001" customHeight="1">
      <c r="A6" s="20"/>
      <c r="B6" s="20"/>
      <c r="C6" s="93"/>
      <c r="D6" s="93"/>
      <c r="E6" s="93"/>
      <c r="F6" s="22"/>
      <c r="G6" s="24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s="23" customFormat="1" ht="20.100000000000001" customHeight="1">
      <c r="A7" s="20"/>
      <c r="B7" s="20"/>
      <c r="C7" s="93"/>
      <c r="D7" s="93"/>
      <c r="E7" s="93"/>
      <c r="F7" s="22"/>
      <c r="G7" s="24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</row>
    <row r="8" spans="1:19" s="19" customFormat="1" ht="20.100000000000001" customHeight="1">
      <c r="A8" s="20"/>
      <c r="B8" s="20"/>
      <c r="C8" s="93"/>
      <c r="D8" s="93"/>
      <c r="E8" s="93"/>
      <c r="F8" s="22"/>
      <c r="G8" s="24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</row>
    <row r="9" spans="1:19" s="19" customFormat="1" ht="20.100000000000001" customHeight="1">
      <c r="A9" s="20"/>
      <c r="B9" s="20"/>
      <c r="C9" s="108"/>
      <c r="D9" s="108"/>
      <c r="E9" s="108"/>
      <c r="F9" s="22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</row>
    <row r="10" spans="1:19" s="19" customFormat="1" ht="20.100000000000001" customHeight="1">
      <c r="A10" s="20"/>
      <c r="B10" s="20"/>
      <c r="C10" s="108"/>
      <c r="D10" s="108"/>
      <c r="E10" s="108"/>
      <c r="F10" s="22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</row>
    <row r="11" spans="1:19" s="19" customFormat="1" ht="20.100000000000001" customHeight="1"/>
    <row r="12" spans="1:19" s="19" customFormat="1" ht="20.100000000000001" customHeight="1">
      <c r="A12" s="95" t="s">
        <v>57</v>
      </c>
      <c r="B12" s="95"/>
      <c r="C12" s="95"/>
      <c r="I12" s="96" t="s">
        <v>61</v>
      </c>
      <c r="J12" s="96"/>
      <c r="K12" s="96"/>
    </row>
    <row r="13" spans="1:19" s="29" customFormat="1" ht="20.100000000000001" customHeight="1">
      <c r="A13" s="25"/>
      <c r="B13" s="25"/>
      <c r="C13" s="26"/>
      <c r="D13" s="26"/>
      <c r="E13" s="26"/>
      <c r="F13" s="27"/>
      <c r="G13" s="27"/>
      <c r="H13" s="27"/>
      <c r="I13" s="27"/>
      <c r="J13" s="27"/>
      <c r="K13" s="27"/>
      <c r="L13" s="28"/>
      <c r="M13" s="27"/>
    </row>
    <row r="14" spans="1:19" s="29" customFormat="1" ht="20.100000000000001" customHeight="1">
      <c r="A14" s="96" t="s">
        <v>58</v>
      </c>
      <c r="B14" s="96"/>
      <c r="C14" s="96"/>
      <c r="D14" s="26"/>
      <c r="E14" s="26"/>
      <c r="F14" s="27"/>
      <c r="G14" s="27"/>
      <c r="H14" s="27"/>
      <c r="I14" s="96" t="s">
        <v>62</v>
      </c>
      <c r="J14" s="96"/>
      <c r="K14" s="96"/>
      <c r="L14" s="28"/>
      <c r="M14" s="27"/>
    </row>
    <row r="15" spans="1:19" s="29" customFormat="1" ht="20.100000000000001" customHeight="1">
      <c r="A15" s="25"/>
      <c r="B15" s="25"/>
      <c r="C15" s="26"/>
      <c r="D15" s="26"/>
      <c r="E15" s="26"/>
      <c r="F15" s="27"/>
      <c r="G15" s="27"/>
      <c r="H15" s="27"/>
      <c r="I15" s="27"/>
      <c r="J15" s="27"/>
      <c r="K15" s="27"/>
      <c r="L15" s="28"/>
      <c r="M15" s="27"/>
    </row>
    <row r="16" spans="1:19" s="29" customFormat="1" ht="20.100000000000001" customHeight="1">
      <c r="A16" s="95" t="s">
        <v>59</v>
      </c>
      <c r="B16" s="95"/>
      <c r="C16" s="95"/>
      <c r="D16" s="26"/>
      <c r="E16" s="26"/>
      <c r="F16" s="27"/>
      <c r="G16" s="27"/>
      <c r="H16" s="27"/>
      <c r="L16" s="28"/>
      <c r="M16" s="27"/>
    </row>
    <row r="17" spans="1:13" s="29" customFormat="1" ht="20.100000000000001" customHeight="1">
      <c r="A17" s="25"/>
      <c r="B17" s="25"/>
      <c r="C17" s="26"/>
      <c r="D17" s="26"/>
      <c r="E17" s="26"/>
      <c r="F17" s="27"/>
      <c r="G17" s="27"/>
      <c r="H17" s="27"/>
      <c r="I17" s="27"/>
      <c r="J17" s="27"/>
      <c r="K17" s="27"/>
      <c r="L17" s="28"/>
      <c r="M17" s="27"/>
    </row>
    <row r="18" spans="1:13" s="29" customFormat="1" ht="20.100000000000001" customHeight="1">
      <c r="D18" s="26"/>
      <c r="E18" s="26"/>
      <c r="F18" s="27"/>
      <c r="G18" s="27"/>
      <c r="H18" s="27"/>
      <c r="I18" s="27"/>
      <c r="J18" s="27"/>
      <c r="K18" s="27"/>
      <c r="L18" s="28"/>
      <c r="M18" s="27"/>
    </row>
    <row r="19" spans="1:13" s="29" customFormat="1" ht="20.100000000000001" customHeight="1">
      <c r="A19" s="25"/>
      <c r="B19" s="25"/>
      <c r="C19" s="26"/>
      <c r="D19" s="26"/>
      <c r="E19" s="26"/>
      <c r="F19" s="27"/>
      <c r="G19" s="27"/>
      <c r="H19" s="27"/>
      <c r="I19" s="27"/>
      <c r="J19" s="27"/>
      <c r="K19" s="27"/>
      <c r="L19" s="28"/>
      <c r="M19" s="27"/>
    </row>
    <row r="20" spans="1:13" s="29" customFormat="1" ht="20.100000000000001" customHeight="1">
      <c r="A20" s="25"/>
      <c r="B20" s="25"/>
      <c r="C20" s="26"/>
      <c r="D20" s="26"/>
      <c r="E20" s="26"/>
      <c r="F20" s="27"/>
      <c r="G20" s="27"/>
      <c r="H20" s="27"/>
      <c r="I20" s="27"/>
      <c r="J20" s="27"/>
      <c r="K20" s="27"/>
      <c r="L20" s="28"/>
      <c r="M20" s="27"/>
    </row>
    <row r="21" spans="1:13" s="29" customFormat="1" ht="20.100000000000001" customHeight="1">
      <c r="A21" s="25"/>
      <c r="B21" s="25"/>
      <c r="C21" s="26"/>
      <c r="D21" s="26"/>
      <c r="E21" s="26"/>
      <c r="F21" s="27"/>
      <c r="G21" s="27"/>
      <c r="H21" s="27"/>
      <c r="I21" s="27"/>
      <c r="J21" s="27"/>
      <c r="K21" s="27"/>
      <c r="L21" s="28"/>
      <c r="M21" s="27"/>
    </row>
    <row r="22" spans="1:13" s="29" customFormat="1" ht="20.100000000000001" customHeight="1">
      <c r="A22" s="25"/>
      <c r="B22" s="25"/>
      <c r="C22" s="26"/>
      <c r="D22" s="26"/>
      <c r="E22" s="26"/>
      <c r="F22" s="27"/>
      <c r="G22" s="27"/>
      <c r="H22" s="27"/>
      <c r="I22" s="27"/>
      <c r="J22" s="27"/>
      <c r="K22" s="27"/>
      <c r="L22" s="28"/>
      <c r="M22" s="27"/>
    </row>
    <row r="23" spans="1:13" s="29" customFormat="1" ht="20.100000000000001" customHeight="1">
      <c r="A23" s="25"/>
      <c r="B23" s="25"/>
      <c r="C23" s="26"/>
      <c r="D23" s="26"/>
      <c r="E23" s="26"/>
      <c r="F23" s="27"/>
      <c r="G23" s="27"/>
      <c r="H23" s="27"/>
      <c r="I23" s="27"/>
      <c r="J23" s="27"/>
      <c r="K23" s="27"/>
      <c r="L23" s="28"/>
      <c r="M23" s="27"/>
    </row>
    <row r="24" spans="1:13" s="29" customFormat="1" ht="20.100000000000001" customHeight="1">
      <c r="A24" s="95" t="s">
        <v>60</v>
      </c>
      <c r="B24" s="95"/>
      <c r="C24" s="95"/>
      <c r="D24" s="26"/>
      <c r="E24" s="26"/>
      <c r="F24" s="27"/>
      <c r="G24" s="27"/>
      <c r="H24" s="27"/>
      <c r="I24" s="96" t="s">
        <v>63</v>
      </c>
      <c r="J24" s="96"/>
      <c r="K24" s="96"/>
      <c r="L24" s="28"/>
      <c r="M24" s="27"/>
    </row>
    <row r="25" spans="1:13" s="29" customFormat="1" ht="20.100000000000001" customHeight="1">
      <c r="A25" s="25"/>
      <c r="B25" s="25"/>
      <c r="C25" s="26"/>
      <c r="D25" s="26"/>
      <c r="E25" s="26"/>
      <c r="F25" s="27"/>
      <c r="G25" s="27"/>
      <c r="H25" s="27"/>
      <c r="I25" s="27"/>
      <c r="J25" s="27"/>
      <c r="K25" s="27"/>
      <c r="L25" s="28"/>
      <c r="M25" s="27"/>
    </row>
    <row r="26" spans="1:13" s="29" customFormat="1" ht="20.100000000000001" customHeight="1">
      <c r="A26" s="109"/>
      <c r="B26" s="109"/>
      <c r="C26" s="109"/>
      <c r="D26" s="26"/>
      <c r="E26" s="26"/>
      <c r="F26" s="27"/>
      <c r="G26" s="27"/>
      <c r="H26" s="27"/>
      <c r="L26" s="28"/>
      <c r="M26" s="27"/>
    </row>
    <row r="27" spans="1:13" s="29" customFormat="1" ht="20.100000000000001" customHeight="1">
      <c r="A27" s="25"/>
      <c r="B27" s="25"/>
      <c r="C27" s="26"/>
      <c r="D27" s="26"/>
      <c r="E27" s="26"/>
      <c r="F27" s="27"/>
      <c r="G27" s="27"/>
      <c r="H27" s="27"/>
      <c r="I27" s="27"/>
      <c r="J27" s="27"/>
      <c r="K27" s="27"/>
      <c r="L27" s="28"/>
      <c r="M27" s="27"/>
    </row>
    <row r="28" spans="1:13" s="29" customFormat="1" ht="20.100000000000001" customHeight="1">
      <c r="A28" s="25"/>
      <c r="B28" s="25"/>
      <c r="C28" s="26"/>
      <c r="D28" s="26"/>
      <c r="E28" s="26"/>
      <c r="F28" s="27"/>
      <c r="G28" s="27"/>
      <c r="H28" s="27"/>
      <c r="I28" s="27"/>
      <c r="J28" s="27"/>
      <c r="K28" s="27"/>
      <c r="L28" s="28"/>
      <c r="M28" s="27"/>
    </row>
    <row r="29" spans="1:13" s="29" customFormat="1" ht="20.100000000000001" customHeight="1">
      <c r="A29" s="25"/>
      <c r="B29" s="25"/>
      <c r="C29" s="26"/>
      <c r="D29" s="26"/>
      <c r="E29" s="26"/>
      <c r="F29" s="27"/>
      <c r="G29" s="27"/>
      <c r="H29" s="27"/>
      <c r="I29" s="27"/>
      <c r="J29" s="27"/>
      <c r="K29" s="27"/>
      <c r="L29" s="28"/>
      <c r="M29" s="27"/>
    </row>
    <row r="30" spans="1:13" s="29" customFormat="1" ht="20.100000000000001" customHeight="1">
      <c r="A30" s="25"/>
      <c r="B30" s="25"/>
      <c r="C30" s="26"/>
      <c r="D30" s="26"/>
      <c r="E30" s="26"/>
      <c r="F30" s="27"/>
      <c r="G30" s="27"/>
      <c r="H30" s="27"/>
      <c r="I30" s="27"/>
      <c r="J30" s="27"/>
      <c r="K30" s="27"/>
      <c r="L30" s="28"/>
      <c r="M30" s="27"/>
    </row>
    <row r="31" spans="1:13" s="29" customFormat="1" ht="20.100000000000001" customHeight="1">
      <c r="A31" s="25"/>
      <c r="B31" s="25"/>
      <c r="C31" s="26"/>
      <c r="D31" s="26"/>
      <c r="E31" s="26"/>
      <c r="F31" s="27"/>
      <c r="G31" s="27"/>
      <c r="H31" s="27"/>
      <c r="I31" s="27"/>
      <c r="J31" s="27"/>
      <c r="K31" s="27"/>
      <c r="L31" s="28"/>
      <c r="M31" s="27"/>
    </row>
    <row r="32" spans="1:13" s="29" customFormat="1" ht="20.100000000000001" customHeight="1">
      <c r="A32" s="30" t="s">
        <v>13</v>
      </c>
      <c r="B32" s="31"/>
      <c r="C32" s="32" t="s">
        <v>1</v>
      </c>
      <c r="D32" s="32" t="s">
        <v>2</v>
      </c>
      <c r="E32" s="32" t="s">
        <v>3</v>
      </c>
      <c r="F32" s="32" t="s">
        <v>4</v>
      </c>
      <c r="G32" s="32" t="s">
        <v>5</v>
      </c>
      <c r="H32" s="32" t="s">
        <v>6</v>
      </c>
      <c r="I32" s="32" t="s">
        <v>7</v>
      </c>
      <c r="J32" s="33" t="s">
        <v>11</v>
      </c>
      <c r="K32" s="27"/>
      <c r="L32" s="28"/>
      <c r="M32" s="27"/>
    </row>
    <row r="33" spans="1:19" s="29" customFormat="1" ht="20.100000000000001" customHeight="1">
      <c r="A33" s="37"/>
      <c r="B33" s="38"/>
      <c r="C33" s="38"/>
      <c r="D33" s="38"/>
      <c r="E33" s="38"/>
      <c r="F33" s="38"/>
      <c r="G33" s="38"/>
      <c r="H33" s="38"/>
      <c r="I33" s="38"/>
      <c r="J33" s="33"/>
      <c r="K33" s="27"/>
      <c r="L33" s="28"/>
      <c r="M33" s="27"/>
    </row>
    <row r="34" spans="1:19" s="29" customFormat="1" ht="20.100000000000001" customHeight="1">
      <c r="A34" s="37"/>
      <c r="B34" s="31" t="s">
        <v>8</v>
      </c>
      <c r="C34" s="40">
        <v>0.27083333333333331</v>
      </c>
      <c r="D34" s="40">
        <v>0.35416666666666669</v>
      </c>
      <c r="E34" s="40">
        <v>0.27083333333333331</v>
      </c>
      <c r="F34" s="40">
        <v>0.35416666666666669</v>
      </c>
      <c r="G34" s="40">
        <v>0.27083333333333331</v>
      </c>
      <c r="H34" s="40"/>
      <c r="I34" s="40"/>
      <c r="J34" s="33"/>
      <c r="K34" s="27"/>
      <c r="L34" s="28"/>
      <c r="M34" s="27"/>
    </row>
    <row r="35" spans="1:19" s="29" customFormat="1" ht="20.100000000000001" customHeight="1">
      <c r="A35" s="37"/>
      <c r="B35" s="41"/>
      <c r="C35" s="42">
        <v>0.5</v>
      </c>
      <c r="D35" s="42">
        <v>0.52083333333333337</v>
      </c>
      <c r="E35" s="42">
        <v>0.5</v>
      </c>
      <c r="F35" s="42">
        <v>0.64583333333333337</v>
      </c>
      <c r="G35" s="42">
        <v>0.52083333333333337</v>
      </c>
      <c r="H35" s="42"/>
      <c r="I35" s="42"/>
      <c r="J35" s="33"/>
      <c r="K35" s="27"/>
      <c r="L35" s="28"/>
      <c r="M35" s="27"/>
    </row>
    <row r="36" spans="1:19" s="29" customFormat="1" ht="20.100000000000001" customHeight="1">
      <c r="A36" s="37"/>
      <c r="B36" s="31" t="s">
        <v>10</v>
      </c>
      <c r="C36" s="40">
        <v>0.57291666666666663</v>
      </c>
      <c r="D36" s="40"/>
      <c r="E36" s="40">
        <v>0.60416666666666663</v>
      </c>
      <c r="F36" s="40"/>
      <c r="G36" s="40"/>
      <c r="H36" s="40"/>
      <c r="I36" s="40"/>
      <c r="J36" s="33"/>
      <c r="K36" s="27"/>
      <c r="L36" s="28"/>
      <c r="M36" s="27"/>
    </row>
    <row r="37" spans="1:19" s="29" customFormat="1" ht="20.100000000000001" customHeight="1">
      <c r="A37" s="37"/>
      <c r="B37" s="41"/>
      <c r="C37" s="43">
        <v>0.71875</v>
      </c>
      <c r="D37" s="43"/>
      <c r="E37" s="43">
        <v>0.82291666666666663</v>
      </c>
      <c r="F37" s="43"/>
      <c r="G37" s="43"/>
      <c r="H37" s="43"/>
      <c r="I37" s="43"/>
      <c r="J37" s="33"/>
      <c r="K37" s="27"/>
      <c r="L37" s="28"/>
      <c r="M37" s="27"/>
    </row>
    <row r="38" spans="1:19" s="29" customFormat="1" ht="20.100000000000001" customHeight="1">
      <c r="A38" s="44"/>
      <c r="B38" s="45" t="s">
        <v>9</v>
      </c>
      <c r="C38" s="43">
        <f>C35-C34+C37-C36</f>
        <v>0.37500000000000011</v>
      </c>
      <c r="D38" s="43">
        <f t="shared" ref="D38:I38" si="0">D35-D34+D37-D36</f>
        <v>0.16666666666666669</v>
      </c>
      <c r="E38" s="43">
        <f t="shared" si="0"/>
        <v>0.44791666666666663</v>
      </c>
      <c r="F38" s="43">
        <f t="shared" si="0"/>
        <v>0.29166666666666669</v>
      </c>
      <c r="G38" s="43">
        <f t="shared" si="0"/>
        <v>0.25000000000000006</v>
      </c>
      <c r="H38" s="43">
        <f t="shared" si="0"/>
        <v>0</v>
      </c>
      <c r="I38" s="43">
        <f t="shared" si="0"/>
        <v>0</v>
      </c>
      <c r="J38" s="46">
        <f>SUM(C38:I38)</f>
        <v>1.53125</v>
      </c>
      <c r="K38" s="27"/>
      <c r="L38" s="28"/>
      <c r="M38" s="27"/>
    </row>
    <row r="39" spans="1:19" s="29" customFormat="1" ht="16.5">
      <c r="K39" s="27"/>
      <c r="L39" s="28"/>
      <c r="M39" s="27"/>
    </row>
    <row r="40" spans="1:19" s="29" customFormat="1" ht="16.5">
      <c r="K40" s="27"/>
      <c r="L40" s="28"/>
      <c r="M40" s="27"/>
    </row>
    <row r="41" spans="1:19" s="29" customFormat="1" ht="16.5">
      <c r="K41" s="27"/>
      <c r="L41" s="28"/>
      <c r="M41" s="27"/>
    </row>
    <row r="42" spans="1:19" s="29" customFormat="1" ht="17.25" thickBot="1">
      <c r="K42" s="27"/>
      <c r="L42" s="28"/>
      <c r="M42" s="27"/>
    </row>
    <row r="43" spans="1:19" ht="35.25" customHeight="1" thickTop="1" thickBot="1">
      <c r="A43" s="90" t="s">
        <v>22</v>
      </c>
      <c r="B43" s="91"/>
      <c r="C43" s="91"/>
      <c r="D43" s="91"/>
      <c r="E43" s="91"/>
      <c r="F43" s="91"/>
      <c r="G43" s="91"/>
      <c r="H43" s="91"/>
      <c r="I43" s="91"/>
      <c r="J43" s="91"/>
      <c r="K43" s="91"/>
      <c r="L43" s="91"/>
      <c r="M43" s="91"/>
      <c r="N43" s="91"/>
      <c r="O43" s="91"/>
      <c r="P43" s="91"/>
      <c r="Q43" s="91"/>
      <c r="R43" s="91"/>
      <c r="S43" s="92"/>
    </row>
    <row r="44" spans="1:19" s="29" customFormat="1" ht="17.25" thickTop="1">
      <c r="K44" s="27"/>
      <c r="L44" s="28"/>
      <c r="M44" s="27"/>
    </row>
    <row r="45" spans="1:19" s="29" customFormat="1" ht="16.5">
      <c r="K45" s="27"/>
      <c r="L45" s="28"/>
      <c r="M45" s="27"/>
    </row>
    <row r="46" spans="1:19" s="29" customFormat="1" ht="16.5">
      <c r="A46" s="25"/>
      <c r="B46" s="25"/>
      <c r="C46" s="26"/>
      <c r="D46" s="26"/>
      <c r="E46" s="26"/>
      <c r="F46" s="27"/>
      <c r="G46" s="27"/>
      <c r="H46" s="27"/>
      <c r="I46" s="27"/>
      <c r="J46" s="27"/>
      <c r="K46" s="27"/>
      <c r="L46" s="28"/>
      <c r="M46" s="27"/>
    </row>
    <row r="47" spans="1:19" s="29" customFormat="1" ht="16.5">
      <c r="A47" s="25"/>
      <c r="B47" s="25"/>
      <c r="C47" s="26"/>
      <c r="D47" s="26"/>
      <c r="E47" s="26"/>
      <c r="F47" s="27"/>
      <c r="G47" s="27"/>
      <c r="H47" s="27"/>
      <c r="I47" s="27"/>
      <c r="J47" s="27"/>
      <c r="K47" s="27"/>
      <c r="L47" s="28"/>
      <c r="M47" s="27"/>
    </row>
    <row r="48" spans="1:19" s="29" customFormat="1" ht="16.5">
      <c r="A48" s="25"/>
      <c r="B48" s="25"/>
      <c r="C48" s="26"/>
      <c r="D48" s="26"/>
      <c r="E48" s="26"/>
      <c r="F48" s="27"/>
      <c r="G48" s="27"/>
      <c r="H48" s="27"/>
      <c r="I48" s="27"/>
      <c r="J48" s="27"/>
      <c r="K48" s="27"/>
      <c r="L48" s="28"/>
      <c r="M48" s="27"/>
    </row>
    <row r="49" spans="1:18" ht="16.5" customHeight="1">
      <c r="A49" s="50" t="s">
        <v>23</v>
      </c>
      <c r="B49" s="7">
        <v>1</v>
      </c>
      <c r="C49" s="51" t="s">
        <v>1</v>
      </c>
      <c r="D49" s="51" t="s">
        <v>2</v>
      </c>
      <c r="E49" s="51" t="s">
        <v>3</v>
      </c>
      <c r="F49" s="51" t="s">
        <v>4</v>
      </c>
      <c r="G49" s="51" t="s">
        <v>5</v>
      </c>
      <c r="H49" s="51" t="s">
        <v>6</v>
      </c>
      <c r="I49" s="51" t="s">
        <v>7</v>
      </c>
      <c r="J49" s="50" t="s">
        <v>11</v>
      </c>
      <c r="K49" s="53" t="s">
        <v>37</v>
      </c>
      <c r="L49" s="54"/>
      <c r="M49" s="147" t="s">
        <v>65</v>
      </c>
      <c r="N49" s="148" t="s">
        <v>67</v>
      </c>
      <c r="O49" s="148" t="s">
        <v>68</v>
      </c>
      <c r="P49" s="148" t="s">
        <v>69</v>
      </c>
      <c r="Q49" s="148" t="s">
        <v>70</v>
      </c>
      <c r="R49" s="148" t="s">
        <v>71</v>
      </c>
    </row>
    <row r="50" spans="1:18" ht="16.5" customHeight="1">
      <c r="A50" s="55"/>
      <c r="B50" s="10"/>
      <c r="C50" s="86"/>
      <c r="D50" s="86"/>
      <c r="E50" s="86"/>
      <c r="F50" s="86"/>
      <c r="G50" s="86"/>
      <c r="H50" s="86"/>
      <c r="I50" s="86"/>
      <c r="J50" s="55"/>
      <c r="K50" s="56"/>
      <c r="L50" s="57"/>
      <c r="M50" s="147"/>
      <c r="N50" s="149"/>
      <c r="O50" s="149"/>
      <c r="P50" s="149"/>
      <c r="Q50" s="149"/>
      <c r="R50" s="149"/>
    </row>
    <row r="51" spans="1:18">
      <c r="A51" s="55"/>
      <c r="B51" s="13"/>
      <c r="C51" s="58">
        <v>41274</v>
      </c>
      <c r="D51" s="58">
        <f>C51+1</f>
        <v>41275</v>
      </c>
      <c r="E51" s="58">
        <f t="shared" ref="E51:I51" si="1">D51+1</f>
        <v>41276</v>
      </c>
      <c r="F51" s="58">
        <f t="shared" si="1"/>
        <v>41277</v>
      </c>
      <c r="G51" s="58">
        <f t="shared" si="1"/>
        <v>41278</v>
      </c>
      <c r="H51" s="58">
        <f t="shared" si="1"/>
        <v>41279</v>
      </c>
      <c r="I51" s="58">
        <f t="shared" si="1"/>
        <v>41280</v>
      </c>
      <c r="J51" s="55"/>
      <c r="K51" s="56"/>
      <c r="L51" s="57"/>
      <c r="M51" s="147"/>
      <c r="N51" s="149"/>
      <c r="O51" s="149"/>
      <c r="P51" s="149"/>
      <c r="Q51" s="149"/>
      <c r="R51" s="149"/>
    </row>
    <row r="52" spans="1:18" ht="15" customHeight="1">
      <c r="A52" s="55"/>
      <c r="B52" s="59" t="s">
        <v>8</v>
      </c>
      <c r="C52" s="61">
        <f>$C$34</f>
        <v>0.27083333333333331</v>
      </c>
      <c r="D52" s="60">
        <v>0.35416666666666669</v>
      </c>
      <c r="E52" s="61">
        <f>$E$34</f>
        <v>0.27083333333333331</v>
      </c>
      <c r="F52" s="61">
        <f>$F$34</f>
        <v>0.35416666666666669</v>
      </c>
      <c r="G52" s="61">
        <f>$G$34</f>
        <v>0.27083333333333331</v>
      </c>
      <c r="H52" s="61">
        <f>$H$34</f>
        <v>0</v>
      </c>
      <c r="I52" s="61">
        <f>$I$34</f>
        <v>0</v>
      </c>
      <c r="J52" s="55"/>
      <c r="K52" s="56"/>
      <c r="L52" s="57"/>
      <c r="M52" s="147"/>
      <c r="N52" s="149"/>
      <c r="O52" s="149"/>
      <c r="P52" s="149"/>
      <c r="Q52" s="149"/>
      <c r="R52" s="149"/>
    </row>
    <row r="53" spans="1:18" ht="20.25" customHeight="1">
      <c r="A53" s="55"/>
      <c r="B53" s="110"/>
      <c r="C53" s="62">
        <f>$C$35</f>
        <v>0.5</v>
      </c>
      <c r="D53" s="63">
        <v>0.52083333333333337</v>
      </c>
      <c r="E53" s="63">
        <f>$E$35</f>
        <v>0.5</v>
      </c>
      <c r="F53" s="63">
        <f>$F$35</f>
        <v>0.64583333333333337</v>
      </c>
      <c r="G53" s="63">
        <f>$G$35</f>
        <v>0.52083333333333337</v>
      </c>
      <c r="H53" s="63">
        <f>$H$35</f>
        <v>0</v>
      </c>
      <c r="I53" s="63">
        <f>$I$35</f>
        <v>0</v>
      </c>
      <c r="J53" s="55"/>
      <c r="K53" s="64"/>
      <c r="L53" s="65"/>
      <c r="M53" s="147"/>
      <c r="N53" s="149"/>
      <c r="O53" s="149"/>
      <c r="P53" s="149"/>
      <c r="Q53" s="149"/>
      <c r="R53" s="149"/>
    </row>
    <row r="54" spans="1:18" ht="18.75" customHeight="1">
      <c r="A54" s="55"/>
      <c r="B54" s="7" t="s">
        <v>10</v>
      </c>
      <c r="C54" s="61">
        <f>$C$36</f>
        <v>0.57291666666666663</v>
      </c>
      <c r="D54" s="61">
        <f>$D$36</f>
        <v>0</v>
      </c>
      <c r="E54" s="61">
        <f>$E$36</f>
        <v>0.60416666666666663</v>
      </c>
      <c r="F54" s="61">
        <f>$F$36</f>
        <v>0</v>
      </c>
      <c r="G54" s="61">
        <f>$G$36</f>
        <v>0</v>
      </c>
      <c r="H54" s="61">
        <f>$H$36</f>
        <v>0</v>
      </c>
      <c r="I54" s="61">
        <f>$I$36</f>
        <v>0</v>
      </c>
      <c r="J54" s="55"/>
      <c r="K54" s="50" t="s">
        <v>39</v>
      </c>
      <c r="L54" s="66" t="s">
        <v>40</v>
      </c>
      <c r="M54" s="147"/>
      <c r="N54" s="150"/>
      <c r="O54" s="150"/>
      <c r="P54" s="149"/>
      <c r="Q54" s="149"/>
      <c r="R54" s="149"/>
    </row>
    <row r="55" spans="1:18" ht="20.25" customHeight="1">
      <c r="A55" s="55"/>
      <c r="B55" s="13"/>
      <c r="C55" s="62">
        <f>$C$37</f>
        <v>0.71875</v>
      </c>
      <c r="D55" s="62">
        <f>$D$37</f>
        <v>0</v>
      </c>
      <c r="E55" s="62">
        <f>$E$37</f>
        <v>0.82291666666666663</v>
      </c>
      <c r="F55" s="62">
        <f>$F$37</f>
        <v>0</v>
      </c>
      <c r="G55" s="62">
        <f>$G$37</f>
        <v>0</v>
      </c>
      <c r="H55" s="62">
        <f>$H$37</f>
        <v>0</v>
      </c>
      <c r="I55" s="62">
        <f>$I$37</f>
        <v>0</v>
      </c>
      <c r="J55" s="67"/>
      <c r="K55" s="67"/>
      <c r="L55" s="68"/>
      <c r="M55" s="146" t="s">
        <v>66</v>
      </c>
      <c r="N55" s="145" t="s">
        <v>66</v>
      </c>
      <c r="O55" s="145" t="s">
        <v>66</v>
      </c>
      <c r="P55" s="150"/>
      <c r="Q55" s="150"/>
      <c r="R55" s="150"/>
    </row>
    <row r="56" spans="1:18">
      <c r="A56" s="67"/>
      <c r="B56" s="69" t="s">
        <v>9</v>
      </c>
      <c r="C56" s="70">
        <f>C53-C52+C55-C54</f>
        <v>0.37500000000000011</v>
      </c>
      <c r="D56" s="70">
        <f t="shared" ref="D56" si="2">D53-D52+D55-D54</f>
        <v>0.16666666666666669</v>
      </c>
      <c r="E56" s="70">
        <f t="shared" ref="E56" si="3">E53-E52+E55-E54</f>
        <v>0.44791666666666663</v>
      </c>
      <c r="F56" s="70">
        <f t="shared" ref="F56" si="4">F53-F52+F55-F54</f>
        <v>0.29166666666666669</v>
      </c>
      <c r="G56" s="70">
        <f t="shared" ref="G56" si="5">G53-G52+G55-G54</f>
        <v>0.25000000000000006</v>
      </c>
      <c r="H56" s="70">
        <f t="shared" ref="H56" si="6">H53-H52+H55-H54</f>
        <v>0</v>
      </c>
      <c r="I56" s="70">
        <f t="shared" ref="I56" si="7">I53-I52+I55-I54</f>
        <v>0</v>
      </c>
      <c r="J56" s="71">
        <f>SUM(C56:I56)</f>
        <v>1.53125</v>
      </c>
      <c r="K56" s="71">
        <f>IF(J56-$J$38&gt;=0,J56-$J$38,"")</f>
        <v>0</v>
      </c>
      <c r="L56" s="71">
        <f>IF($J$38-J56&gt;=0,$J$38-J56,"")</f>
        <v>0</v>
      </c>
      <c r="M56" s="144"/>
      <c r="N56" s="145"/>
      <c r="O56" s="145"/>
      <c r="P56" s="145"/>
      <c r="Q56" s="151" t="str">
        <f>IF(K56&gt;0,K56-P56,"")</f>
        <v/>
      </c>
      <c r="R56" s="152" t="str">
        <f>IF(L56&gt;0,L56-M56-N56-O56,"")</f>
        <v/>
      </c>
    </row>
    <row r="57" spans="1:18">
      <c r="A57" s="72"/>
      <c r="B57" s="73"/>
      <c r="C57" s="74"/>
      <c r="D57" s="74"/>
      <c r="E57" s="74"/>
      <c r="F57" s="74"/>
      <c r="G57" s="74"/>
      <c r="H57" s="74"/>
      <c r="I57" s="74"/>
      <c r="J57" s="35"/>
      <c r="K57" s="36"/>
      <c r="L57" s="35"/>
      <c r="M57" s="48"/>
      <c r="N57" s="47"/>
      <c r="O57" s="47"/>
      <c r="P57" s="47"/>
      <c r="Q57" s="47"/>
      <c r="R57" s="35"/>
    </row>
    <row r="58" spans="1:18" ht="18.75" customHeight="1">
      <c r="A58" s="50" t="s">
        <v>23</v>
      </c>
      <c r="B58" s="7">
        <v>2</v>
      </c>
      <c r="C58" s="51" t="s">
        <v>1</v>
      </c>
      <c r="D58" s="51" t="s">
        <v>2</v>
      </c>
      <c r="E58" s="51" t="s">
        <v>3</v>
      </c>
      <c r="F58" s="51" t="s">
        <v>4</v>
      </c>
      <c r="G58" s="51" t="s">
        <v>5</v>
      </c>
      <c r="H58" s="51" t="s">
        <v>6</v>
      </c>
      <c r="I58" s="51" t="s">
        <v>7</v>
      </c>
      <c r="J58" s="50" t="s">
        <v>11</v>
      </c>
      <c r="K58" s="53" t="s">
        <v>37</v>
      </c>
      <c r="L58" s="54"/>
      <c r="M58" s="147" t="s">
        <v>65</v>
      </c>
      <c r="N58" s="148" t="s">
        <v>67</v>
      </c>
      <c r="O58" s="148" t="s">
        <v>68</v>
      </c>
      <c r="P58" s="148" t="s">
        <v>69</v>
      </c>
      <c r="Q58" s="148" t="s">
        <v>70</v>
      </c>
      <c r="R58" s="148" t="s">
        <v>71</v>
      </c>
    </row>
    <row r="59" spans="1:18" ht="18.75" customHeight="1">
      <c r="A59" s="55"/>
      <c r="B59" s="10"/>
      <c r="C59" s="86"/>
      <c r="D59" s="86"/>
      <c r="E59" s="86"/>
      <c r="F59" s="86"/>
      <c r="G59" s="86"/>
      <c r="H59" s="86"/>
      <c r="I59" s="86"/>
      <c r="J59" s="55"/>
      <c r="K59" s="56"/>
      <c r="L59" s="57"/>
      <c r="M59" s="147"/>
      <c r="N59" s="149"/>
      <c r="O59" s="149"/>
      <c r="P59" s="149"/>
      <c r="Q59" s="149"/>
      <c r="R59" s="149"/>
    </row>
    <row r="60" spans="1:18">
      <c r="A60" s="55"/>
      <c r="B60" s="13"/>
      <c r="C60" s="58">
        <f>I51+1</f>
        <v>41281</v>
      </c>
      <c r="D60" s="58">
        <f>C60+1</f>
        <v>41282</v>
      </c>
      <c r="E60" s="58">
        <f t="shared" ref="E60:I60" si="8">D60+1</f>
        <v>41283</v>
      </c>
      <c r="F60" s="58">
        <f t="shared" si="8"/>
        <v>41284</v>
      </c>
      <c r="G60" s="58">
        <f t="shared" si="8"/>
        <v>41285</v>
      </c>
      <c r="H60" s="58">
        <f t="shared" si="8"/>
        <v>41286</v>
      </c>
      <c r="I60" s="58">
        <f t="shared" si="8"/>
        <v>41287</v>
      </c>
      <c r="J60" s="55"/>
      <c r="K60" s="56"/>
      <c r="L60" s="57"/>
      <c r="M60" s="147"/>
      <c r="N60" s="149"/>
      <c r="O60" s="149"/>
      <c r="P60" s="149"/>
      <c r="Q60" s="149"/>
      <c r="R60" s="149"/>
    </row>
    <row r="61" spans="1:18">
      <c r="A61" s="55"/>
      <c r="B61" s="7" t="s">
        <v>8</v>
      </c>
      <c r="C61" s="61">
        <f>$C$34</f>
        <v>0.27083333333333331</v>
      </c>
      <c r="D61" s="60">
        <f>$D$34</f>
        <v>0.35416666666666669</v>
      </c>
      <c r="E61" s="61">
        <f>$E$34</f>
        <v>0.27083333333333331</v>
      </c>
      <c r="F61" s="61">
        <f>$F$34</f>
        <v>0.35416666666666669</v>
      </c>
      <c r="G61" s="61">
        <f>$G$34</f>
        <v>0.27083333333333331</v>
      </c>
      <c r="H61" s="61">
        <f>$H$34</f>
        <v>0</v>
      </c>
      <c r="I61" s="61">
        <f>$I$34</f>
        <v>0</v>
      </c>
      <c r="J61" s="55"/>
      <c r="K61" s="56"/>
      <c r="L61" s="57"/>
      <c r="M61" s="147"/>
      <c r="N61" s="149"/>
      <c r="O61" s="149"/>
      <c r="P61" s="149"/>
      <c r="Q61" s="149"/>
      <c r="R61" s="149"/>
    </row>
    <row r="62" spans="1:18">
      <c r="A62" s="55"/>
      <c r="B62" s="13"/>
      <c r="C62" s="62">
        <f>$C$35</f>
        <v>0.5</v>
      </c>
      <c r="D62" s="63">
        <f>$D$35</f>
        <v>0.52083333333333337</v>
      </c>
      <c r="E62" s="63">
        <f>$E$35</f>
        <v>0.5</v>
      </c>
      <c r="F62" s="63">
        <f>$F$35</f>
        <v>0.64583333333333337</v>
      </c>
      <c r="G62" s="63">
        <f>$G$35</f>
        <v>0.52083333333333337</v>
      </c>
      <c r="H62" s="63">
        <f>$H$35</f>
        <v>0</v>
      </c>
      <c r="I62" s="63">
        <f>$I$35</f>
        <v>0</v>
      </c>
      <c r="J62" s="55"/>
      <c r="K62" s="64"/>
      <c r="L62" s="65"/>
      <c r="M62" s="147"/>
      <c r="N62" s="149"/>
      <c r="O62" s="149"/>
      <c r="P62" s="149"/>
      <c r="Q62" s="149"/>
      <c r="R62" s="149"/>
    </row>
    <row r="63" spans="1:18" ht="16.5" customHeight="1">
      <c r="A63" s="55"/>
      <c r="B63" s="7" t="s">
        <v>10</v>
      </c>
      <c r="C63" s="61">
        <f>$C$36</f>
        <v>0.57291666666666663</v>
      </c>
      <c r="D63" s="61">
        <f>$D$36</f>
        <v>0</v>
      </c>
      <c r="E63" s="61">
        <f>$E$36</f>
        <v>0.60416666666666663</v>
      </c>
      <c r="F63" s="61">
        <f>$F$36</f>
        <v>0</v>
      </c>
      <c r="G63" s="61">
        <f>$G$36</f>
        <v>0</v>
      </c>
      <c r="H63" s="61">
        <f>$H$36</f>
        <v>0</v>
      </c>
      <c r="I63" s="61">
        <f>$I$36</f>
        <v>0</v>
      </c>
      <c r="J63" s="55"/>
      <c r="K63" s="50" t="s">
        <v>39</v>
      </c>
      <c r="L63" s="66" t="s">
        <v>40</v>
      </c>
      <c r="M63" s="147"/>
      <c r="N63" s="150"/>
      <c r="O63" s="150"/>
      <c r="P63" s="149"/>
      <c r="Q63" s="149"/>
      <c r="R63" s="149"/>
    </row>
    <row r="64" spans="1:18" ht="16.5" customHeight="1">
      <c r="A64" s="55"/>
      <c r="B64" s="13"/>
      <c r="C64" s="62">
        <f>$C$37</f>
        <v>0.71875</v>
      </c>
      <c r="D64" s="62">
        <f>$D$37</f>
        <v>0</v>
      </c>
      <c r="E64" s="62">
        <f>$E$37</f>
        <v>0.82291666666666663</v>
      </c>
      <c r="F64" s="62">
        <f>$F$37</f>
        <v>0</v>
      </c>
      <c r="G64" s="62">
        <f>$G$37</f>
        <v>0</v>
      </c>
      <c r="H64" s="62">
        <f>$H$37</f>
        <v>0</v>
      </c>
      <c r="I64" s="62">
        <f>$I$37</f>
        <v>0</v>
      </c>
      <c r="J64" s="67"/>
      <c r="K64" s="67"/>
      <c r="L64" s="68"/>
      <c r="M64" s="146" t="s">
        <v>66</v>
      </c>
      <c r="N64" s="145" t="s">
        <v>66</v>
      </c>
      <c r="O64" s="145" t="s">
        <v>66</v>
      </c>
      <c r="P64" s="150"/>
      <c r="Q64" s="150"/>
      <c r="R64" s="150"/>
    </row>
    <row r="65" spans="1:18" ht="16.5" customHeight="1">
      <c r="A65" s="67"/>
      <c r="B65" s="69" t="s">
        <v>9</v>
      </c>
      <c r="C65" s="70">
        <f>C62-C61+C64-C63</f>
        <v>0.37500000000000011</v>
      </c>
      <c r="D65" s="70">
        <f t="shared" ref="D65" si="9">D62-D61+D64-D63</f>
        <v>0.16666666666666669</v>
      </c>
      <c r="E65" s="70">
        <f t="shared" ref="E65" si="10">E62-E61+E64-E63</f>
        <v>0.44791666666666663</v>
      </c>
      <c r="F65" s="70">
        <f t="shared" ref="F65" si="11">F62-F61+F64-F63</f>
        <v>0.29166666666666669</v>
      </c>
      <c r="G65" s="70">
        <f t="shared" ref="G65" si="12">G62-G61+G64-G63</f>
        <v>0.25000000000000006</v>
      </c>
      <c r="H65" s="70">
        <f t="shared" ref="H65" si="13">H62-H61+H64-H63</f>
        <v>0</v>
      </c>
      <c r="I65" s="70">
        <f t="shared" ref="I65" si="14">I62-I61+I64-I63</f>
        <v>0</v>
      </c>
      <c r="J65" s="71">
        <f>SUM(C65:I65)</f>
        <v>1.53125</v>
      </c>
      <c r="K65" s="71">
        <f>IF(J65-$J$38&gt;=0,J65-$J$38,"")</f>
        <v>0</v>
      </c>
      <c r="L65" s="71">
        <f>IF($J$38-J65&gt;=0,$J$38-J65,"")</f>
        <v>0</v>
      </c>
      <c r="M65" s="144"/>
      <c r="N65" s="145"/>
      <c r="O65" s="145"/>
      <c r="P65" s="145"/>
      <c r="Q65" s="151" t="str">
        <f>IF(K65&gt;0,K65-P65,"")</f>
        <v/>
      </c>
      <c r="R65" s="152" t="str">
        <f>IF(L65&gt;0,L65-M65-N65-O65,"")</f>
        <v/>
      </c>
    </row>
    <row r="66" spans="1:18">
      <c r="A66" s="72"/>
      <c r="B66" s="73"/>
      <c r="C66" s="74"/>
      <c r="D66" s="74"/>
      <c r="E66" s="74"/>
      <c r="F66" s="74"/>
      <c r="G66" s="74"/>
      <c r="H66" s="74"/>
      <c r="I66" s="74"/>
      <c r="J66" s="35"/>
      <c r="K66" s="36"/>
      <c r="L66" s="35"/>
      <c r="M66" s="49"/>
      <c r="N66" s="49"/>
      <c r="O66" s="49"/>
      <c r="P66" s="49"/>
      <c r="Q66" s="49"/>
      <c r="R66" s="49"/>
    </row>
    <row r="67" spans="1:18" ht="15" customHeight="1">
      <c r="A67" s="50" t="s">
        <v>23</v>
      </c>
      <c r="B67" s="7">
        <v>3</v>
      </c>
      <c r="C67" s="51" t="s">
        <v>1</v>
      </c>
      <c r="D67" s="51" t="s">
        <v>2</v>
      </c>
      <c r="E67" s="51" t="s">
        <v>3</v>
      </c>
      <c r="F67" s="51" t="s">
        <v>4</v>
      </c>
      <c r="G67" s="51" t="s">
        <v>5</v>
      </c>
      <c r="H67" s="51" t="s">
        <v>6</v>
      </c>
      <c r="I67" s="51" t="s">
        <v>7</v>
      </c>
      <c r="J67" s="50" t="s">
        <v>11</v>
      </c>
      <c r="K67" s="53" t="s">
        <v>37</v>
      </c>
      <c r="L67" s="54"/>
      <c r="M67" s="147" t="s">
        <v>65</v>
      </c>
      <c r="N67" s="148" t="s">
        <v>67</v>
      </c>
      <c r="O67" s="148" t="s">
        <v>68</v>
      </c>
      <c r="P67" s="148" t="s">
        <v>69</v>
      </c>
      <c r="Q67" s="148" t="s">
        <v>70</v>
      </c>
      <c r="R67" s="148" t="s">
        <v>71</v>
      </c>
    </row>
    <row r="68" spans="1:18" ht="18" customHeight="1">
      <c r="A68" s="55"/>
      <c r="B68" s="10"/>
      <c r="C68" s="86"/>
      <c r="D68" s="86"/>
      <c r="E68" s="86"/>
      <c r="F68" s="86"/>
      <c r="G68" s="86"/>
      <c r="H68" s="86"/>
      <c r="I68" s="86"/>
      <c r="J68" s="55"/>
      <c r="K68" s="56"/>
      <c r="L68" s="57"/>
      <c r="M68" s="147"/>
      <c r="N68" s="149"/>
      <c r="O68" s="149"/>
      <c r="P68" s="149"/>
      <c r="Q68" s="149"/>
      <c r="R68" s="149"/>
    </row>
    <row r="69" spans="1:18">
      <c r="A69" s="55"/>
      <c r="B69" s="13"/>
      <c r="C69" s="58">
        <f>I60+1</f>
        <v>41288</v>
      </c>
      <c r="D69" s="58">
        <f>C69+1</f>
        <v>41289</v>
      </c>
      <c r="E69" s="58">
        <f t="shared" ref="E69:I69" si="15">D69+1</f>
        <v>41290</v>
      </c>
      <c r="F69" s="58">
        <f t="shared" si="15"/>
        <v>41291</v>
      </c>
      <c r="G69" s="58">
        <f t="shared" si="15"/>
        <v>41292</v>
      </c>
      <c r="H69" s="58">
        <f t="shared" si="15"/>
        <v>41293</v>
      </c>
      <c r="I69" s="58">
        <f t="shared" si="15"/>
        <v>41294</v>
      </c>
      <c r="J69" s="55"/>
      <c r="K69" s="56"/>
      <c r="L69" s="57"/>
      <c r="M69" s="147"/>
      <c r="N69" s="149"/>
      <c r="O69" s="149"/>
      <c r="P69" s="149"/>
      <c r="Q69" s="149"/>
      <c r="R69" s="149"/>
    </row>
    <row r="70" spans="1:18">
      <c r="A70" s="55"/>
      <c r="B70" s="7" t="s">
        <v>8</v>
      </c>
      <c r="C70" s="61">
        <f>$C$34</f>
        <v>0.27083333333333331</v>
      </c>
      <c r="D70" s="60">
        <f>$D$34</f>
        <v>0.35416666666666669</v>
      </c>
      <c r="E70" s="61">
        <f>$E$34</f>
        <v>0.27083333333333331</v>
      </c>
      <c r="F70" s="61">
        <f>$F$34</f>
        <v>0.35416666666666669</v>
      </c>
      <c r="G70" s="61">
        <f>$G$34</f>
        <v>0.27083333333333331</v>
      </c>
      <c r="H70" s="61">
        <f>$H$34</f>
        <v>0</v>
      </c>
      <c r="I70" s="61">
        <f>$I$34</f>
        <v>0</v>
      </c>
      <c r="J70" s="55"/>
      <c r="K70" s="56"/>
      <c r="L70" s="57"/>
      <c r="M70" s="147"/>
      <c r="N70" s="149"/>
      <c r="O70" s="149"/>
      <c r="P70" s="149"/>
      <c r="Q70" s="149"/>
      <c r="R70" s="149"/>
    </row>
    <row r="71" spans="1:18" s="36" customFormat="1">
      <c r="A71" s="55"/>
      <c r="B71" s="13"/>
      <c r="C71" s="62">
        <f>$C$35</f>
        <v>0.5</v>
      </c>
      <c r="D71" s="63">
        <f>$D$35</f>
        <v>0.52083333333333337</v>
      </c>
      <c r="E71" s="63">
        <f>$E$35</f>
        <v>0.5</v>
      </c>
      <c r="F71" s="63">
        <f>$F$35</f>
        <v>0.64583333333333337</v>
      </c>
      <c r="G71" s="63">
        <f>$G$35</f>
        <v>0.52083333333333337</v>
      </c>
      <c r="H71" s="63">
        <f>$H$35</f>
        <v>0</v>
      </c>
      <c r="I71" s="63">
        <f>$I$35</f>
        <v>0</v>
      </c>
      <c r="J71" s="55"/>
      <c r="K71" s="64"/>
      <c r="L71" s="65"/>
      <c r="M71" s="147"/>
      <c r="N71" s="149"/>
      <c r="O71" s="149"/>
      <c r="P71" s="149"/>
      <c r="Q71" s="149"/>
      <c r="R71" s="149"/>
    </row>
    <row r="72" spans="1:18" ht="16.5" customHeight="1">
      <c r="A72" s="55"/>
      <c r="B72" s="7" t="s">
        <v>10</v>
      </c>
      <c r="C72" s="61">
        <f>$C$36</f>
        <v>0.57291666666666663</v>
      </c>
      <c r="D72" s="61">
        <f>$D$36</f>
        <v>0</v>
      </c>
      <c r="E72" s="61">
        <f>$E$36</f>
        <v>0.60416666666666663</v>
      </c>
      <c r="F72" s="61">
        <f>$F$36</f>
        <v>0</v>
      </c>
      <c r="G72" s="61">
        <f>$G$36</f>
        <v>0</v>
      </c>
      <c r="H72" s="61">
        <f>$H$36</f>
        <v>0</v>
      </c>
      <c r="I72" s="61">
        <f>$I$36</f>
        <v>0</v>
      </c>
      <c r="J72" s="55"/>
      <c r="K72" s="50" t="s">
        <v>39</v>
      </c>
      <c r="L72" s="66" t="s">
        <v>40</v>
      </c>
      <c r="M72" s="147"/>
      <c r="N72" s="150"/>
      <c r="O72" s="150"/>
      <c r="P72" s="149"/>
      <c r="Q72" s="149"/>
      <c r="R72" s="149"/>
    </row>
    <row r="73" spans="1:18" ht="16.5" customHeight="1">
      <c r="A73" s="55"/>
      <c r="B73" s="13"/>
      <c r="C73" s="62">
        <f>$C$37</f>
        <v>0.71875</v>
      </c>
      <c r="D73" s="62">
        <f>$D$37</f>
        <v>0</v>
      </c>
      <c r="E73" s="62">
        <f>$E$37</f>
        <v>0.82291666666666663</v>
      </c>
      <c r="F73" s="62">
        <f>$F$37</f>
        <v>0</v>
      </c>
      <c r="G73" s="62">
        <f>$G$37</f>
        <v>0</v>
      </c>
      <c r="H73" s="62">
        <f>$H$37</f>
        <v>0</v>
      </c>
      <c r="I73" s="62">
        <f>$I$37</f>
        <v>0</v>
      </c>
      <c r="J73" s="67"/>
      <c r="K73" s="67"/>
      <c r="L73" s="68"/>
      <c r="M73" s="146" t="s">
        <v>66</v>
      </c>
      <c r="N73" s="145" t="s">
        <v>66</v>
      </c>
      <c r="O73" s="145" t="s">
        <v>66</v>
      </c>
      <c r="P73" s="150"/>
      <c r="Q73" s="150"/>
      <c r="R73" s="150"/>
    </row>
    <row r="74" spans="1:18" ht="16.5" customHeight="1">
      <c r="A74" s="67"/>
      <c r="B74" s="69" t="s">
        <v>9</v>
      </c>
      <c r="C74" s="70">
        <f>C71-C70+C73-C72</f>
        <v>0.37500000000000011</v>
      </c>
      <c r="D74" s="70">
        <f t="shared" ref="D74" si="16">D71-D70+D73-D72</f>
        <v>0.16666666666666669</v>
      </c>
      <c r="E74" s="70">
        <f t="shared" ref="E74" si="17">E71-E70+E73-E72</f>
        <v>0.44791666666666663</v>
      </c>
      <c r="F74" s="70">
        <f t="shared" ref="F74" si="18">F71-F70+F73-F72</f>
        <v>0.29166666666666669</v>
      </c>
      <c r="G74" s="70">
        <f t="shared" ref="G74" si="19">G71-G70+G73-G72</f>
        <v>0.25000000000000006</v>
      </c>
      <c r="H74" s="70">
        <f t="shared" ref="H74" si="20">H71-H70+H73-H72</f>
        <v>0</v>
      </c>
      <c r="I74" s="70">
        <f t="shared" ref="I74" si="21">I71-I70+I73-I72</f>
        <v>0</v>
      </c>
      <c r="J74" s="71">
        <f>SUM(C74:I74)</f>
        <v>1.53125</v>
      </c>
      <c r="K74" s="71">
        <f>IF(J74-$J$38&gt;=0,J74-$J$38,"")</f>
        <v>0</v>
      </c>
      <c r="L74" s="71">
        <f>IF($J$38-J74&gt;=0,$J$38-J74,"")</f>
        <v>0</v>
      </c>
      <c r="M74" s="144"/>
      <c r="N74" s="145"/>
      <c r="O74" s="145"/>
      <c r="P74" s="145"/>
      <c r="Q74" s="151" t="str">
        <f>IF(K74&gt;0,K74-P74,"")</f>
        <v/>
      </c>
      <c r="R74" s="152" t="str">
        <f>IF(L74&gt;0,L74-M74-N74-O74,"")</f>
        <v/>
      </c>
    </row>
    <row r="75" spans="1:18">
      <c r="A75" s="72"/>
      <c r="B75" s="73"/>
      <c r="C75" s="74"/>
      <c r="D75" s="74"/>
      <c r="E75" s="74"/>
      <c r="F75" s="74"/>
      <c r="G75" s="74"/>
      <c r="H75" s="74"/>
      <c r="I75" s="74"/>
      <c r="J75" s="35"/>
      <c r="K75" s="36"/>
      <c r="L75" s="35"/>
      <c r="M75" s="49"/>
      <c r="N75" s="49"/>
      <c r="O75" s="49"/>
      <c r="P75" s="49"/>
      <c r="Q75" s="49"/>
      <c r="R75" s="49"/>
    </row>
    <row r="76" spans="1:18" ht="15" customHeight="1">
      <c r="A76" s="50" t="s">
        <v>23</v>
      </c>
      <c r="B76" s="7">
        <v>4</v>
      </c>
      <c r="C76" s="51" t="s">
        <v>1</v>
      </c>
      <c r="D76" s="51" t="s">
        <v>2</v>
      </c>
      <c r="E76" s="51" t="s">
        <v>3</v>
      </c>
      <c r="F76" s="51" t="s">
        <v>4</v>
      </c>
      <c r="G76" s="51" t="s">
        <v>5</v>
      </c>
      <c r="H76" s="51" t="s">
        <v>6</v>
      </c>
      <c r="I76" s="51" t="s">
        <v>7</v>
      </c>
      <c r="J76" s="50" t="s">
        <v>11</v>
      </c>
      <c r="K76" s="53" t="s">
        <v>37</v>
      </c>
      <c r="L76" s="54"/>
      <c r="M76" s="147" t="s">
        <v>65</v>
      </c>
      <c r="N76" s="148" t="s">
        <v>67</v>
      </c>
      <c r="O76" s="148" t="s">
        <v>68</v>
      </c>
      <c r="P76" s="148" t="s">
        <v>69</v>
      </c>
      <c r="Q76" s="148" t="s">
        <v>70</v>
      </c>
      <c r="R76" s="148" t="s">
        <v>71</v>
      </c>
    </row>
    <row r="77" spans="1:18" ht="16.5" customHeight="1">
      <c r="A77" s="55"/>
      <c r="B77" s="10"/>
      <c r="C77" s="86"/>
      <c r="D77" s="86"/>
      <c r="E77" s="86"/>
      <c r="F77" s="86"/>
      <c r="G77" s="86"/>
      <c r="H77" s="86"/>
      <c r="I77" s="86"/>
      <c r="J77" s="55"/>
      <c r="K77" s="56"/>
      <c r="L77" s="57"/>
      <c r="M77" s="147"/>
      <c r="N77" s="149"/>
      <c r="O77" s="149"/>
      <c r="P77" s="149"/>
      <c r="Q77" s="149"/>
      <c r="R77" s="149"/>
    </row>
    <row r="78" spans="1:18">
      <c r="A78" s="55"/>
      <c r="B78" s="13"/>
      <c r="C78" s="58">
        <f>I69+1</f>
        <v>41295</v>
      </c>
      <c r="D78" s="58">
        <f>C78+1</f>
        <v>41296</v>
      </c>
      <c r="E78" s="58">
        <f t="shared" ref="E78:I78" si="22">D78+1</f>
        <v>41297</v>
      </c>
      <c r="F78" s="58">
        <f t="shared" si="22"/>
        <v>41298</v>
      </c>
      <c r="G78" s="58">
        <f t="shared" si="22"/>
        <v>41299</v>
      </c>
      <c r="H78" s="58">
        <f t="shared" si="22"/>
        <v>41300</v>
      </c>
      <c r="I78" s="58">
        <f t="shared" si="22"/>
        <v>41301</v>
      </c>
      <c r="J78" s="55"/>
      <c r="K78" s="56"/>
      <c r="L78" s="57"/>
      <c r="M78" s="147"/>
      <c r="N78" s="149"/>
      <c r="O78" s="149"/>
      <c r="P78" s="149"/>
      <c r="Q78" s="149"/>
      <c r="R78" s="149"/>
    </row>
    <row r="79" spans="1:18">
      <c r="A79" s="55"/>
      <c r="B79" s="7" t="s">
        <v>8</v>
      </c>
      <c r="C79" s="61">
        <f>$C$34</f>
        <v>0.27083333333333331</v>
      </c>
      <c r="D79" s="60">
        <f>$D$34</f>
        <v>0.35416666666666669</v>
      </c>
      <c r="E79" s="61">
        <f>$E$34</f>
        <v>0.27083333333333331</v>
      </c>
      <c r="F79" s="61">
        <f>$F$34</f>
        <v>0.35416666666666669</v>
      </c>
      <c r="G79" s="61">
        <f>$G$34</f>
        <v>0.27083333333333331</v>
      </c>
      <c r="H79" s="61">
        <f>$H$34</f>
        <v>0</v>
      </c>
      <c r="I79" s="61">
        <f>$I$34</f>
        <v>0</v>
      </c>
      <c r="J79" s="55"/>
      <c r="K79" s="56"/>
      <c r="L79" s="57"/>
      <c r="M79" s="147"/>
      <c r="N79" s="149"/>
      <c r="O79" s="149"/>
      <c r="P79" s="149"/>
      <c r="Q79" s="149"/>
      <c r="R79" s="149"/>
    </row>
    <row r="80" spans="1:18" s="36" customFormat="1">
      <c r="A80" s="55"/>
      <c r="B80" s="13"/>
      <c r="C80" s="62">
        <f>$C$35</f>
        <v>0.5</v>
      </c>
      <c r="D80" s="63">
        <f>$D$35</f>
        <v>0.52083333333333337</v>
      </c>
      <c r="E80" s="63">
        <f>$E$35</f>
        <v>0.5</v>
      </c>
      <c r="F80" s="63">
        <f>$F$35</f>
        <v>0.64583333333333337</v>
      </c>
      <c r="G80" s="63">
        <f>$G$35</f>
        <v>0.52083333333333337</v>
      </c>
      <c r="H80" s="63">
        <f>$H$35</f>
        <v>0</v>
      </c>
      <c r="I80" s="63">
        <f>$I$35</f>
        <v>0</v>
      </c>
      <c r="J80" s="55"/>
      <c r="K80" s="64"/>
      <c r="L80" s="65"/>
      <c r="M80" s="147"/>
      <c r="N80" s="149"/>
      <c r="O80" s="149"/>
      <c r="P80" s="149"/>
      <c r="Q80" s="149"/>
      <c r="R80" s="149"/>
    </row>
    <row r="81" spans="1:20" ht="16.5" customHeight="1">
      <c r="A81" s="55"/>
      <c r="B81" s="7" t="s">
        <v>10</v>
      </c>
      <c r="C81" s="61">
        <f>$C$36</f>
        <v>0.57291666666666663</v>
      </c>
      <c r="D81" s="61">
        <f>$D$36</f>
        <v>0</v>
      </c>
      <c r="E81" s="61">
        <f>$E$36</f>
        <v>0.60416666666666663</v>
      </c>
      <c r="F81" s="61">
        <f>$F$36</f>
        <v>0</v>
      </c>
      <c r="G81" s="61">
        <f>$G$36</f>
        <v>0</v>
      </c>
      <c r="H81" s="61">
        <f>$H$36</f>
        <v>0</v>
      </c>
      <c r="I81" s="61">
        <f>$I$36</f>
        <v>0</v>
      </c>
      <c r="J81" s="55"/>
      <c r="K81" s="50" t="s">
        <v>39</v>
      </c>
      <c r="L81" s="66" t="s">
        <v>40</v>
      </c>
      <c r="M81" s="147"/>
      <c r="N81" s="150"/>
      <c r="O81" s="150"/>
      <c r="P81" s="149"/>
      <c r="Q81" s="149"/>
      <c r="R81" s="149"/>
    </row>
    <row r="82" spans="1:20" ht="16.5" customHeight="1">
      <c r="A82" s="55"/>
      <c r="B82" s="13"/>
      <c r="C82" s="62">
        <f>$C$37</f>
        <v>0.71875</v>
      </c>
      <c r="D82" s="62">
        <f>$D$37</f>
        <v>0</v>
      </c>
      <c r="E82" s="62">
        <f>$E$37</f>
        <v>0.82291666666666663</v>
      </c>
      <c r="F82" s="62">
        <f>$F$37</f>
        <v>0</v>
      </c>
      <c r="G82" s="62">
        <f>$G$37</f>
        <v>0</v>
      </c>
      <c r="H82" s="62">
        <f>$H$37</f>
        <v>0</v>
      </c>
      <c r="I82" s="62">
        <f>$I$37</f>
        <v>0</v>
      </c>
      <c r="J82" s="67"/>
      <c r="K82" s="67"/>
      <c r="L82" s="68"/>
      <c r="M82" s="146" t="s">
        <v>66</v>
      </c>
      <c r="N82" s="145" t="s">
        <v>66</v>
      </c>
      <c r="O82" s="145" t="s">
        <v>66</v>
      </c>
      <c r="P82" s="150"/>
      <c r="Q82" s="150"/>
      <c r="R82" s="150"/>
    </row>
    <row r="83" spans="1:20" ht="16.5" customHeight="1">
      <c r="A83" s="67"/>
      <c r="B83" s="69" t="s">
        <v>9</v>
      </c>
      <c r="C83" s="70">
        <f>C80-C79+C82-C81</f>
        <v>0.37500000000000011</v>
      </c>
      <c r="D83" s="70">
        <f t="shared" ref="D83" si="23">D80-D79+D82-D81</f>
        <v>0.16666666666666669</v>
      </c>
      <c r="E83" s="70">
        <f t="shared" ref="E83" si="24">E80-E79+E82-E81</f>
        <v>0.44791666666666663</v>
      </c>
      <c r="F83" s="70">
        <f t="shared" ref="F83" si="25">F80-F79+F82-F81</f>
        <v>0.29166666666666669</v>
      </c>
      <c r="G83" s="70">
        <f t="shared" ref="G83" si="26">G80-G79+G82-G81</f>
        <v>0.25000000000000006</v>
      </c>
      <c r="H83" s="70">
        <f t="shared" ref="H83" si="27">H80-H79+H82-H81</f>
        <v>0</v>
      </c>
      <c r="I83" s="70">
        <f t="shared" ref="I83" si="28">I80-I79+I82-I81</f>
        <v>0</v>
      </c>
      <c r="J83" s="71">
        <f>SUM(C83:I83)</f>
        <v>1.53125</v>
      </c>
      <c r="K83" s="71">
        <f>IF(J83-$J$38&gt;=0,J83-$J$38,"")</f>
        <v>0</v>
      </c>
      <c r="L83" s="71">
        <f>IF($J$38-J83&gt;=0,$J$38-J83,"")</f>
        <v>0</v>
      </c>
      <c r="M83" s="144"/>
      <c r="N83" s="145"/>
      <c r="O83" s="145"/>
      <c r="P83" s="145"/>
      <c r="Q83" s="151" t="str">
        <f>IF(K83&gt;0,K83-P83,"")</f>
        <v/>
      </c>
      <c r="R83" s="152" t="str">
        <f>IF(L83&gt;0,L83-M83-N83-O83,"")</f>
        <v/>
      </c>
    </row>
    <row r="84" spans="1:20">
      <c r="A84" s="72"/>
      <c r="B84" s="73"/>
      <c r="C84" s="74"/>
      <c r="D84" s="74"/>
      <c r="E84" s="74"/>
      <c r="F84" s="74"/>
      <c r="G84" s="74"/>
      <c r="H84" s="74"/>
      <c r="I84" s="74"/>
      <c r="J84" s="35"/>
      <c r="K84" s="36"/>
      <c r="L84" s="35"/>
      <c r="M84" s="49"/>
      <c r="N84" s="49"/>
      <c r="O84" s="49"/>
      <c r="P84" s="49"/>
      <c r="Q84" s="49"/>
      <c r="R84" s="49"/>
    </row>
    <row r="85" spans="1:20" ht="15" customHeight="1">
      <c r="A85" s="50" t="s">
        <v>23</v>
      </c>
      <c r="B85" s="7">
        <v>5</v>
      </c>
      <c r="C85" s="51" t="s">
        <v>1</v>
      </c>
      <c r="D85" s="51" t="s">
        <v>2</v>
      </c>
      <c r="E85" s="51" t="s">
        <v>3</v>
      </c>
      <c r="F85" s="51" t="s">
        <v>4</v>
      </c>
      <c r="G85" s="51" t="s">
        <v>5</v>
      </c>
      <c r="H85" s="51" t="s">
        <v>6</v>
      </c>
      <c r="I85" s="51" t="s">
        <v>7</v>
      </c>
      <c r="J85" s="50" t="s">
        <v>11</v>
      </c>
      <c r="K85" s="53" t="s">
        <v>37</v>
      </c>
      <c r="L85" s="54"/>
      <c r="M85" s="147" t="s">
        <v>65</v>
      </c>
      <c r="N85" s="148" t="s">
        <v>67</v>
      </c>
      <c r="O85" s="148" t="s">
        <v>68</v>
      </c>
      <c r="P85" s="148" t="s">
        <v>69</v>
      </c>
      <c r="Q85" s="148" t="s">
        <v>70</v>
      </c>
      <c r="R85" s="148" t="s">
        <v>71</v>
      </c>
    </row>
    <row r="86" spans="1:20" ht="18" customHeight="1">
      <c r="A86" s="55"/>
      <c r="B86" s="10"/>
      <c r="C86" s="86"/>
      <c r="D86" s="86"/>
      <c r="E86" s="86"/>
      <c r="F86" s="86"/>
      <c r="G86" s="86"/>
      <c r="H86" s="86"/>
      <c r="I86" s="86"/>
      <c r="J86" s="55"/>
      <c r="K86" s="56"/>
      <c r="L86" s="57"/>
      <c r="M86" s="147"/>
      <c r="N86" s="149"/>
      <c r="O86" s="149"/>
      <c r="P86" s="149"/>
      <c r="Q86" s="149"/>
      <c r="R86" s="149"/>
    </row>
    <row r="87" spans="1:20">
      <c r="A87" s="55"/>
      <c r="B87" s="13"/>
      <c r="C87" s="58">
        <f>I78+1</f>
        <v>41302</v>
      </c>
      <c r="D87" s="58">
        <f>C87+1</f>
        <v>41303</v>
      </c>
      <c r="E87" s="58">
        <f t="shared" ref="E87:I87" si="29">D87+1</f>
        <v>41304</v>
      </c>
      <c r="F87" s="58">
        <f t="shared" si="29"/>
        <v>41305</v>
      </c>
      <c r="G87" s="58">
        <f t="shared" si="29"/>
        <v>41306</v>
      </c>
      <c r="H87" s="58">
        <f t="shared" si="29"/>
        <v>41307</v>
      </c>
      <c r="I87" s="58">
        <f t="shared" si="29"/>
        <v>41308</v>
      </c>
      <c r="J87" s="55"/>
      <c r="K87" s="56"/>
      <c r="L87" s="57"/>
      <c r="M87" s="147"/>
      <c r="N87" s="149"/>
      <c r="O87" s="149"/>
      <c r="P87" s="149"/>
      <c r="Q87" s="149"/>
      <c r="R87" s="149"/>
    </row>
    <row r="88" spans="1:20">
      <c r="A88" s="55"/>
      <c r="B88" s="7" t="s">
        <v>8</v>
      </c>
      <c r="C88" s="61">
        <f>$C$34</f>
        <v>0.27083333333333331</v>
      </c>
      <c r="D88" s="60">
        <f>$D$34</f>
        <v>0.35416666666666669</v>
      </c>
      <c r="E88" s="61">
        <f>$E$34</f>
        <v>0.27083333333333331</v>
      </c>
      <c r="F88" s="61">
        <f>$F$34</f>
        <v>0.35416666666666669</v>
      </c>
      <c r="G88" s="61">
        <f>$G$34</f>
        <v>0.27083333333333331</v>
      </c>
      <c r="H88" s="61">
        <f>$H$34</f>
        <v>0</v>
      </c>
      <c r="I88" s="61">
        <f>$I$34</f>
        <v>0</v>
      </c>
      <c r="J88" s="55"/>
      <c r="K88" s="56"/>
      <c r="L88" s="57"/>
      <c r="M88" s="147"/>
      <c r="N88" s="149"/>
      <c r="O88" s="149"/>
      <c r="P88" s="149"/>
      <c r="Q88" s="149"/>
      <c r="R88" s="149"/>
    </row>
    <row r="89" spans="1:20" s="36" customFormat="1">
      <c r="A89" s="55"/>
      <c r="B89" s="13"/>
      <c r="C89" s="62">
        <f>$C$35</f>
        <v>0.5</v>
      </c>
      <c r="D89" s="63">
        <f>$D$35</f>
        <v>0.52083333333333337</v>
      </c>
      <c r="E89" s="63">
        <f>$E$35</f>
        <v>0.5</v>
      </c>
      <c r="F89" s="63">
        <f>$F$35</f>
        <v>0.64583333333333337</v>
      </c>
      <c r="G89" s="63">
        <f>$G$35</f>
        <v>0.52083333333333337</v>
      </c>
      <c r="H89" s="63">
        <f>$H$35</f>
        <v>0</v>
      </c>
      <c r="I89" s="63">
        <f>$I$35</f>
        <v>0</v>
      </c>
      <c r="J89" s="55"/>
      <c r="K89" s="64"/>
      <c r="L89" s="65"/>
      <c r="M89" s="147"/>
      <c r="N89" s="149"/>
      <c r="O89" s="149"/>
      <c r="P89" s="149"/>
      <c r="Q89" s="149"/>
      <c r="R89" s="149"/>
    </row>
    <row r="90" spans="1:20" ht="16.5" customHeight="1">
      <c r="A90" s="55"/>
      <c r="B90" s="7" t="s">
        <v>10</v>
      </c>
      <c r="C90" s="61">
        <f>$C$36</f>
        <v>0.57291666666666663</v>
      </c>
      <c r="D90" s="61">
        <f>$D$36</f>
        <v>0</v>
      </c>
      <c r="E90" s="61">
        <f>$E$36</f>
        <v>0.60416666666666663</v>
      </c>
      <c r="F90" s="61">
        <f>$F$36</f>
        <v>0</v>
      </c>
      <c r="G90" s="61">
        <f>$G$36</f>
        <v>0</v>
      </c>
      <c r="H90" s="61">
        <f>$H$36</f>
        <v>0</v>
      </c>
      <c r="I90" s="61">
        <f>$I$36</f>
        <v>0</v>
      </c>
      <c r="J90" s="55"/>
      <c r="K90" s="50" t="s">
        <v>39</v>
      </c>
      <c r="L90" s="66" t="s">
        <v>40</v>
      </c>
      <c r="M90" s="147"/>
      <c r="N90" s="150"/>
      <c r="O90" s="150"/>
      <c r="P90" s="149"/>
      <c r="Q90" s="149"/>
      <c r="R90" s="149"/>
    </row>
    <row r="91" spans="1:20" ht="16.5" customHeight="1">
      <c r="A91" s="55"/>
      <c r="B91" s="13"/>
      <c r="C91" s="62">
        <f>$C$37</f>
        <v>0.71875</v>
      </c>
      <c r="D91" s="62">
        <f>$D$37</f>
        <v>0</v>
      </c>
      <c r="E91" s="62">
        <f>$E$37</f>
        <v>0.82291666666666663</v>
      </c>
      <c r="F91" s="62">
        <f>$F$37</f>
        <v>0</v>
      </c>
      <c r="G91" s="62">
        <f>$G$37</f>
        <v>0</v>
      </c>
      <c r="H91" s="62">
        <f>$H$37</f>
        <v>0</v>
      </c>
      <c r="I91" s="62">
        <f>$I$37</f>
        <v>0</v>
      </c>
      <c r="J91" s="67"/>
      <c r="K91" s="67"/>
      <c r="L91" s="68"/>
      <c r="M91" s="146" t="s">
        <v>66</v>
      </c>
      <c r="N91" s="145" t="s">
        <v>66</v>
      </c>
      <c r="O91" s="145" t="s">
        <v>66</v>
      </c>
      <c r="P91" s="150"/>
      <c r="Q91" s="150"/>
      <c r="R91" s="150"/>
    </row>
    <row r="92" spans="1:20" ht="16.5" customHeight="1">
      <c r="A92" s="67"/>
      <c r="B92" s="69" t="s">
        <v>9</v>
      </c>
      <c r="C92" s="70">
        <f>C89-C88+C91-C90</f>
        <v>0.37500000000000011</v>
      </c>
      <c r="D92" s="70">
        <f t="shared" ref="D92" si="30">D89-D88+D91-D90</f>
        <v>0.16666666666666669</v>
      </c>
      <c r="E92" s="70">
        <f t="shared" ref="E92" si="31">E89-E88+E91-E90</f>
        <v>0.44791666666666663</v>
      </c>
      <c r="F92" s="70">
        <f t="shared" ref="F92" si="32">F89-F88+F91-F90</f>
        <v>0.29166666666666669</v>
      </c>
      <c r="G92" s="70">
        <f t="shared" ref="G92" si="33">G89-G88+G91-G90</f>
        <v>0.25000000000000006</v>
      </c>
      <c r="H92" s="70">
        <f t="shared" ref="H92" si="34">H89-H88+H91-H90</f>
        <v>0</v>
      </c>
      <c r="I92" s="70">
        <f t="shared" ref="I92" si="35">I89-I88+I91-I90</f>
        <v>0</v>
      </c>
      <c r="J92" s="71">
        <f>SUM(C92:I92)</f>
        <v>1.53125</v>
      </c>
      <c r="K92" s="71">
        <f>IF(J92-$J$38&gt;=0,J92-$J$38,"")</f>
        <v>0</v>
      </c>
      <c r="L92" s="71">
        <f>IF($J$38-J92&gt;=0,$J$38-J92,"")</f>
        <v>0</v>
      </c>
      <c r="M92" s="144"/>
      <c r="N92" s="145"/>
      <c r="O92" s="145"/>
      <c r="P92" s="145"/>
      <c r="Q92" s="151" t="str">
        <f>IF(K92&gt;0,K92-P92,"")</f>
        <v/>
      </c>
      <c r="R92" s="152" t="str">
        <f>IF(L92&gt;0,L92-M92-N92-O92,"")</f>
        <v/>
      </c>
    </row>
    <row r="93" spans="1:20" ht="15" customHeight="1">
      <c r="L93" s="34"/>
      <c r="M93" s="49"/>
      <c r="N93" s="49"/>
      <c r="O93" s="49"/>
      <c r="P93" s="49"/>
      <c r="Q93" s="49"/>
      <c r="R93" s="49"/>
    </row>
    <row r="94" spans="1:20" ht="25.5" customHeight="1">
      <c r="A94" s="14" t="s">
        <v>38</v>
      </c>
      <c r="B94" s="15"/>
      <c r="C94" s="15"/>
      <c r="D94" s="15"/>
      <c r="E94" s="15"/>
      <c r="F94" s="15"/>
      <c r="G94" s="15"/>
      <c r="H94" s="15"/>
      <c r="I94" s="15"/>
      <c r="J94" s="16"/>
      <c r="K94" s="75"/>
      <c r="L94" s="76"/>
      <c r="M94" s="77"/>
      <c r="N94" s="75"/>
      <c r="O94" s="75"/>
      <c r="P94" s="49"/>
      <c r="Q94" s="49"/>
      <c r="R94" s="49"/>
    </row>
    <row r="95" spans="1:20" s="36" customFormat="1" ht="19.5" customHeight="1" thickBot="1"/>
    <row r="96" spans="1:20" ht="23.25" thickBot="1">
      <c r="A96" s="122" t="s">
        <v>64</v>
      </c>
      <c r="B96" s="123"/>
      <c r="C96" s="111"/>
      <c r="D96" s="111"/>
      <c r="E96" s="111"/>
      <c r="F96" s="111"/>
      <c r="G96" s="111"/>
      <c r="H96" s="111"/>
      <c r="I96" s="111"/>
      <c r="J96" s="111"/>
      <c r="K96" s="111"/>
      <c r="L96" s="112"/>
      <c r="M96" s="111"/>
      <c r="N96" s="111"/>
      <c r="O96" s="111"/>
      <c r="P96" s="111"/>
      <c r="Q96" s="111"/>
      <c r="R96" s="111"/>
      <c r="S96" s="111"/>
      <c r="T96" s="113"/>
    </row>
    <row r="97" spans="1:20">
      <c r="A97" s="114"/>
      <c r="B97" s="80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73"/>
      <c r="N97" s="36"/>
      <c r="O97" s="36"/>
      <c r="P97" s="36"/>
      <c r="Q97" s="36"/>
      <c r="R97" s="36"/>
      <c r="S97" s="80"/>
      <c r="T97" s="115"/>
    </row>
    <row r="98" spans="1:20" s="36" customFormat="1">
      <c r="A98" s="116"/>
      <c r="M98" s="73"/>
      <c r="T98" s="117"/>
    </row>
    <row r="99" spans="1:20" ht="16.5" customHeight="1" thickBot="1">
      <c r="A99" s="118"/>
      <c r="B99" s="119"/>
      <c r="C99" s="119"/>
      <c r="D99" s="119"/>
      <c r="E99" s="119"/>
      <c r="F99" s="119"/>
      <c r="G99" s="119"/>
      <c r="H99" s="119"/>
      <c r="I99" s="119"/>
      <c r="J99" s="119"/>
      <c r="K99" s="119"/>
      <c r="L99" s="119"/>
      <c r="M99" s="120"/>
      <c r="N99" s="120"/>
      <c r="O99" s="120"/>
      <c r="P99" s="120"/>
      <c r="Q99" s="120"/>
      <c r="R99" s="120"/>
      <c r="S99" s="119"/>
      <c r="T99" s="121"/>
    </row>
    <row r="100" spans="1:20" ht="16.5" customHeight="1">
      <c r="L100" s="34"/>
      <c r="M100" s="49"/>
      <c r="N100" s="49"/>
      <c r="O100" s="49"/>
      <c r="P100" s="49"/>
      <c r="Q100" s="49"/>
      <c r="R100" s="49"/>
    </row>
    <row r="101" spans="1:20" ht="16.5" customHeight="1">
      <c r="L101" s="34"/>
      <c r="M101" s="49"/>
      <c r="N101" s="49"/>
      <c r="O101" s="49"/>
      <c r="P101" s="49"/>
      <c r="Q101" s="49"/>
      <c r="R101" s="49"/>
    </row>
    <row r="102" spans="1:20" ht="18" customHeight="1">
      <c r="A102" s="50" t="s">
        <v>23</v>
      </c>
      <c r="B102" s="7">
        <v>6</v>
      </c>
      <c r="C102" s="51" t="s">
        <v>1</v>
      </c>
      <c r="D102" s="51" t="s">
        <v>2</v>
      </c>
      <c r="E102" s="51" t="s">
        <v>3</v>
      </c>
      <c r="F102" s="51" t="s">
        <v>4</v>
      </c>
      <c r="G102" s="51" t="s">
        <v>5</v>
      </c>
      <c r="H102" s="51" t="s">
        <v>6</v>
      </c>
      <c r="I102" s="51" t="s">
        <v>7</v>
      </c>
      <c r="J102" s="52" t="s">
        <v>11</v>
      </c>
      <c r="K102" s="53" t="s">
        <v>37</v>
      </c>
      <c r="L102" s="54"/>
      <c r="M102" s="147" t="s">
        <v>65</v>
      </c>
      <c r="N102" s="148" t="s">
        <v>67</v>
      </c>
      <c r="O102" s="148" t="s">
        <v>68</v>
      </c>
      <c r="P102" s="148" t="s">
        <v>69</v>
      </c>
      <c r="Q102" s="148" t="s">
        <v>70</v>
      </c>
      <c r="R102" s="148" t="s">
        <v>71</v>
      </c>
    </row>
    <row r="103" spans="1:20" ht="15" customHeight="1">
      <c r="A103" s="55"/>
      <c r="B103" s="8"/>
      <c r="C103" s="9"/>
      <c r="D103" s="9"/>
      <c r="E103" s="9"/>
      <c r="F103" s="9"/>
      <c r="G103" s="9"/>
      <c r="H103" s="9"/>
      <c r="I103" s="9"/>
      <c r="J103" s="52"/>
      <c r="K103" s="56"/>
      <c r="L103" s="57"/>
      <c r="M103" s="147"/>
      <c r="N103" s="149"/>
      <c r="O103" s="149"/>
      <c r="P103" s="149"/>
      <c r="Q103" s="149"/>
      <c r="R103" s="149"/>
    </row>
    <row r="104" spans="1:20">
      <c r="A104" s="55"/>
      <c r="B104" s="9"/>
      <c r="C104" s="58">
        <f>I87+1</f>
        <v>41309</v>
      </c>
      <c r="D104" s="58">
        <f>C104+1</f>
        <v>41310</v>
      </c>
      <c r="E104" s="58">
        <f t="shared" ref="E104" si="36">D104+1</f>
        <v>41311</v>
      </c>
      <c r="F104" s="58">
        <f t="shared" ref="F104" si="37">E104+1</f>
        <v>41312</v>
      </c>
      <c r="G104" s="58">
        <f t="shared" ref="G104" si="38">F104+1</f>
        <v>41313</v>
      </c>
      <c r="H104" s="58">
        <f t="shared" ref="H104" si="39">G104+1</f>
        <v>41314</v>
      </c>
      <c r="I104" s="58">
        <f t="shared" ref="I104" si="40">H104+1</f>
        <v>41315</v>
      </c>
      <c r="J104" s="52"/>
      <c r="K104" s="56"/>
      <c r="L104" s="57"/>
      <c r="M104" s="147"/>
      <c r="N104" s="149"/>
      <c r="O104" s="149"/>
      <c r="P104" s="149"/>
      <c r="Q104" s="149"/>
      <c r="R104" s="149"/>
    </row>
    <row r="105" spans="1:20">
      <c r="A105" s="55"/>
      <c r="B105" s="7" t="s">
        <v>8</v>
      </c>
      <c r="C105" s="61">
        <f>$C$34</f>
        <v>0.27083333333333331</v>
      </c>
      <c r="D105" s="60">
        <v>0.35416666666666669</v>
      </c>
      <c r="E105" s="61">
        <f>$E$34</f>
        <v>0.27083333333333331</v>
      </c>
      <c r="F105" s="61">
        <f>$F$34</f>
        <v>0.35416666666666669</v>
      </c>
      <c r="G105" s="61">
        <f>$G$34</f>
        <v>0.27083333333333331</v>
      </c>
      <c r="H105" s="61">
        <f>$H$34</f>
        <v>0</v>
      </c>
      <c r="I105" s="61">
        <f>$I$34</f>
        <v>0</v>
      </c>
      <c r="J105" s="52"/>
      <c r="K105" s="56"/>
      <c r="L105" s="57"/>
      <c r="M105" s="147"/>
      <c r="N105" s="149"/>
      <c r="O105" s="149"/>
      <c r="P105" s="149"/>
      <c r="Q105" s="149"/>
      <c r="R105" s="149"/>
    </row>
    <row r="106" spans="1:20">
      <c r="A106" s="55"/>
      <c r="B106" s="13"/>
      <c r="C106" s="62">
        <f>$C$35</f>
        <v>0.5</v>
      </c>
      <c r="D106" s="63">
        <v>0.52083333333333337</v>
      </c>
      <c r="E106" s="63">
        <f>$E$35</f>
        <v>0.5</v>
      </c>
      <c r="F106" s="63">
        <f>$F$35</f>
        <v>0.64583333333333337</v>
      </c>
      <c r="G106" s="63">
        <f>$G$35</f>
        <v>0.52083333333333337</v>
      </c>
      <c r="H106" s="63">
        <f>$H$35</f>
        <v>0</v>
      </c>
      <c r="I106" s="63">
        <f>$I$35</f>
        <v>0</v>
      </c>
      <c r="J106" s="52"/>
      <c r="K106" s="64"/>
      <c r="L106" s="65"/>
      <c r="M106" s="147"/>
      <c r="N106" s="149"/>
      <c r="O106" s="149"/>
      <c r="P106" s="149"/>
      <c r="Q106" s="149"/>
      <c r="R106" s="149"/>
    </row>
    <row r="107" spans="1:20" s="36" customFormat="1" ht="18" customHeight="1">
      <c r="A107" s="55"/>
      <c r="B107" s="7" t="s">
        <v>10</v>
      </c>
      <c r="C107" s="61">
        <f>$C$36</f>
        <v>0.57291666666666663</v>
      </c>
      <c r="D107" s="61">
        <f>$D$36</f>
        <v>0</v>
      </c>
      <c r="E107" s="61">
        <f>$E$36</f>
        <v>0.60416666666666663</v>
      </c>
      <c r="F107" s="61">
        <f>$F$36</f>
        <v>0</v>
      </c>
      <c r="G107" s="61">
        <f>$G$36</f>
        <v>0</v>
      </c>
      <c r="H107" s="61">
        <f>$H$36</f>
        <v>0</v>
      </c>
      <c r="I107" s="61">
        <f>$I$36</f>
        <v>0</v>
      </c>
      <c r="J107" s="52"/>
      <c r="K107" s="50" t="s">
        <v>39</v>
      </c>
      <c r="L107" s="66" t="s">
        <v>40</v>
      </c>
      <c r="M107" s="147"/>
      <c r="N107" s="150"/>
      <c r="O107" s="150"/>
      <c r="P107" s="149"/>
      <c r="Q107" s="149"/>
      <c r="R107" s="149"/>
    </row>
    <row r="108" spans="1:20">
      <c r="A108" s="55"/>
      <c r="B108" s="13"/>
      <c r="C108" s="62">
        <f>$C$37</f>
        <v>0.71875</v>
      </c>
      <c r="D108" s="62">
        <f>$D$37</f>
        <v>0</v>
      </c>
      <c r="E108" s="62">
        <f>$E$37</f>
        <v>0.82291666666666663</v>
      </c>
      <c r="F108" s="62">
        <f>$F$37</f>
        <v>0</v>
      </c>
      <c r="G108" s="62">
        <f>$G$37</f>
        <v>0</v>
      </c>
      <c r="H108" s="62">
        <f>$H$37</f>
        <v>0</v>
      </c>
      <c r="I108" s="62">
        <f>$I$37</f>
        <v>0</v>
      </c>
      <c r="J108" s="52"/>
      <c r="K108" s="67"/>
      <c r="L108" s="68"/>
      <c r="M108" s="146" t="s">
        <v>66</v>
      </c>
      <c r="N108" s="145" t="s">
        <v>66</v>
      </c>
      <c r="O108" s="145" t="s">
        <v>66</v>
      </c>
      <c r="P108" s="150"/>
      <c r="Q108" s="150"/>
      <c r="R108" s="150"/>
    </row>
    <row r="109" spans="1:20" s="36" customFormat="1" ht="16.5" customHeight="1">
      <c r="A109" s="67"/>
      <c r="B109" s="69" t="s">
        <v>9</v>
      </c>
      <c r="C109" s="70">
        <f>C106-C105+C108-C107</f>
        <v>0.37500000000000011</v>
      </c>
      <c r="D109" s="70">
        <f t="shared" ref="D109:I109" si="41">D106-D105+D108-D107</f>
        <v>0.16666666666666669</v>
      </c>
      <c r="E109" s="70">
        <f t="shared" si="41"/>
        <v>0.44791666666666663</v>
      </c>
      <c r="F109" s="70">
        <f t="shared" si="41"/>
        <v>0.29166666666666669</v>
      </c>
      <c r="G109" s="70">
        <f t="shared" si="41"/>
        <v>0.25000000000000006</v>
      </c>
      <c r="H109" s="70">
        <f t="shared" si="41"/>
        <v>0</v>
      </c>
      <c r="I109" s="70">
        <f t="shared" si="41"/>
        <v>0</v>
      </c>
      <c r="J109" s="71">
        <f>SUM(C109:I109)</f>
        <v>1.53125</v>
      </c>
      <c r="K109" s="71">
        <f>IF(J109-$J$38&gt;=0,J109-$J$38,"")</f>
        <v>0</v>
      </c>
      <c r="L109" s="71">
        <f>IF($J$38-J109&gt;=0,$J$38-J109,"")</f>
        <v>0</v>
      </c>
      <c r="M109" s="144"/>
      <c r="N109" s="145"/>
      <c r="O109" s="145"/>
      <c r="P109" s="145"/>
      <c r="Q109" s="151" t="str">
        <f>IF(K109&gt;0,K109-P109,"")</f>
        <v/>
      </c>
      <c r="R109" s="152" t="str">
        <f>IF(L109&gt;0,L109-M109-N109-O109,"")</f>
        <v/>
      </c>
    </row>
    <row r="110" spans="1:20" s="36" customFormat="1" ht="16.5" customHeight="1">
      <c r="A110" s="124"/>
      <c r="B110" s="4"/>
      <c r="C110" s="4"/>
      <c r="D110" s="124"/>
      <c r="E110" s="4"/>
      <c r="F110" s="4"/>
      <c r="G110" s="4"/>
      <c r="H110" s="4"/>
      <c r="I110" s="4"/>
      <c r="J110" s="4"/>
      <c r="L110" s="35"/>
      <c r="M110" s="73"/>
    </row>
    <row r="111" spans="1:20" s="36" customFormat="1" ht="16.5" customHeight="1">
      <c r="A111" s="50" t="s">
        <v>23</v>
      </c>
      <c r="B111" s="7">
        <v>7</v>
      </c>
      <c r="C111" s="51" t="s">
        <v>1</v>
      </c>
      <c r="D111" s="51" t="s">
        <v>2</v>
      </c>
      <c r="E111" s="51" t="s">
        <v>3</v>
      </c>
      <c r="F111" s="51" t="s">
        <v>4</v>
      </c>
      <c r="G111" s="51" t="s">
        <v>5</v>
      </c>
      <c r="H111" s="51" t="s">
        <v>6</v>
      </c>
      <c r="I111" s="51" t="s">
        <v>7</v>
      </c>
      <c r="J111" s="52" t="s">
        <v>11</v>
      </c>
      <c r="K111" s="53" t="s">
        <v>37</v>
      </c>
      <c r="L111" s="54"/>
      <c r="M111" s="147" t="s">
        <v>65</v>
      </c>
      <c r="N111" s="148" t="s">
        <v>67</v>
      </c>
      <c r="O111" s="148" t="s">
        <v>68</v>
      </c>
      <c r="P111" s="148" t="s">
        <v>69</v>
      </c>
      <c r="Q111" s="148" t="s">
        <v>70</v>
      </c>
      <c r="R111" s="148" t="s">
        <v>71</v>
      </c>
    </row>
    <row r="112" spans="1:20" s="36" customFormat="1" ht="16.5" customHeight="1">
      <c r="A112" s="55"/>
      <c r="B112" s="8"/>
      <c r="C112" s="9"/>
      <c r="D112" s="9"/>
      <c r="E112" s="9"/>
      <c r="F112" s="9"/>
      <c r="G112" s="9"/>
      <c r="H112" s="9"/>
      <c r="I112" s="9"/>
      <c r="J112" s="52"/>
      <c r="K112" s="56"/>
      <c r="L112" s="57"/>
      <c r="M112" s="147"/>
      <c r="N112" s="149"/>
      <c r="O112" s="149"/>
      <c r="P112" s="149"/>
      <c r="Q112" s="149"/>
      <c r="R112" s="149"/>
    </row>
    <row r="113" spans="1:21" s="36" customFormat="1" ht="16.5" customHeight="1">
      <c r="A113" s="55"/>
      <c r="B113" s="9"/>
      <c r="C113" s="58">
        <f>I104+1</f>
        <v>41316</v>
      </c>
      <c r="D113" s="58">
        <f>C113+1</f>
        <v>41317</v>
      </c>
      <c r="E113" s="58">
        <f t="shared" ref="E113" si="42">D113+1</f>
        <v>41318</v>
      </c>
      <c r="F113" s="58">
        <f t="shared" ref="F113" si="43">E113+1</f>
        <v>41319</v>
      </c>
      <c r="G113" s="58">
        <f t="shared" ref="G113" si="44">F113+1</f>
        <v>41320</v>
      </c>
      <c r="H113" s="58">
        <f t="shared" ref="H113" si="45">G113+1</f>
        <v>41321</v>
      </c>
      <c r="I113" s="58">
        <f t="shared" ref="I113" si="46">H113+1</f>
        <v>41322</v>
      </c>
      <c r="J113" s="52"/>
      <c r="K113" s="56"/>
      <c r="L113" s="57"/>
      <c r="M113" s="147"/>
      <c r="N113" s="149"/>
      <c r="O113" s="149"/>
      <c r="P113" s="149"/>
      <c r="Q113" s="149"/>
      <c r="R113" s="149"/>
      <c r="U113" s="78"/>
    </row>
    <row r="114" spans="1:21" s="36" customFormat="1">
      <c r="A114" s="55"/>
      <c r="B114" s="7" t="s">
        <v>8</v>
      </c>
      <c r="C114" s="61">
        <f>$C$34</f>
        <v>0.27083333333333331</v>
      </c>
      <c r="D114" s="60">
        <v>0.35416666666666669</v>
      </c>
      <c r="E114" s="61">
        <f>$E$34</f>
        <v>0.27083333333333331</v>
      </c>
      <c r="F114" s="61">
        <f>$F$34</f>
        <v>0.35416666666666669</v>
      </c>
      <c r="G114" s="61">
        <f>$G$34</f>
        <v>0.27083333333333331</v>
      </c>
      <c r="H114" s="61">
        <f>$H$34</f>
        <v>0</v>
      </c>
      <c r="I114" s="61">
        <f>$I$34</f>
        <v>0</v>
      </c>
      <c r="J114" s="52"/>
      <c r="K114" s="56"/>
      <c r="L114" s="57"/>
      <c r="M114" s="147"/>
      <c r="N114" s="149"/>
      <c r="O114" s="149"/>
      <c r="P114" s="149"/>
      <c r="Q114" s="149"/>
      <c r="R114" s="149"/>
      <c r="U114" s="78"/>
    </row>
    <row r="115" spans="1:21" s="36" customFormat="1" ht="16.5" customHeight="1">
      <c r="A115" s="55"/>
      <c r="B115" s="13"/>
      <c r="C115" s="62">
        <f>$C$35</f>
        <v>0.5</v>
      </c>
      <c r="D115" s="63">
        <v>0.52083333333333337</v>
      </c>
      <c r="E115" s="63">
        <f>$E$35</f>
        <v>0.5</v>
      </c>
      <c r="F115" s="63">
        <f>$F$35</f>
        <v>0.64583333333333337</v>
      </c>
      <c r="G115" s="63">
        <f>$G$35</f>
        <v>0.52083333333333337</v>
      </c>
      <c r="H115" s="63">
        <f>$H$35</f>
        <v>0</v>
      </c>
      <c r="I115" s="63">
        <f>$I$35</f>
        <v>0</v>
      </c>
      <c r="J115" s="52"/>
      <c r="K115" s="64"/>
      <c r="L115" s="65"/>
      <c r="M115" s="147"/>
      <c r="N115" s="149"/>
      <c r="O115" s="149"/>
      <c r="P115" s="149"/>
      <c r="Q115" s="149"/>
      <c r="R115" s="149"/>
    </row>
    <row r="116" spans="1:21" s="36" customFormat="1" ht="18" customHeight="1">
      <c r="A116" s="55"/>
      <c r="B116" s="7" t="s">
        <v>10</v>
      </c>
      <c r="C116" s="61">
        <f>$C$36</f>
        <v>0.57291666666666663</v>
      </c>
      <c r="D116" s="61">
        <f>$D$36</f>
        <v>0</v>
      </c>
      <c r="E116" s="61">
        <f>$E$36</f>
        <v>0.60416666666666663</v>
      </c>
      <c r="F116" s="61">
        <f>$F$36</f>
        <v>0</v>
      </c>
      <c r="G116" s="61">
        <f>$G$36</f>
        <v>0</v>
      </c>
      <c r="H116" s="61">
        <f>$H$36</f>
        <v>0</v>
      </c>
      <c r="I116" s="61">
        <f>$I$36</f>
        <v>0</v>
      </c>
      <c r="J116" s="52"/>
      <c r="K116" s="50" t="s">
        <v>39</v>
      </c>
      <c r="L116" s="66" t="s">
        <v>40</v>
      </c>
      <c r="M116" s="147"/>
      <c r="N116" s="150"/>
      <c r="O116" s="150"/>
      <c r="P116" s="149"/>
      <c r="Q116" s="149"/>
      <c r="R116" s="149"/>
    </row>
    <row r="117" spans="1:21">
      <c r="A117" s="55"/>
      <c r="B117" s="13"/>
      <c r="C117" s="62">
        <f>$C$37</f>
        <v>0.71875</v>
      </c>
      <c r="D117" s="62">
        <f>$D$37</f>
        <v>0</v>
      </c>
      <c r="E117" s="62">
        <f>$E$37</f>
        <v>0.82291666666666663</v>
      </c>
      <c r="F117" s="62">
        <f>$F$37</f>
        <v>0</v>
      </c>
      <c r="G117" s="62">
        <f>$G$37</f>
        <v>0</v>
      </c>
      <c r="H117" s="62">
        <f>$H$37</f>
        <v>0</v>
      </c>
      <c r="I117" s="62">
        <f>$I$37</f>
        <v>0</v>
      </c>
      <c r="J117" s="52"/>
      <c r="K117" s="67"/>
      <c r="L117" s="68"/>
      <c r="M117" s="146" t="s">
        <v>66</v>
      </c>
      <c r="N117" s="145" t="s">
        <v>66</v>
      </c>
      <c r="O117" s="145" t="s">
        <v>66</v>
      </c>
      <c r="P117" s="150"/>
      <c r="Q117" s="150"/>
      <c r="R117" s="150"/>
    </row>
    <row r="118" spans="1:21">
      <c r="A118" s="67"/>
      <c r="B118" s="69" t="s">
        <v>9</v>
      </c>
      <c r="C118" s="70">
        <f>C115-C114+C117-C116</f>
        <v>0.37500000000000011</v>
      </c>
      <c r="D118" s="70">
        <f t="shared" ref="D118:I118" si="47">D115-D114+D117-D116</f>
        <v>0.16666666666666669</v>
      </c>
      <c r="E118" s="70">
        <f t="shared" si="47"/>
        <v>0.44791666666666663</v>
      </c>
      <c r="F118" s="70">
        <f t="shared" si="47"/>
        <v>0.29166666666666669</v>
      </c>
      <c r="G118" s="70">
        <f t="shared" si="47"/>
        <v>0.25000000000000006</v>
      </c>
      <c r="H118" s="70">
        <f t="shared" si="47"/>
        <v>0</v>
      </c>
      <c r="I118" s="70">
        <f t="shared" si="47"/>
        <v>0</v>
      </c>
      <c r="J118" s="71">
        <f>SUM(C118:I118)</f>
        <v>1.53125</v>
      </c>
      <c r="K118" s="71">
        <f>IF(J118-$J$38&gt;=0,J118-$J$38,"")</f>
        <v>0</v>
      </c>
      <c r="L118" s="71">
        <f>IF($J$38-J118&gt;=0,$J$38-J118,"")</f>
        <v>0</v>
      </c>
      <c r="M118" s="144"/>
      <c r="N118" s="145"/>
      <c r="O118" s="145"/>
      <c r="P118" s="145"/>
      <c r="Q118" s="151" t="str">
        <f>IF(K118&gt;0,K118-P118,"")</f>
        <v/>
      </c>
      <c r="R118" s="152" t="str">
        <f>IF(L118&gt;0,L118-M118-N118-O118,"")</f>
        <v/>
      </c>
    </row>
    <row r="119" spans="1:21">
      <c r="L119" s="34"/>
      <c r="M119" s="49"/>
      <c r="N119" s="49"/>
      <c r="O119" s="49"/>
      <c r="P119" s="49"/>
      <c r="Q119" s="49"/>
      <c r="R119" s="49"/>
    </row>
    <row r="120" spans="1:21" ht="18" customHeight="1">
      <c r="A120" s="50" t="s">
        <v>23</v>
      </c>
      <c r="B120" s="7">
        <v>8</v>
      </c>
      <c r="C120" s="51" t="s">
        <v>1</v>
      </c>
      <c r="D120" s="51" t="s">
        <v>2</v>
      </c>
      <c r="E120" s="51" t="s">
        <v>3</v>
      </c>
      <c r="F120" s="51" t="s">
        <v>4</v>
      </c>
      <c r="G120" s="51" t="s">
        <v>5</v>
      </c>
      <c r="H120" s="51" t="s">
        <v>6</v>
      </c>
      <c r="I120" s="51" t="s">
        <v>7</v>
      </c>
      <c r="J120" s="52" t="s">
        <v>11</v>
      </c>
      <c r="K120" s="53" t="s">
        <v>37</v>
      </c>
      <c r="L120" s="54"/>
      <c r="M120" s="147" t="s">
        <v>65</v>
      </c>
      <c r="N120" s="148" t="s">
        <v>67</v>
      </c>
      <c r="O120" s="148" t="s">
        <v>68</v>
      </c>
      <c r="P120" s="148" t="s">
        <v>69</v>
      </c>
      <c r="Q120" s="148" t="s">
        <v>70</v>
      </c>
      <c r="R120" s="148" t="s">
        <v>71</v>
      </c>
    </row>
    <row r="121" spans="1:21">
      <c r="A121" s="55"/>
      <c r="B121" s="8"/>
      <c r="C121" s="9"/>
      <c r="D121" s="9"/>
      <c r="E121" s="9"/>
      <c r="F121" s="9"/>
      <c r="G121" s="9"/>
      <c r="H121" s="9"/>
      <c r="I121" s="9"/>
      <c r="J121" s="52"/>
      <c r="K121" s="56"/>
      <c r="L121" s="57"/>
      <c r="M121" s="147"/>
      <c r="N121" s="149"/>
      <c r="O121" s="149"/>
      <c r="P121" s="149"/>
      <c r="Q121" s="149"/>
      <c r="R121" s="149"/>
    </row>
    <row r="122" spans="1:21">
      <c r="A122" s="55"/>
      <c r="B122" s="9"/>
      <c r="C122" s="58">
        <f>I113+1</f>
        <v>41323</v>
      </c>
      <c r="D122" s="58">
        <f>C122+1</f>
        <v>41324</v>
      </c>
      <c r="E122" s="58">
        <f t="shared" ref="E122" si="48">D122+1</f>
        <v>41325</v>
      </c>
      <c r="F122" s="58">
        <f t="shared" ref="F122" si="49">E122+1</f>
        <v>41326</v>
      </c>
      <c r="G122" s="58">
        <f t="shared" ref="G122" si="50">F122+1</f>
        <v>41327</v>
      </c>
      <c r="H122" s="58">
        <f t="shared" ref="H122" si="51">G122+1</f>
        <v>41328</v>
      </c>
      <c r="I122" s="58">
        <f t="shared" ref="I122" si="52">H122+1</f>
        <v>41329</v>
      </c>
      <c r="J122" s="52"/>
      <c r="K122" s="56"/>
      <c r="L122" s="57"/>
      <c r="M122" s="147"/>
      <c r="N122" s="149"/>
      <c r="O122" s="149"/>
      <c r="P122" s="149"/>
      <c r="Q122" s="149"/>
      <c r="R122" s="149"/>
    </row>
    <row r="123" spans="1:21">
      <c r="A123" s="55"/>
      <c r="B123" s="7" t="s">
        <v>8</v>
      </c>
      <c r="C123" s="61">
        <f>$C$34</f>
        <v>0.27083333333333331</v>
      </c>
      <c r="D123" s="60">
        <v>0.35416666666666669</v>
      </c>
      <c r="E123" s="61">
        <f>$E$34</f>
        <v>0.27083333333333331</v>
      </c>
      <c r="F123" s="61">
        <f>$F$34</f>
        <v>0.35416666666666669</v>
      </c>
      <c r="G123" s="61">
        <f>$G$34</f>
        <v>0.27083333333333331</v>
      </c>
      <c r="H123" s="61">
        <f>$H$34</f>
        <v>0</v>
      </c>
      <c r="I123" s="61">
        <f>$I$34</f>
        <v>0</v>
      </c>
      <c r="J123" s="52"/>
      <c r="K123" s="56"/>
      <c r="L123" s="57"/>
      <c r="M123" s="147"/>
      <c r="N123" s="149"/>
      <c r="O123" s="149"/>
      <c r="P123" s="149"/>
      <c r="Q123" s="149"/>
      <c r="R123" s="149"/>
    </row>
    <row r="124" spans="1:21" ht="16.5" customHeight="1">
      <c r="A124" s="55"/>
      <c r="B124" s="13"/>
      <c r="C124" s="62">
        <f>$C$35</f>
        <v>0.5</v>
      </c>
      <c r="D124" s="63">
        <v>0.52083333333333337</v>
      </c>
      <c r="E124" s="63">
        <f>$E$35</f>
        <v>0.5</v>
      </c>
      <c r="F124" s="63">
        <f>$F$35</f>
        <v>0.64583333333333337</v>
      </c>
      <c r="G124" s="63">
        <f>$G$35</f>
        <v>0.52083333333333337</v>
      </c>
      <c r="H124" s="63">
        <f>$H$35</f>
        <v>0</v>
      </c>
      <c r="I124" s="63">
        <f>$I$35</f>
        <v>0</v>
      </c>
      <c r="J124" s="52"/>
      <c r="K124" s="64"/>
      <c r="L124" s="65"/>
      <c r="M124" s="147"/>
      <c r="N124" s="149"/>
      <c r="O124" s="149"/>
      <c r="P124" s="149"/>
      <c r="Q124" s="149"/>
      <c r="R124" s="149"/>
    </row>
    <row r="125" spans="1:21" ht="18" customHeight="1">
      <c r="A125" s="55"/>
      <c r="B125" s="7" t="s">
        <v>10</v>
      </c>
      <c r="C125" s="61">
        <f>$C$36</f>
        <v>0.57291666666666663</v>
      </c>
      <c r="D125" s="61">
        <f>$D$36</f>
        <v>0</v>
      </c>
      <c r="E125" s="61">
        <f>$E$36</f>
        <v>0.60416666666666663</v>
      </c>
      <c r="F125" s="61">
        <f>$F$36</f>
        <v>0</v>
      </c>
      <c r="G125" s="61">
        <f>$G$36</f>
        <v>0</v>
      </c>
      <c r="H125" s="61">
        <f>$H$36</f>
        <v>0</v>
      </c>
      <c r="I125" s="61">
        <f>$I$36</f>
        <v>0</v>
      </c>
      <c r="J125" s="52"/>
      <c r="K125" s="50" t="s">
        <v>39</v>
      </c>
      <c r="L125" s="66" t="s">
        <v>40</v>
      </c>
      <c r="M125" s="147"/>
      <c r="N125" s="150"/>
      <c r="O125" s="150"/>
      <c r="P125" s="149"/>
      <c r="Q125" s="149"/>
      <c r="R125" s="149"/>
    </row>
    <row r="126" spans="1:21">
      <c r="A126" s="55"/>
      <c r="B126" s="13"/>
      <c r="C126" s="62">
        <f>$C$37</f>
        <v>0.71875</v>
      </c>
      <c r="D126" s="62">
        <f>$D$37</f>
        <v>0</v>
      </c>
      <c r="E126" s="62">
        <f>$E$37</f>
        <v>0.82291666666666663</v>
      </c>
      <c r="F126" s="62">
        <f>$F$37</f>
        <v>0</v>
      </c>
      <c r="G126" s="62">
        <f>$G$37</f>
        <v>0</v>
      </c>
      <c r="H126" s="62">
        <f>$H$37</f>
        <v>0</v>
      </c>
      <c r="I126" s="62">
        <f>$I$37</f>
        <v>0</v>
      </c>
      <c r="J126" s="52"/>
      <c r="K126" s="67"/>
      <c r="L126" s="68"/>
      <c r="M126" s="146" t="s">
        <v>66</v>
      </c>
      <c r="N126" s="145" t="s">
        <v>66</v>
      </c>
      <c r="O126" s="145" t="s">
        <v>66</v>
      </c>
      <c r="P126" s="150"/>
      <c r="Q126" s="150"/>
      <c r="R126" s="150"/>
    </row>
    <row r="127" spans="1:21">
      <c r="A127" s="67"/>
      <c r="B127" s="69" t="s">
        <v>9</v>
      </c>
      <c r="C127" s="70">
        <f>C124-C123+C126-C125</f>
        <v>0.37500000000000011</v>
      </c>
      <c r="D127" s="70">
        <f t="shared" ref="D127:I127" si="53">D124-D123+D126-D125</f>
        <v>0.16666666666666669</v>
      </c>
      <c r="E127" s="70">
        <f t="shared" si="53"/>
        <v>0.44791666666666663</v>
      </c>
      <c r="F127" s="70">
        <f t="shared" si="53"/>
        <v>0.29166666666666669</v>
      </c>
      <c r="G127" s="70">
        <f t="shared" si="53"/>
        <v>0.25000000000000006</v>
      </c>
      <c r="H127" s="70">
        <f t="shared" si="53"/>
        <v>0</v>
      </c>
      <c r="I127" s="70">
        <f t="shared" si="53"/>
        <v>0</v>
      </c>
      <c r="J127" s="71">
        <f>SUM(C127:I127)</f>
        <v>1.53125</v>
      </c>
      <c r="K127" s="71">
        <f>IF(J127-$J$38&gt;=0,J127-$J$38,"")</f>
        <v>0</v>
      </c>
      <c r="L127" s="71">
        <f>IF($J$38-J127&gt;=0,$J$38-J127,"")</f>
        <v>0</v>
      </c>
      <c r="M127" s="144"/>
      <c r="N127" s="145"/>
      <c r="O127" s="145"/>
      <c r="P127" s="145"/>
      <c r="Q127" s="151" t="str">
        <f>IF(K127&gt;0,K127-P127,"")</f>
        <v/>
      </c>
      <c r="R127" s="152" t="str">
        <f>IF(L127&gt;0,L127-M127-N127-O127,"")</f>
        <v/>
      </c>
    </row>
    <row r="128" spans="1:21">
      <c r="L128" s="34"/>
      <c r="M128" s="49"/>
      <c r="N128" s="49"/>
      <c r="O128" s="49"/>
      <c r="P128" s="49"/>
      <c r="Q128" s="49"/>
      <c r="R128" s="49"/>
    </row>
    <row r="129" spans="1:20" ht="18" customHeight="1">
      <c r="A129" s="50" t="s">
        <v>23</v>
      </c>
      <c r="B129" s="7">
        <v>9</v>
      </c>
      <c r="C129" s="51" t="s">
        <v>1</v>
      </c>
      <c r="D129" s="51" t="s">
        <v>2</v>
      </c>
      <c r="E129" s="51" t="s">
        <v>3</v>
      </c>
      <c r="F129" s="51" t="s">
        <v>4</v>
      </c>
      <c r="G129" s="51" t="s">
        <v>5</v>
      </c>
      <c r="H129" s="51" t="s">
        <v>6</v>
      </c>
      <c r="I129" s="51" t="s">
        <v>7</v>
      </c>
      <c r="J129" s="52" t="s">
        <v>11</v>
      </c>
      <c r="K129" s="53" t="s">
        <v>37</v>
      </c>
      <c r="L129" s="54"/>
      <c r="M129" s="147" t="s">
        <v>65</v>
      </c>
      <c r="N129" s="148" t="s">
        <v>67</v>
      </c>
      <c r="O129" s="148" t="s">
        <v>68</v>
      </c>
      <c r="P129" s="148" t="s">
        <v>69</v>
      </c>
      <c r="Q129" s="148" t="s">
        <v>70</v>
      </c>
      <c r="R129" s="148" t="s">
        <v>71</v>
      </c>
    </row>
    <row r="130" spans="1:20">
      <c r="A130" s="55"/>
      <c r="B130" s="8"/>
      <c r="C130" s="9"/>
      <c r="D130" s="9"/>
      <c r="E130" s="9"/>
      <c r="F130" s="9"/>
      <c r="G130" s="9"/>
      <c r="H130" s="9"/>
      <c r="I130" s="9"/>
      <c r="J130" s="52"/>
      <c r="K130" s="56"/>
      <c r="L130" s="57"/>
      <c r="M130" s="147"/>
      <c r="N130" s="149"/>
      <c r="O130" s="149"/>
      <c r="P130" s="149"/>
      <c r="Q130" s="149"/>
      <c r="R130" s="149"/>
    </row>
    <row r="131" spans="1:20">
      <c r="A131" s="55"/>
      <c r="B131" s="9"/>
      <c r="C131" s="58">
        <f>I122+1</f>
        <v>41330</v>
      </c>
      <c r="D131" s="58">
        <f>C131+1</f>
        <v>41331</v>
      </c>
      <c r="E131" s="58">
        <f t="shared" ref="E131" si="54">D131+1</f>
        <v>41332</v>
      </c>
      <c r="F131" s="58">
        <f t="shared" ref="F131" si="55">E131+1</f>
        <v>41333</v>
      </c>
      <c r="G131" s="58">
        <f t="shared" ref="G131" si="56">F131+1</f>
        <v>41334</v>
      </c>
      <c r="H131" s="58">
        <f t="shared" ref="H131" si="57">G131+1</f>
        <v>41335</v>
      </c>
      <c r="I131" s="58">
        <f t="shared" ref="I131" si="58">H131+1</f>
        <v>41336</v>
      </c>
      <c r="J131" s="52"/>
      <c r="K131" s="56"/>
      <c r="L131" s="57"/>
      <c r="M131" s="147"/>
      <c r="N131" s="149"/>
      <c r="O131" s="149"/>
      <c r="P131" s="149"/>
      <c r="Q131" s="149"/>
      <c r="R131" s="149"/>
    </row>
    <row r="132" spans="1:20">
      <c r="A132" s="55"/>
      <c r="B132" s="7" t="s">
        <v>8</v>
      </c>
      <c r="C132" s="61">
        <f>$C$34</f>
        <v>0.27083333333333331</v>
      </c>
      <c r="D132" s="60">
        <v>0.35416666666666669</v>
      </c>
      <c r="E132" s="61">
        <f>$E$34</f>
        <v>0.27083333333333331</v>
      </c>
      <c r="F132" s="61">
        <f>$F$34</f>
        <v>0.35416666666666669</v>
      </c>
      <c r="G132" s="61">
        <f>$G$34</f>
        <v>0.27083333333333331</v>
      </c>
      <c r="H132" s="61">
        <f>$H$34</f>
        <v>0</v>
      </c>
      <c r="I132" s="61">
        <f>$I$34</f>
        <v>0</v>
      </c>
      <c r="J132" s="52"/>
      <c r="K132" s="56"/>
      <c r="L132" s="57"/>
      <c r="M132" s="147"/>
      <c r="N132" s="149"/>
      <c r="O132" s="149"/>
      <c r="P132" s="149"/>
      <c r="Q132" s="149"/>
      <c r="R132" s="149"/>
    </row>
    <row r="133" spans="1:20" ht="16.5" customHeight="1">
      <c r="A133" s="55"/>
      <c r="B133" s="13"/>
      <c r="C133" s="62">
        <f>$C$35</f>
        <v>0.5</v>
      </c>
      <c r="D133" s="63">
        <v>0.52083333333333337</v>
      </c>
      <c r="E133" s="63">
        <f>$E$35</f>
        <v>0.5</v>
      </c>
      <c r="F133" s="63">
        <f>$F$35</f>
        <v>0.64583333333333337</v>
      </c>
      <c r="G133" s="63">
        <f>$G$35</f>
        <v>0.52083333333333337</v>
      </c>
      <c r="H133" s="63">
        <f>$H$35</f>
        <v>0</v>
      </c>
      <c r="I133" s="63">
        <f>$I$35</f>
        <v>0</v>
      </c>
      <c r="J133" s="52"/>
      <c r="K133" s="64"/>
      <c r="L133" s="65"/>
      <c r="M133" s="147"/>
      <c r="N133" s="149"/>
      <c r="O133" s="149"/>
      <c r="P133" s="149"/>
      <c r="Q133" s="149"/>
      <c r="R133" s="149"/>
    </row>
    <row r="134" spans="1:20" ht="18" customHeight="1">
      <c r="A134" s="55"/>
      <c r="B134" s="7" t="s">
        <v>10</v>
      </c>
      <c r="C134" s="61">
        <f>$C$36</f>
        <v>0.57291666666666663</v>
      </c>
      <c r="D134" s="61">
        <f>$D$36</f>
        <v>0</v>
      </c>
      <c r="E134" s="61">
        <f>$E$36</f>
        <v>0.60416666666666663</v>
      </c>
      <c r="F134" s="61">
        <f>$F$36</f>
        <v>0</v>
      </c>
      <c r="G134" s="61">
        <f>$G$36</f>
        <v>0</v>
      </c>
      <c r="H134" s="61">
        <f>$H$36</f>
        <v>0</v>
      </c>
      <c r="I134" s="61">
        <f>$I$36</f>
        <v>0</v>
      </c>
      <c r="J134" s="52"/>
      <c r="K134" s="50" t="s">
        <v>39</v>
      </c>
      <c r="L134" s="66" t="s">
        <v>40</v>
      </c>
      <c r="M134" s="147"/>
      <c r="N134" s="150"/>
      <c r="O134" s="150"/>
      <c r="P134" s="149"/>
      <c r="Q134" s="149"/>
      <c r="R134" s="149"/>
    </row>
    <row r="135" spans="1:20">
      <c r="A135" s="55"/>
      <c r="B135" s="13"/>
      <c r="C135" s="62">
        <f>$C$37</f>
        <v>0.71875</v>
      </c>
      <c r="D135" s="62">
        <f>$D$37</f>
        <v>0</v>
      </c>
      <c r="E135" s="62">
        <f>$E$37</f>
        <v>0.82291666666666663</v>
      </c>
      <c r="F135" s="62">
        <f>$F$37</f>
        <v>0</v>
      </c>
      <c r="G135" s="62">
        <f>$G$37</f>
        <v>0</v>
      </c>
      <c r="H135" s="62">
        <f>$H$37</f>
        <v>0</v>
      </c>
      <c r="I135" s="62">
        <f>$I$37</f>
        <v>0</v>
      </c>
      <c r="J135" s="52"/>
      <c r="K135" s="67"/>
      <c r="L135" s="68"/>
      <c r="M135" s="146" t="s">
        <v>66</v>
      </c>
      <c r="N135" s="145" t="s">
        <v>66</v>
      </c>
      <c r="O135" s="145" t="s">
        <v>66</v>
      </c>
      <c r="P135" s="150"/>
      <c r="Q135" s="150"/>
      <c r="R135" s="150"/>
    </row>
    <row r="136" spans="1:20">
      <c r="A136" s="67"/>
      <c r="B136" s="69" t="s">
        <v>9</v>
      </c>
      <c r="C136" s="70">
        <f>C133-C132+C135-C134</f>
        <v>0.37500000000000011</v>
      </c>
      <c r="D136" s="70">
        <f t="shared" ref="D136:I136" si="59">D133-D132+D135-D134</f>
        <v>0.16666666666666669</v>
      </c>
      <c r="E136" s="70">
        <f t="shared" si="59"/>
        <v>0.44791666666666663</v>
      </c>
      <c r="F136" s="70">
        <f t="shared" si="59"/>
        <v>0.29166666666666669</v>
      </c>
      <c r="G136" s="70">
        <f t="shared" si="59"/>
        <v>0.25000000000000006</v>
      </c>
      <c r="H136" s="70">
        <f t="shared" si="59"/>
        <v>0</v>
      </c>
      <c r="I136" s="70">
        <f t="shared" si="59"/>
        <v>0</v>
      </c>
      <c r="J136" s="71">
        <f>SUM(C136:I136)</f>
        <v>1.53125</v>
      </c>
      <c r="K136" s="71">
        <f>IF(J136-$J$38&gt;=0,J136-$J$38,"")</f>
        <v>0</v>
      </c>
      <c r="L136" s="71">
        <f>IF($J$38-J136&gt;=0,$J$38-J136,"")</f>
        <v>0</v>
      </c>
      <c r="M136" s="144"/>
      <c r="N136" s="145"/>
      <c r="O136" s="145"/>
      <c r="P136" s="145"/>
      <c r="Q136" s="151" t="str">
        <f>IF(K136&gt;0,K136-P136,"")</f>
        <v/>
      </c>
      <c r="R136" s="152" t="str">
        <f>IF(L136&gt;0,L136-M136-N136-O136,"")</f>
        <v/>
      </c>
    </row>
    <row r="137" spans="1:20">
      <c r="L137" s="34"/>
      <c r="M137" s="49"/>
      <c r="N137" s="49"/>
      <c r="O137" s="49"/>
      <c r="P137" s="49"/>
      <c r="Q137" s="49"/>
      <c r="R137" s="49"/>
    </row>
    <row r="138" spans="1:20" ht="28.5" customHeight="1">
      <c r="A138" s="11" t="s">
        <v>24</v>
      </c>
      <c r="B138" s="12"/>
      <c r="C138" s="12"/>
      <c r="D138" s="12"/>
      <c r="E138" s="12"/>
      <c r="F138" s="12"/>
      <c r="G138" s="12"/>
      <c r="H138" s="12"/>
      <c r="I138" s="12"/>
      <c r="J138" s="12"/>
      <c r="K138" s="75"/>
      <c r="L138" s="75"/>
      <c r="M138" s="76"/>
      <c r="N138" s="77"/>
      <c r="O138" s="75"/>
      <c r="Q138" s="49"/>
      <c r="R138" s="49"/>
    </row>
    <row r="139" spans="1:20" ht="18.75" thickBot="1">
      <c r="L139" s="34"/>
      <c r="M139" s="49"/>
      <c r="N139" s="49"/>
      <c r="O139" s="49"/>
      <c r="P139" s="49"/>
      <c r="Q139" s="49"/>
      <c r="R139" s="49"/>
    </row>
    <row r="140" spans="1:20" ht="23.25" thickBot="1">
      <c r="A140" s="122" t="s">
        <v>64</v>
      </c>
      <c r="B140" s="123"/>
      <c r="C140" s="111"/>
      <c r="D140" s="111"/>
      <c r="E140" s="111"/>
      <c r="F140" s="111"/>
      <c r="G140" s="111"/>
      <c r="H140" s="111"/>
      <c r="I140" s="111"/>
      <c r="J140" s="111"/>
      <c r="K140" s="111"/>
      <c r="L140" s="112"/>
      <c r="M140" s="111"/>
      <c r="N140" s="111"/>
      <c r="O140" s="111"/>
      <c r="P140" s="111"/>
      <c r="Q140" s="111"/>
      <c r="R140" s="111"/>
      <c r="S140" s="111"/>
      <c r="T140" s="113"/>
    </row>
    <row r="141" spans="1:20">
      <c r="A141" s="114"/>
      <c r="B141" s="80"/>
      <c r="C141" s="80"/>
      <c r="D141" s="80"/>
      <c r="E141" s="80"/>
      <c r="F141" s="80"/>
      <c r="G141" s="80"/>
      <c r="H141" s="80"/>
      <c r="I141" s="80"/>
      <c r="J141" s="80"/>
      <c r="K141" s="80"/>
      <c r="L141" s="80"/>
      <c r="M141" s="73"/>
      <c r="N141" s="36"/>
      <c r="O141" s="36"/>
      <c r="P141" s="36"/>
      <c r="Q141" s="36"/>
      <c r="R141" s="36"/>
      <c r="S141" s="80"/>
      <c r="T141" s="115"/>
    </row>
    <row r="142" spans="1:20" ht="16.5" customHeight="1">
      <c r="A142" s="116"/>
      <c r="B142" s="36"/>
      <c r="C142" s="36"/>
      <c r="D142" s="36"/>
      <c r="E142" s="36"/>
      <c r="F142" s="36"/>
      <c r="G142" s="36"/>
      <c r="H142" s="36"/>
      <c r="I142" s="36"/>
      <c r="J142" s="36"/>
      <c r="K142" s="36"/>
      <c r="L142" s="36"/>
      <c r="M142" s="73"/>
      <c r="N142" s="36"/>
      <c r="O142" s="36"/>
      <c r="P142" s="36"/>
      <c r="Q142" s="36"/>
      <c r="R142" s="36"/>
      <c r="S142" s="36"/>
      <c r="T142" s="117"/>
    </row>
    <row r="143" spans="1:20" ht="18.75" thickBot="1">
      <c r="A143" s="118"/>
      <c r="B143" s="119"/>
      <c r="C143" s="119"/>
      <c r="D143" s="119"/>
      <c r="E143" s="119"/>
      <c r="F143" s="119"/>
      <c r="G143" s="119"/>
      <c r="H143" s="119"/>
      <c r="I143" s="119"/>
      <c r="J143" s="119"/>
      <c r="K143" s="119"/>
      <c r="L143" s="119"/>
      <c r="M143" s="120"/>
      <c r="N143" s="120"/>
      <c r="O143" s="120"/>
      <c r="P143" s="120"/>
      <c r="Q143" s="120"/>
      <c r="R143" s="120"/>
      <c r="S143" s="119"/>
      <c r="T143" s="121"/>
    </row>
    <row r="144" spans="1:20">
      <c r="L144" s="34"/>
      <c r="M144" s="49"/>
      <c r="N144" s="49"/>
      <c r="O144" s="49"/>
      <c r="P144" s="49"/>
      <c r="Q144" s="49"/>
      <c r="R144" s="49"/>
    </row>
    <row r="145" spans="1:18">
      <c r="L145" s="34"/>
      <c r="M145" s="49"/>
      <c r="N145" s="49"/>
      <c r="O145" s="49"/>
      <c r="P145" s="49"/>
      <c r="Q145" s="49"/>
      <c r="R145" s="49"/>
    </row>
    <row r="146" spans="1:18">
      <c r="L146" s="34"/>
      <c r="M146" s="49"/>
      <c r="N146" s="49"/>
      <c r="O146" s="49"/>
      <c r="P146" s="49"/>
      <c r="Q146" s="49"/>
      <c r="R146" s="49"/>
    </row>
    <row r="147" spans="1:18">
      <c r="L147" s="34"/>
      <c r="M147" s="49"/>
      <c r="N147" s="49"/>
      <c r="O147" s="49"/>
      <c r="P147" s="49"/>
      <c r="Q147" s="49"/>
      <c r="R147" s="49"/>
    </row>
    <row r="148" spans="1:18">
      <c r="L148" s="34"/>
      <c r="M148" s="49"/>
      <c r="N148" s="49"/>
      <c r="O148" s="49"/>
      <c r="P148" s="49"/>
      <c r="Q148" s="49"/>
      <c r="R148" s="49"/>
    </row>
    <row r="149" spans="1:18">
      <c r="L149" s="34"/>
      <c r="M149" s="49"/>
      <c r="N149" s="49"/>
      <c r="O149" s="49"/>
      <c r="P149" s="49"/>
      <c r="Q149" s="49"/>
      <c r="R149" s="49"/>
    </row>
    <row r="150" spans="1:18" ht="36" customHeight="1">
      <c r="A150" s="49"/>
      <c r="B150" s="49"/>
      <c r="C150" s="49"/>
      <c r="D150" s="49"/>
      <c r="E150" s="49"/>
      <c r="F150" s="49"/>
      <c r="G150" s="49"/>
      <c r="H150" s="49"/>
      <c r="I150" s="49"/>
      <c r="J150" s="49"/>
      <c r="K150" s="49"/>
      <c r="L150" s="79"/>
      <c r="M150" s="49"/>
      <c r="N150" s="49"/>
      <c r="O150" s="49"/>
      <c r="P150" s="49"/>
      <c r="Q150" s="49"/>
      <c r="R150" s="49"/>
    </row>
    <row r="151" spans="1:18" ht="21.75" customHeight="1">
      <c r="L151" s="34"/>
      <c r="P151" s="49"/>
      <c r="Q151" s="49"/>
      <c r="R151" s="49"/>
    </row>
    <row r="152" spans="1:18" s="36" customFormat="1" ht="16.5" customHeight="1">
      <c r="A152" s="50" t="s">
        <v>23</v>
      </c>
      <c r="B152" s="7">
        <v>10</v>
      </c>
      <c r="C152" s="51" t="s">
        <v>1</v>
      </c>
      <c r="D152" s="51" t="s">
        <v>2</v>
      </c>
      <c r="E152" s="51" t="s">
        <v>3</v>
      </c>
      <c r="F152" s="51" t="s">
        <v>4</v>
      </c>
      <c r="G152" s="51" t="s">
        <v>5</v>
      </c>
      <c r="H152" s="51" t="s">
        <v>6</v>
      </c>
      <c r="I152" s="51" t="s">
        <v>7</v>
      </c>
      <c r="J152" s="52" t="s">
        <v>11</v>
      </c>
      <c r="K152" s="53" t="s">
        <v>37</v>
      </c>
      <c r="L152" s="54"/>
      <c r="M152" s="147" t="s">
        <v>65</v>
      </c>
      <c r="N152" s="148" t="s">
        <v>67</v>
      </c>
      <c r="O152" s="148" t="s">
        <v>68</v>
      </c>
      <c r="P152" s="148" t="s">
        <v>69</v>
      </c>
      <c r="Q152" s="148" t="s">
        <v>70</v>
      </c>
      <c r="R152" s="148" t="s">
        <v>71</v>
      </c>
    </row>
    <row r="153" spans="1:18" s="36" customFormat="1" ht="16.5" customHeight="1">
      <c r="A153" s="55"/>
      <c r="B153" s="8"/>
      <c r="C153" s="9"/>
      <c r="D153" s="9"/>
      <c r="E153" s="9"/>
      <c r="F153" s="9"/>
      <c r="G153" s="9"/>
      <c r="H153" s="9"/>
      <c r="I153" s="9"/>
      <c r="J153" s="52"/>
      <c r="K153" s="56"/>
      <c r="L153" s="57"/>
      <c r="M153" s="147"/>
      <c r="N153" s="149"/>
      <c r="O153" s="149"/>
      <c r="P153" s="149"/>
      <c r="Q153" s="149"/>
      <c r="R153" s="149"/>
    </row>
    <row r="154" spans="1:18" s="36" customFormat="1" ht="16.5" customHeight="1">
      <c r="A154" s="55"/>
      <c r="B154" s="9"/>
      <c r="C154" s="58">
        <f>I131+1</f>
        <v>41337</v>
      </c>
      <c r="D154" s="58">
        <f>C154+1</f>
        <v>41338</v>
      </c>
      <c r="E154" s="58">
        <f t="shared" ref="E154" si="60">D154+1</f>
        <v>41339</v>
      </c>
      <c r="F154" s="58">
        <f t="shared" ref="F154" si="61">E154+1</f>
        <v>41340</v>
      </c>
      <c r="G154" s="58">
        <f t="shared" ref="G154" si="62">F154+1</f>
        <v>41341</v>
      </c>
      <c r="H154" s="58">
        <f t="shared" ref="H154" si="63">G154+1</f>
        <v>41342</v>
      </c>
      <c r="I154" s="58">
        <f t="shared" ref="I154" si="64">H154+1</f>
        <v>41343</v>
      </c>
      <c r="J154" s="52"/>
      <c r="K154" s="56"/>
      <c r="L154" s="57"/>
      <c r="M154" s="147"/>
      <c r="N154" s="149"/>
      <c r="O154" s="149"/>
      <c r="P154" s="149"/>
      <c r="Q154" s="149"/>
      <c r="R154" s="149"/>
    </row>
    <row r="155" spans="1:18" s="36" customFormat="1" ht="16.5" customHeight="1">
      <c r="A155" s="55"/>
      <c r="B155" s="7" t="s">
        <v>8</v>
      </c>
      <c r="C155" s="61">
        <f>$C$34</f>
        <v>0.27083333333333331</v>
      </c>
      <c r="D155" s="60">
        <v>0.35416666666666669</v>
      </c>
      <c r="E155" s="61">
        <f>$E$34</f>
        <v>0.27083333333333331</v>
      </c>
      <c r="F155" s="61">
        <f>$F$34</f>
        <v>0.35416666666666669</v>
      </c>
      <c r="G155" s="61">
        <f>$G$34</f>
        <v>0.27083333333333331</v>
      </c>
      <c r="H155" s="61">
        <f>$H$34</f>
        <v>0</v>
      </c>
      <c r="I155" s="61">
        <f>$I$34</f>
        <v>0</v>
      </c>
      <c r="J155" s="52"/>
      <c r="K155" s="56"/>
      <c r="L155" s="57"/>
      <c r="M155" s="147"/>
      <c r="N155" s="149"/>
      <c r="O155" s="149"/>
      <c r="P155" s="149"/>
      <c r="Q155" s="149"/>
      <c r="R155" s="149"/>
    </row>
    <row r="156" spans="1:18" s="36" customFormat="1" ht="16.5" customHeight="1">
      <c r="A156" s="55"/>
      <c r="B156" s="13"/>
      <c r="C156" s="62">
        <f>$C$35</f>
        <v>0.5</v>
      </c>
      <c r="D156" s="63">
        <v>0.52083333333333337</v>
      </c>
      <c r="E156" s="63">
        <f>$E$35</f>
        <v>0.5</v>
      </c>
      <c r="F156" s="63">
        <f>$F$35</f>
        <v>0.64583333333333337</v>
      </c>
      <c r="G156" s="63">
        <f>$G$35</f>
        <v>0.52083333333333337</v>
      </c>
      <c r="H156" s="63">
        <f>$H$35</f>
        <v>0</v>
      </c>
      <c r="I156" s="63">
        <f>$I$35</f>
        <v>0</v>
      </c>
      <c r="J156" s="52"/>
      <c r="K156" s="64"/>
      <c r="L156" s="65"/>
      <c r="M156" s="147"/>
      <c r="N156" s="149"/>
      <c r="O156" s="149"/>
      <c r="P156" s="149"/>
      <c r="Q156" s="149"/>
      <c r="R156" s="149"/>
    </row>
    <row r="157" spans="1:18" s="36" customFormat="1" ht="16.5" customHeight="1">
      <c r="A157" s="55"/>
      <c r="B157" s="7" t="s">
        <v>10</v>
      </c>
      <c r="C157" s="61">
        <f>$C$36</f>
        <v>0.57291666666666663</v>
      </c>
      <c r="D157" s="61">
        <f>$D$36</f>
        <v>0</v>
      </c>
      <c r="E157" s="61">
        <f>$E$36</f>
        <v>0.60416666666666663</v>
      </c>
      <c r="F157" s="61">
        <f>$F$36</f>
        <v>0</v>
      </c>
      <c r="G157" s="61">
        <f>$G$36</f>
        <v>0</v>
      </c>
      <c r="H157" s="61">
        <f>$H$36</f>
        <v>0</v>
      </c>
      <c r="I157" s="61">
        <f>$I$36</f>
        <v>0</v>
      </c>
      <c r="J157" s="52"/>
      <c r="K157" s="50" t="s">
        <v>39</v>
      </c>
      <c r="L157" s="66" t="s">
        <v>40</v>
      </c>
      <c r="M157" s="147"/>
      <c r="N157" s="150"/>
      <c r="O157" s="150"/>
      <c r="P157" s="149"/>
      <c r="Q157" s="149"/>
      <c r="R157" s="149"/>
    </row>
    <row r="158" spans="1:18" s="36" customFormat="1" ht="16.5" customHeight="1">
      <c r="A158" s="55"/>
      <c r="B158" s="13"/>
      <c r="C158" s="62">
        <f>$C$37</f>
        <v>0.71875</v>
      </c>
      <c r="D158" s="62">
        <f>$D$37</f>
        <v>0</v>
      </c>
      <c r="E158" s="62">
        <f>$E$37</f>
        <v>0.82291666666666663</v>
      </c>
      <c r="F158" s="62">
        <f>$F$37</f>
        <v>0</v>
      </c>
      <c r="G158" s="62">
        <f>$G$37</f>
        <v>0</v>
      </c>
      <c r="H158" s="62">
        <f>$H$37</f>
        <v>0</v>
      </c>
      <c r="I158" s="62">
        <f>$I$37</f>
        <v>0</v>
      </c>
      <c r="J158" s="52"/>
      <c r="K158" s="67"/>
      <c r="L158" s="68"/>
      <c r="M158" s="146" t="s">
        <v>66</v>
      </c>
      <c r="N158" s="145" t="s">
        <v>66</v>
      </c>
      <c r="O158" s="145" t="s">
        <v>66</v>
      </c>
      <c r="P158" s="150"/>
      <c r="Q158" s="150"/>
      <c r="R158" s="150"/>
    </row>
    <row r="159" spans="1:18" s="36" customFormat="1" ht="16.5" customHeight="1">
      <c r="A159" s="67"/>
      <c r="B159" s="69" t="s">
        <v>9</v>
      </c>
      <c r="C159" s="70">
        <f>C156-C155+C158-C157</f>
        <v>0.37500000000000011</v>
      </c>
      <c r="D159" s="70">
        <f t="shared" ref="D159:I159" si="65">D156-D155+D158-D157</f>
        <v>0.16666666666666669</v>
      </c>
      <c r="E159" s="70">
        <f t="shared" si="65"/>
        <v>0.44791666666666663</v>
      </c>
      <c r="F159" s="70">
        <f t="shared" si="65"/>
        <v>0.29166666666666669</v>
      </c>
      <c r="G159" s="70">
        <f t="shared" si="65"/>
        <v>0.25000000000000006</v>
      </c>
      <c r="H159" s="70">
        <f t="shared" si="65"/>
        <v>0</v>
      </c>
      <c r="I159" s="70">
        <f t="shared" si="65"/>
        <v>0</v>
      </c>
      <c r="J159" s="71">
        <f>SUM(C159:I159)</f>
        <v>1.53125</v>
      </c>
      <c r="K159" s="71">
        <f>IF(J159-$J$38&gt;=0,J159-$J$38,"")</f>
        <v>0</v>
      </c>
      <c r="L159" s="71">
        <f>IF($J$38-J159&gt;=0,$J$38-J159,"")</f>
        <v>0</v>
      </c>
      <c r="M159" s="144"/>
      <c r="N159" s="145"/>
      <c r="O159" s="145"/>
      <c r="P159" s="145"/>
      <c r="Q159" s="151" t="str">
        <f>IF(K159&gt;0,K159-P159,"")</f>
        <v/>
      </c>
      <c r="R159" s="152" t="str">
        <f>IF(L159&gt;0,L159-M159-N159-O159,"")</f>
        <v/>
      </c>
    </row>
    <row r="160" spans="1:18" s="36" customFormat="1" ht="16.5" customHeight="1">
      <c r="A160" s="1"/>
      <c r="B160" s="4"/>
      <c r="C160" s="4"/>
      <c r="D160" s="4"/>
      <c r="E160" s="4"/>
      <c r="F160" s="4"/>
      <c r="G160" s="4"/>
      <c r="H160" s="4"/>
      <c r="I160" s="4"/>
      <c r="J160" s="4"/>
      <c r="L160" s="35"/>
      <c r="M160" s="73"/>
    </row>
    <row r="161" spans="1:21" s="36" customFormat="1" ht="16.5" customHeight="1">
      <c r="A161" s="50" t="s">
        <v>23</v>
      </c>
      <c r="B161" s="7">
        <v>11</v>
      </c>
      <c r="C161" s="51" t="s">
        <v>1</v>
      </c>
      <c r="D161" s="51" t="s">
        <v>2</v>
      </c>
      <c r="E161" s="51" t="s">
        <v>3</v>
      </c>
      <c r="F161" s="51" t="s">
        <v>4</v>
      </c>
      <c r="G161" s="51" t="s">
        <v>5</v>
      </c>
      <c r="H161" s="51" t="s">
        <v>6</v>
      </c>
      <c r="I161" s="51" t="s">
        <v>7</v>
      </c>
      <c r="J161" s="52" t="s">
        <v>11</v>
      </c>
      <c r="K161" s="53" t="s">
        <v>37</v>
      </c>
      <c r="L161" s="54"/>
      <c r="M161" s="147" t="s">
        <v>65</v>
      </c>
      <c r="N161" s="148" t="s">
        <v>67</v>
      </c>
      <c r="O161" s="148" t="s">
        <v>68</v>
      </c>
      <c r="P161" s="148" t="s">
        <v>69</v>
      </c>
      <c r="Q161" s="148" t="s">
        <v>70</v>
      </c>
      <c r="R161" s="148" t="s">
        <v>71</v>
      </c>
    </row>
    <row r="162" spans="1:21" s="36" customFormat="1" ht="16.5" customHeight="1">
      <c r="A162" s="55"/>
      <c r="B162" s="8"/>
      <c r="C162" s="9"/>
      <c r="D162" s="9"/>
      <c r="E162" s="9"/>
      <c r="F162" s="9"/>
      <c r="G162" s="9"/>
      <c r="H162" s="9"/>
      <c r="I162" s="9"/>
      <c r="J162" s="52"/>
      <c r="K162" s="56"/>
      <c r="L162" s="57"/>
      <c r="M162" s="147"/>
      <c r="N162" s="149"/>
      <c r="O162" s="149"/>
      <c r="P162" s="149"/>
      <c r="Q162" s="149"/>
      <c r="R162" s="149"/>
    </row>
    <row r="163" spans="1:21" s="36" customFormat="1" ht="16.5" customHeight="1">
      <c r="A163" s="55"/>
      <c r="B163" s="9"/>
      <c r="C163" s="58">
        <f>I154+1</f>
        <v>41344</v>
      </c>
      <c r="D163" s="58">
        <f>C163+1</f>
        <v>41345</v>
      </c>
      <c r="E163" s="58">
        <f t="shared" ref="E163" si="66">D163+1</f>
        <v>41346</v>
      </c>
      <c r="F163" s="58">
        <f t="shared" ref="F163" si="67">E163+1</f>
        <v>41347</v>
      </c>
      <c r="G163" s="58">
        <f t="shared" ref="G163" si="68">F163+1</f>
        <v>41348</v>
      </c>
      <c r="H163" s="58">
        <f t="shared" ref="H163" si="69">G163+1</f>
        <v>41349</v>
      </c>
      <c r="I163" s="58">
        <f t="shared" ref="I163" si="70">H163+1</f>
        <v>41350</v>
      </c>
      <c r="J163" s="52"/>
      <c r="K163" s="56"/>
      <c r="L163" s="57"/>
      <c r="M163" s="147"/>
      <c r="N163" s="149"/>
      <c r="O163" s="149"/>
      <c r="P163" s="149"/>
      <c r="Q163" s="149"/>
      <c r="R163" s="149"/>
    </row>
    <row r="164" spans="1:21" s="36" customFormat="1" ht="16.5" customHeight="1">
      <c r="A164" s="55"/>
      <c r="B164" s="7" t="s">
        <v>8</v>
      </c>
      <c r="C164" s="61">
        <f>$C$34</f>
        <v>0.27083333333333331</v>
      </c>
      <c r="D164" s="60">
        <v>0.35416666666666669</v>
      </c>
      <c r="E164" s="61">
        <f>$E$34</f>
        <v>0.27083333333333331</v>
      </c>
      <c r="F164" s="61">
        <f>$F$34</f>
        <v>0.35416666666666669</v>
      </c>
      <c r="G164" s="61">
        <f>$G$34</f>
        <v>0.27083333333333331</v>
      </c>
      <c r="H164" s="61">
        <f>$H$34</f>
        <v>0</v>
      </c>
      <c r="I164" s="61">
        <f>$I$34</f>
        <v>0</v>
      </c>
      <c r="J164" s="52"/>
      <c r="K164" s="56"/>
      <c r="L164" s="57"/>
      <c r="M164" s="147"/>
      <c r="N164" s="149"/>
      <c r="O164" s="149"/>
      <c r="P164" s="149"/>
      <c r="Q164" s="149"/>
      <c r="R164" s="149"/>
    </row>
    <row r="165" spans="1:21" s="36" customFormat="1" ht="17.25" customHeight="1">
      <c r="A165" s="55"/>
      <c r="B165" s="13"/>
      <c r="C165" s="62">
        <f>$C$35</f>
        <v>0.5</v>
      </c>
      <c r="D165" s="63">
        <v>0.52083333333333337</v>
      </c>
      <c r="E165" s="63">
        <f>$E$35</f>
        <v>0.5</v>
      </c>
      <c r="F165" s="63">
        <f>$F$35</f>
        <v>0.64583333333333337</v>
      </c>
      <c r="G165" s="63">
        <f>$G$35</f>
        <v>0.52083333333333337</v>
      </c>
      <c r="H165" s="63">
        <f>$H$35</f>
        <v>0</v>
      </c>
      <c r="I165" s="63">
        <f>$I$35</f>
        <v>0</v>
      </c>
      <c r="J165" s="52"/>
      <c r="K165" s="64"/>
      <c r="L165" s="65"/>
      <c r="M165" s="147"/>
      <c r="N165" s="149"/>
      <c r="O165" s="149"/>
      <c r="P165" s="149"/>
      <c r="Q165" s="149"/>
      <c r="R165" s="149"/>
    </row>
    <row r="166" spans="1:21" s="36" customFormat="1" ht="17.25" customHeight="1">
      <c r="A166" s="55"/>
      <c r="B166" s="7" t="s">
        <v>10</v>
      </c>
      <c r="C166" s="61">
        <f>$C$36</f>
        <v>0.57291666666666663</v>
      </c>
      <c r="D166" s="61">
        <f>$D$36</f>
        <v>0</v>
      </c>
      <c r="E166" s="61">
        <f>$E$36</f>
        <v>0.60416666666666663</v>
      </c>
      <c r="F166" s="61">
        <f>$F$36</f>
        <v>0</v>
      </c>
      <c r="G166" s="61">
        <f>$G$36</f>
        <v>0</v>
      </c>
      <c r="H166" s="61">
        <f>$H$36</f>
        <v>0</v>
      </c>
      <c r="I166" s="61">
        <f>$I$36</f>
        <v>0</v>
      </c>
      <c r="J166" s="52"/>
      <c r="K166" s="50" t="s">
        <v>39</v>
      </c>
      <c r="L166" s="66" t="s">
        <v>40</v>
      </c>
      <c r="M166" s="147"/>
      <c r="N166" s="150"/>
      <c r="O166" s="150"/>
      <c r="P166" s="149"/>
      <c r="Q166" s="149"/>
      <c r="R166" s="149"/>
    </row>
    <row r="167" spans="1:21" s="36" customFormat="1" ht="16.5" customHeight="1">
      <c r="A167" s="55"/>
      <c r="B167" s="13"/>
      <c r="C167" s="62">
        <f>$C$37</f>
        <v>0.71875</v>
      </c>
      <c r="D167" s="62">
        <f>$D$37</f>
        <v>0</v>
      </c>
      <c r="E167" s="62">
        <f>$E$37</f>
        <v>0.82291666666666663</v>
      </c>
      <c r="F167" s="62">
        <f>$F$37</f>
        <v>0</v>
      </c>
      <c r="G167" s="62">
        <f>$G$37</f>
        <v>0</v>
      </c>
      <c r="H167" s="62">
        <f>$H$37</f>
        <v>0</v>
      </c>
      <c r="I167" s="62">
        <f>$I$37</f>
        <v>0</v>
      </c>
      <c r="J167" s="52"/>
      <c r="K167" s="67"/>
      <c r="L167" s="68"/>
      <c r="M167" s="146" t="s">
        <v>66</v>
      </c>
      <c r="N167" s="145" t="s">
        <v>66</v>
      </c>
      <c r="O167" s="145" t="s">
        <v>66</v>
      </c>
      <c r="P167" s="150"/>
      <c r="Q167" s="150"/>
      <c r="R167" s="150"/>
      <c r="U167" s="78"/>
    </row>
    <row r="168" spans="1:21" ht="16.5" customHeight="1">
      <c r="A168" s="67"/>
      <c r="B168" s="69" t="s">
        <v>9</v>
      </c>
      <c r="C168" s="70">
        <f>C165-C164+C167-C166</f>
        <v>0.37500000000000011</v>
      </c>
      <c r="D168" s="70">
        <f t="shared" ref="D168:I168" si="71">D165-D164+D167-D166</f>
        <v>0.16666666666666669</v>
      </c>
      <c r="E168" s="70">
        <f t="shared" si="71"/>
        <v>0.44791666666666663</v>
      </c>
      <c r="F168" s="70">
        <f t="shared" si="71"/>
        <v>0.29166666666666669</v>
      </c>
      <c r="G168" s="70">
        <f t="shared" si="71"/>
        <v>0.25000000000000006</v>
      </c>
      <c r="H168" s="70">
        <f t="shared" si="71"/>
        <v>0</v>
      </c>
      <c r="I168" s="70">
        <f t="shared" si="71"/>
        <v>0</v>
      </c>
      <c r="J168" s="71">
        <f>SUM(C168:I168)</f>
        <v>1.53125</v>
      </c>
      <c r="K168" s="71">
        <f>IF(J168-$J$38&gt;=0,J168-$J$38,"")</f>
        <v>0</v>
      </c>
      <c r="L168" s="71">
        <f>IF($J$38-J168&gt;=0,$J$38-J168,"")</f>
        <v>0</v>
      </c>
      <c r="M168" s="144"/>
      <c r="N168" s="145"/>
      <c r="O168" s="145"/>
      <c r="P168" s="145"/>
      <c r="Q168" s="151" t="str">
        <f>IF(K168&gt;0,K168-P168,"")</f>
        <v/>
      </c>
      <c r="R168" s="152" t="str">
        <f>IF(L168&gt;0,L168-M168-N168-O168,"")</f>
        <v/>
      </c>
    </row>
    <row r="169" spans="1:21">
      <c r="L169" s="34"/>
      <c r="M169" s="49"/>
      <c r="N169" s="49"/>
      <c r="O169" s="49"/>
      <c r="P169" s="49"/>
      <c r="Q169" s="49"/>
      <c r="R169" s="49"/>
    </row>
    <row r="170" spans="1:21" ht="18" customHeight="1">
      <c r="A170" s="50" t="s">
        <v>23</v>
      </c>
      <c r="B170" s="7">
        <v>12</v>
      </c>
      <c r="C170" s="51" t="s">
        <v>1</v>
      </c>
      <c r="D170" s="51" t="s">
        <v>2</v>
      </c>
      <c r="E170" s="51" t="s">
        <v>3</v>
      </c>
      <c r="F170" s="51" t="s">
        <v>4</v>
      </c>
      <c r="G170" s="51" t="s">
        <v>5</v>
      </c>
      <c r="H170" s="51" t="s">
        <v>6</v>
      </c>
      <c r="I170" s="51" t="s">
        <v>7</v>
      </c>
      <c r="J170" s="52" t="s">
        <v>11</v>
      </c>
      <c r="K170" s="53" t="s">
        <v>37</v>
      </c>
      <c r="L170" s="54"/>
      <c r="M170" s="147" t="s">
        <v>65</v>
      </c>
      <c r="N170" s="148" t="s">
        <v>67</v>
      </c>
      <c r="O170" s="148" t="s">
        <v>68</v>
      </c>
      <c r="P170" s="148" t="s">
        <v>69</v>
      </c>
      <c r="Q170" s="148" t="s">
        <v>70</v>
      </c>
      <c r="R170" s="148" t="s">
        <v>71</v>
      </c>
    </row>
    <row r="171" spans="1:21">
      <c r="A171" s="55"/>
      <c r="B171" s="8"/>
      <c r="C171" s="9"/>
      <c r="D171" s="9"/>
      <c r="E171" s="9"/>
      <c r="F171" s="9"/>
      <c r="G171" s="9"/>
      <c r="H171" s="9"/>
      <c r="I171" s="9"/>
      <c r="J171" s="52"/>
      <c r="K171" s="56"/>
      <c r="L171" s="57"/>
      <c r="M171" s="147"/>
      <c r="N171" s="149"/>
      <c r="O171" s="149"/>
      <c r="P171" s="149"/>
      <c r="Q171" s="149"/>
      <c r="R171" s="149"/>
    </row>
    <row r="172" spans="1:21">
      <c r="A172" s="55"/>
      <c r="B172" s="9"/>
      <c r="C172" s="58">
        <f>I163+1</f>
        <v>41351</v>
      </c>
      <c r="D172" s="58">
        <f>C172+1</f>
        <v>41352</v>
      </c>
      <c r="E172" s="58">
        <f t="shared" ref="E172" si="72">D172+1</f>
        <v>41353</v>
      </c>
      <c r="F172" s="58">
        <f t="shared" ref="F172" si="73">E172+1</f>
        <v>41354</v>
      </c>
      <c r="G172" s="58">
        <f t="shared" ref="G172" si="74">F172+1</f>
        <v>41355</v>
      </c>
      <c r="H172" s="58">
        <f t="shared" ref="H172" si="75">G172+1</f>
        <v>41356</v>
      </c>
      <c r="I172" s="58">
        <f t="shared" ref="I172" si="76">H172+1</f>
        <v>41357</v>
      </c>
      <c r="J172" s="52"/>
      <c r="K172" s="56"/>
      <c r="L172" s="57"/>
      <c r="M172" s="147"/>
      <c r="N172" s="149"/>
      <c r="O172" s="149"/>
      <c r="P172" s="149"/>
      <c r="Q172" s="149"/>
      <c r="R172" s="149"/>
    </row>
    <row r="173" spans="1:21">
      <c r="A173" s="55"/>
      <c r="B173" s="7" t="s">
        <v>8</v>
      </c>
      <c r="C173" s="61">
        <f>$C$34</f>
        <v>0.27083333333333331</v>
      </c>
      <c r="D173" s="60">
        <v>0.35416666666666669</v>
      </c>
      <c r="E173" s="61">
        <f>$E$34</f>
        <v>0.27083333333333331</v>
      </c>
      <c r="F173" s="61">
        <f>$F$34</f>
        <v>0.35416666666666669</v>
      </c>
      <c r="G173" s="61">
        <f>$G$34</f>
        <v>0.27083333333333331</v>
      </c>
      <c r="H173" s="61">
        <f>$H$34</f>
        <v>0</v>
      </c>
      <c r="I173" s="61">
        <f>$I$34</f>
        <v>0</v>
      </c>
      <c r="J173" s="52"/>
      <c r="K173" s="56"/>
      <c r="L173" s="57"/>
      <c r="M173" s="147"/>
      <c r="N173" s="149"/>
      <c r="O173" s="149"/>
      <c r="P173" s="149"/>
      <c r="Q173" s="149"/>
      <c r="R173" s="149"/>
    </row>
    <row r="174" spans="1:21">
      <c r="A174" s="55"/>
      <c r="B174" s="13"/>
      <c r="C174" s="62">
        <f>$C$35</f>
        <v>0.5</v>
      </c>
      <c r="D174" s="63">
        <v>0.52083333333333337</v>
      </c>
      <c r="E174" s="63">
        <f>$E$35</f>
        <v>0.5</v>
      </c>
      <c r="F174" s="63">
        <f>$F$35</f>
        <v>0.64583333333333337</v>
      </c>
      <c r="G174" s="63">
        <f>$G$35</f>
        <v>0.52083333333333337</v>
      </c>
      <c r="H174" s="63">
        <f>$H$35</f>
        <v>0</v>
      </c>
      <c r="I174" s="63">
        <f>$I$35</f>
        <v>0</v>
      </c>
      <c r="J174" s="52"/>
      <c r="K174" s="64"/>
      <c r="L174" s="65"/>
      <c r="M174" s="147"/>
      <c r="N174" s="149"/>
      <c r="O174" s="149"/>
      <c r="P174" s="149"/>
      <c r="Q174" s="149"/>
      <c r="R174" s="149"/>
    </row>
    <row r="175" spans="1:21" ht="16.5" customHeight="1">
      <c r="A175" s="55"/>
      <c r="B175" s="7" t="s">
        <v>10</v>
      </c>
      <c r="C175" s="61">
        <f>$C$36</f>
        <v>0.57291666666666663</v>
      </c>
      <c r="D175" s="61">
        <f>$D$36</f>
        <v>0</v>
      </c>
      <c r="E175" s="61">
        <f>$E$36</f>
        <v>0.60416666666666663</v>
      </c>
      <c r="F175" s="61">
        <f>$F$36</f>
        <v>0</v>
      </c>
      <c r="G175" s="61">
        <f>$G$36</f>
        <v>0</v>
      </c>
      <c r="H175" s="61">
        <f>$H$36</f>
        <v>0</v>
      </c>
      <c r="I175" s="61">
        <f>$I$36</f>
        <v>0</v>
      </c>
      <c r="J175" s="52"/>
      <c r="K175" s="50" t="s">
        <v>39</v>
      </c>
      <c r="L175" s="66" t="s">
        <v>40</v>
      </c>
      <c r="M175" s="147"/>
      <c r="N175" s="150"/>
      <c r="O175" s="150"/>
      <c r="P175" s="149"/>
      <c r="Q175" s="149"/>
      <c r="R175" s="149"/>
    </row>
    <row r="176" spans="1:21">
      <c r="A176" s="55"/>
      <c r="B176" s="13"/>
      <c r="C176" s="62">
        <f>$C$37</f>
        <v>0.71875</v>
      </c>
      <c r="D176" s="62">
        <f>$D$37</f>
        <v>0</v>
      </c>
      <c r="E176" s="62">
        <f>$E$37</f>
        <v>0.82291666666666663</v>
      </c>
      <c r="F176" s="62">
        <f>$F$37</f>
        <v>0</v>
      </c>
      <c r="G176" s="62">
        <f>$G$37</f>
        <v>0</v>
      </c>
      <c r="H176" s="62">
        <f>$H$37</f>
        <v>0</v>
      </c>
      <c r="I176" s="62">
        <f>$I$37</f>
        <v>0</v>
      </c>
      <c r="J176" s="52"/>
      <c r="K176" s="67"/>
      <c r="L176" s="68"/>
      <c r="M176" s="146" t="s">
        <v>66</v>
      </c>
      <c r="N176" s="145" t="s">
        <v>66</v>
      </c>
      <c r="O176" s="145" t="s">
        <v>66</v>
      </c>
      <c r="P176" s="150"/>
      <c r="Q176" s="150"/>
      <c r="R176" s="150"/>
    </row>
    <row r="177" spans="1:20" ht="16.5" customHeight="1">
      <c r="A177" s="67"/>
      <c r="B177" s="69" t="s">
        <v>9</v>
      </c>
      <c r="C177" s="70">
        <f>C174-C173+C176-C175</f>
        <v>0.37500000000000011</v>
      </c>
      <c r="D177" s="70">
        <f t="shared" ref="D177:I177" si="77">D174-D173+D176-D175</f>
        <v>0.16666666666666669</v>
      </c>
      <c r="E177" s="70">
        <f t="shared" si="77"/>
        <v>0.44791666666666663</v>
      </c>
      <c r="F177" s="70">
        <f t="shared" si="77"/>
        <v>0.29166666666666669</v>
      </c>
      <c r="G177" s="70">
        <f t="shared" si="77"/>
        <v>0.25000000000000006</v>
      </c>
      <c r="H177" s="70">
        <f t="shared" si="77"/>
        <v>0</v>
      </c>
      <c r="I177" s="70">
        <f t="shared" si="77"/>
        <v>0</v>
      </c>
      <c r="J177" s="71">
        <f>SUM(C177:I177)</f>
        <v>1.53125</v>
      </c>
      <c r="K177" s="71">
        <f>IF(J177-$J$38&gt;=0,J177-$J$38,"")</f>
        <v>0</v>
      </c>
      <c r="L177" s="71">
        <f>IF($J$38-J177&gt;=0,$J$38-J177,"")</f>
        <v>0</v>
      </c>
      <c r="M177" s="144"/>
      <c r="N177" s="145"/>
      <c r="O177" s="145"/>
      <c r="P177" s="145"/>
      <c r="Q177" s="151" t="str">
        <f>IF(K177&gt;0,K177-P177,"")</f>
        <v/>
      </c>
      <c r="R177" s="152" t="str">
        <f>IF(L177&gt;0,L177-M177-N177-O177,"")</f>
        <v/>
      </c>
    </row>
    <row r="178" spans="1:20">
      <c r="L178" s="34"/>
      <c r="M178" s="49"/>
      <c r="N178" s="49"/>
      <c r="O178" s="49"/>
      <c r="P178" s="49"/>
      <c r="Q178" s="49"/>
      <c r="R178" s="49"/>
    </row>
    <row r="179" spans="1:20" ht="18" customHeight="1">
      <c r="A179" s="50" t="s">
        <v>23</v>
      </c>
      <c r="B179" s="7">
        <v>13</v>
      </c>
      <c r="C179" s="51" t="s">
        <v>1</v>
      </c>
      <c r="D179" s="51" t="s">
        <v>2</v>
      </c>
      <c r="E179" s="51" t="s">
        <v>3</v>
      </c>
      <c r="F179" s="51" t="s">
        <v>4</v>
      </c>
      <c r="G179" s="51" t="s">
        <v>5</v>
      </c>
      <c r="H179" s="51" t="s">
        <v>6</v>
      </c>
      <c r="I179" s="51" t="s">
        <v>7</v>
      </c>
      <c r="J179" s="52" t="s">
        <v>11</v>
      </c>
      <c r="K179" s="53" t="s">
        <v>37</v>
      </c>
      <c r="L179" s="54"/>
      <c r="M179" s="147" t="s">
        <v>65</v>
      </c>
      <c r="N179" s="148" t="s">
        <v>67</v>
      </c>
      <c r="O179" s="148" t="s">
        <v>68</v>
      </c>
      <c r="P179" s="148" t="s">
        <v>69</v>
      </c>
      <c r="Q179" s="148" t="s">
        <v>70</v>
      </c>
      <c r="R179" s="148" t="s">
        <v>71</v>
      </c>
    </row>
    <row r="180" spans="1:20">
      <c r="A180" s="55"/>
      <c r="B180" s="8"/>
      <c r="C180" s="9"/>
      <c r="D180" s="9"/>
      <c r="E180" s="9"/>
      <c r="F180" s="9"/>
      <c r="G180" s="9"/>
      <c r="H180" s="9"/>
      <c r="I180" s="9"/>
      <c r="J180" s="52"/>
      <c r="K180" s="56"/>
      <c r="L180" s="57"/>
      <c r="M180" s="147"/>
      <c r="N180" s="149"/>
      <c r="O180" s="149"/>
      <c r="P180" s="149"/>
      <c r="Q180" s="149"/>
      <c r="R180" s="149"/>
    </row>
    <row r="181" spans="1:20">
      <c r="A181" s="55"/>
      <c r="B181" s="9"/>
      <c r="C181" s="58">
        <f>I172+1</f>
        <v>41358</v>
      </c>
      <c r="D181" s="58">
        <f>C181+1</f>
        <v>41359</v>
      </c>
      <c r="E181" s="58">
        <f t="shared" ref="E181" si="78">D181+1</f>
        <v>41360</v>
      </c>
      <c r="F181" s="58">
        <f t="shared" ref="F181" si="79">E181+1</f>
        <v>41361</v>
      </c>
      <c r="G181" s="58">
        <f t="shared" ref="G181" si="80">F181+1</f>
        <v>41362</v>
      </c>
      <c r="H181" s="58">
        <f t="shared" ref="H181" si="81">G181+1</f>
        <v>41363</v>
      </c>
      <c r="I181" s="58">
        <f t="shared" ref="I181" si="82">H181+1</f>
        <v>41364</v>
      </c>
      <c r="J181" s="52"/>
      <c r="K181" s="56"/>
      <c r="L181" s="57"/>
      <c r="M181" s="147"/>
      <c r="N181" s="149"/>
      <c r="O181" s="149"/>
      <c r="P181" s="149"/>
      <c r="Q181" s="149"/>
      <c r="R181" s="149"/>
    </row>
    <row r="182" spans="1:20">
      <c r="A182" s="55"/>
      <c r="B182" s="7" t="s">
        <v>8</v>
      </c>
      <c r="C182" s="61">
        <f>$C$34</f>
        <v>0.27083333333333331</v>
      </c>
      <c r="D182" s="60">
        <v>0.35416666666666669</v>
      </c>
      <c r="E182" s="61">
        <f>$E$34</f>
        <v>0.27083333333333331</v>
      </c>
      <c r="F182" s="61">
        <f>$F$34</f>
        <v>0.35416666666666669</v>
      </c>
      <c r="G182" s="61">
        <f>$G$34</f>
        <v>0.27083333333333331</v>
      </c>
      <c r="H182" s="61">
        <f>$H$34</f>
        <v>0</v>
      </c>
      <c r="I182" s="61">
        <f>$I$34</f>
        <v>0</v>
      </c>
      <c r="J182" s="52"/>
      <c r="K182" s="56"/>
      <c r="L182" s="57"/>
      <c r="M182" s="147"/>
      <c r="N182" s="149"/>
      <c r="O182" s="149"/>
      <c r="P182" s="149"/>
      <c r="Q182" s="149"/>
      <c r="R182" s="149"/>
    </row>
    <row r="183" spans="1:20">
      <c r="A183" s="55"/>
      <c r="B183" s="13"/>
      <c r="C183" s="62">
        <f>$C$35</f>
        <v>0.5</v>
      </c>
      <c r="D183" s="63">
        <v>0.52083333333333337</v>
      </c>
      <c r="E183" s="63">
        <f>$E$35</f>
        <v>0.5</v>
      </c>
      <c r="F183" s="63">
        <f>$F$35</f>
        <v>0.64583333333333337</v>
      </c>
      <c r="G183" s="63">
        <f>$G$35</f>
        <v>0.52083333333333337</v>
      </c>
      <c r="H183" s="63">
        <f>$H$35</f>
        <v>0</v>
      </c>
      <c r="I183" s="63">
        <f>$I$35</f>
        <v>0</v>
      </c>
      <c r="J183" s="52"/>
      <c r="K183" s="64"/>
      <c r="L183" s="65"/>
      <c r="M183" s="147"/>
      <c r="N183" s="149"/>
      <c r="O183" s="149"/>
      <c r="P183" s="149"/>
      <c r="Q183" s="149"/>
      <c r="R183" s="149"/>
    </row>
    <row r="184" spans="1:20" ht="18" customHeight="1">
      <c r="A184" s="55"/>
      <c r="B184" s="7" t="s">
        <v>10</v>
      </c>
      <c r="C184" s="61">
        <f>$C$36</f>
        <v>0.57291666666666663</v>
      </c>
      <c r="D184" s="61">
        <f>$D$36</f>
        <v>0</v>
      </c>
      <c r="E184" s="61">
        <f>$E$36</f>
        <v>0.60416666666666663</v>
      </c>
      <c r="F184" s="61">
        <f>$F$36</f>
        <v>0</v>
      </c>
      <c r="G184" s="61">
        <f>$G$36</f>
        <v>0</v>
      </c>
      <c r="H184" s="61">
        <f>$H$36</f>
        <v>0</v>
      </c>
      <c r="I184" s="61">
        <f>$I$36</f>
        <v>0</v>
      </c>
      <c r="J184" s="52"/>
      <c r="K184" s="50" t="s">
        <v>39</v>
      </c>
      <c r="L184" s="66" t="s">
        <v>40</v>
      </c>
      <c r="M184" s="147"/>
      <c r="N184" s="150"/>
      <c r="O184" s="150"/>
      <c r="P184" s="149"/>
      <c r="Q184" s="149"/>
      <c r="R184" s="149"/>
    </row>
    <row r="185" spans="1:20">
      <c r="A185" s="55"/>
      <c r="B185" s="13"/>
      <c r="C185" s="62">
        <f>$C$37</f>
        <v>0.71875</v>
      </c>
      <c r="D185" s="62">
        <f>$D$37</f>
        <v>0</v>
      </c>
      <c r="E185" s="62">
        <f>$E$37</f>
        <v>0.82291666666666663</v>
      </c>
      <c r="F185" s="62">
        <f>$F$37</f>
        <v>0</v>
      </c>
      <c r="G185" s="62">
        <f>$G$37</f>
        <v>0</v>
      </c>
      <c r="H185" s="62">
        <f>$H$37</f>
        <v>0</v>
      </c>
      <c r="I185" s="62">
        <f>$I$37</f>
        <v>0</v>
      </c>
      <c r="J185" s="52"/>
      <c r="K185" s="67"/>
      <c r="L185" s="68"/>
      <c r="M185" s="146" t="s">
        <v>66</v>
      </c>
      <c r="N185" s="145" t="s">
        <v>66</v>
      </c>
      <c r="O185" s="145" t="s">
        <v>66</v>
      </c>
      <c r="P185" s="150"/>
      <c r="Q185" s="150"/>
      <c r="R185" s="150"/>
    </row>
    <row r="186" spans="1:20" ht="16.5" customHeight="1">
      <c r="A186" s="67"/>
      <c r="B186" s="69" t="s">
        <v>9</v>
      </c>
      <c r="C186" s="70">
        <f>C183-C182+C185-C184</f>
        <v>0.37500000000000011</v>
      </c>
      <c r="D186" s="70">
        <f t="shared" ref="D186:I186" si="83">D183-D182+D185-D184</f>
        <v>0.16666666666666669</v>
      </c>
      <c r="E186" s="70">
        <f t="shared" si="83"/>
        <v>0.44791666666666663</v>
      </c>
      <c r="F186" s="70">
        <f t="shared" si="83"/>
        <v>0.29166666666666669</v>
      </c>
      <c r="G186" s="70">
        <f t="shared" si="83"/>
        <v>0.25000000000000006</v>
      </c>
      <c r="H186" s="70">
        <f t="shared" si="83"/>
        <v>0</v>
      </c>
      <c r="I186" s="70">
        <f t="shared" si="83"/>
        <v>0</v>
      </c>
      <c r="J186" s="71">
        <f>SUM(C186:I186)</f>
        <v>1.53125</v>
      </c>
      <c r="K186" s="71">
        <f>IF(J186-$J$38&gt;=0,J186-$J$38,"")</f>
        <v>0</v>
      </c>
      <c r="L186" s="71">
        <f>IF($J$38-J186&gt;=0,$J$38-J186,"")</f>
        <v>0</v>
      </c>
      <c r="M186" s="144"/>
      <c r="N186" s="145"/>
      <c r="O186" s="145"/>
      <c r="P186" s="145"/>
      <c r="Q186" s="151" t="str">
        <f>IF(K186&gt;0,K186-P186,"")</f>
        <v/>
      </c>
      <c r="R186" s="152" t="str">
        <f>IF(L186&gt;0,L186-M186-N186-O186,"")</f>
        <v/>
      </c>
    </row>
    <row r="187" spans="1:20">
      <c r="L187" s="34"/>
      <c r="M187" s="49"/>
      <c r="N187" s="49"/>
      <c r="O187" s="49"/>
      <c r="P187" s="49"/>
      <c r="Q187" s="49"/>
      <c r="R187" s="49"/>
    </row>
    <row r="188" spans="1:20" ht="26.25" customHeight="1">
      <c r="A188" s="11" t="s">
        <v>25</v>
      </c>
      <c r="B188" s="12"/>
      <c r="C188" s="12"/>
      <c r="D188" s="12"/>
      <c r="E188" s="12"/>
      <c r="F188" s="12"/>
      <c r="G188" s="12"/>
      <c r="H188" s="12"/>
      <c r="I188" s="12"/>
      <c r="J188" s="12"/>
      <c r="K188" s="75"/>
      <c r="L188" s="76"/>
      <c r="M188" s="77"/>
      <c r="N188" s="75"/>
      <c r="O188" s="75"/>
      <c r="P188" s="49"/>
      <c r="Q188" s="49"/>
      <c r="R188" s="49"/>
    </row>
    <row r="189" spans="1:20" ht="18.75" thickBot="1">
      <c r="L189" s="34"/>
      <c r="M189" s="49"/>
      <c r="N189" s="49"/>
      <c r="O189" s="49"/>
      <c r="P189" s="49"/>
      <c r="Q189" s="49"/>
      <c r="R189" s="49"/>
    </row>
    <row r="190" spans="1:20" ht="23.25" thickBot="1">
      <c r="A190" s="122" t="s">
        <v>41</v>
      </c>
      <c r="B190" s="123"/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25"/>
      <c r="N190" s="125"/>
      <c r="O190" s="125"/>
      <c r="P190" s="125"/>
      <c r="Q190" s="125"/>
      <c r="R190" s="125"/>
      <c r="S190" s="111"/>
      <c r="T190" s="113"/>
    </row>
    <row r="191" spans="1:20">
      <c r="A191" s="114"/>
      <c r="B191" s="80"/>
      <c r="C191" s="80"/>
      <c r="D191" s="80"/>
      <c r="E191" s="80"/>
      <c r="F191" s="80"/>
      <c r="G191" s="80"/>
      <c r="H191" s="80"/>
      <c r="I191" s="80"/>
      <c r="J191" s="80"/>
      <c r="K191" s="80"/>
      <c r="L191" s="80"/>
      <c r="M191" s="36"/>
      <c r="N191" s="36"/>
      <c r="O191" s="36"/>
      <c r="P191" s="36"/>
      <c r="Q191" s="36"/>
      <c r="R191" s="36"/>
      <c r="S191" s="80"/>
      <c r="T191" s="115"/>
    </row>
    <row r="192" spans="1:20">
      <c r="A192" s="114"/>
      <c r="B192" s="80"/>
      <c r="C192" s="80"/>
      <c r="D192" s="80"/>
      <c r="E192" s="80"/>
      <c r="F192" s="80"/>
      <c r="G192" s="80"/>
      <c r="H192" s="80"/>
      <c r="I192" s="80"/>
      <c r="J192" s="80"/>
      <c r="K192" s="80"/>
      <c r="L192" s="80"/>
      <c r="M192" s="36"/>
      <c r="N192" s="36"/>
      <c r="O192" s="36"/>
      <c r="P192" s="36"/>
      <c r="Q192" s="36"/>
      <c r="R192" s="36"/>
      <c r="S192" s="80"/>
      <c r="T192" s="115"/>
    </row>
    <row r="193" spans="1:20" ht="18.75" thickBot="1">
      <c r="A193" s="118"/>
      <c r="B193" s="119"/>
      <c r="C193" s="119"/>
      <c r="D193" s="119"/>
      <c r="E193" s="119"/>
      <c r="F193" s="119"/>
      <c r="G193" s="119"/>
      <c r="H193" s="119"/>
      <c r="I193" s="119"/>
      <c r="J193" s="119"/>
      <c r="K193" s="119"/>
      <c r="L193" s="119"/>
      <c r="M193" s="120"/>
      <c r="N193" s="120"/>
      <c r="O193" s="120"/>
      <c r="P193" s="120"/>
      <c r="Q193" s="120"/>
      <c r="R193" s="120"/>
      <c r="S193" s="119"/>
      <c r="T193" s="121"/>
    </row>
    <row r="194" spans="1:20">
      <c r="A194" s="49"/>
      <c r="B194" s="49"/>
      <c r="C194" s="49"/>
      <c r="D194" s="49"/>
      <c r="E194" s="49"/>
      <c r="F194" s="49"/>
      <c r="G194" s="49"/>
      <c r="H194" s="49"/>
      <c r="I194" s="49"/>
      <c r="J194" s="49"/>
      <c r="K194" s="49"/>
      <c r="L194" s="79"/>
      <c r="M194" s="49"/>
      <c r="N194" s="49"/>
      <c r="O194" s="49"/>
      <c r="P194" s="49"/>
      <c r="Q194" s="49"/>
      <c r="R194" s="49"/>
    </row>
    <row r="195" spans="1:20" ht="16.5" customHeight="1">
      <c r="L195" s="34"/>
      <c r="M195" s="49"/>
      <c r="N195" s="49"/>
      <c r="O195" s="49"/>
      <c r="P195" s="49"/>
      <c r="Q195" s="49"/>
      <c r="R195" s="49"/>
    </row>
    <row r="196" spans="1:20">
      <c r="L196" s="34"/>
      <c r="M196" s="49"/>
      <c r="N196" s="49"/>
      <c r="O196" s="49"/>
      <c r="P196" s="49"/>
      <c r="Q196" s="49"/>
      <c r="R196" s="49"/>
    </row>
    <row r="197" spans="1:20">
      <c r="L197" s="34"/>
      <c r="M197" s="49"/>
      <c r="N197" s="49"/>
      <c r="O197" s="49"/>
      <c r="P197" s="49"/>
      <c r="Q197" s="49"/>
      <c r="R197" s="49"/>
    </row>
    <row r="198" spans="1:20">
      <c r="L198" s="34"/>
      <c r="M198" s="49"/>
      <c r="N198" s="49"/>
      <c r="O198" s="49"/>
      <c r="P198" s="49"/>
      <c r="Q198" s="49"/>
      <c r="R198" s="49"/>
    </row>
    <row r="199" spans="1:20">
      <c r="L199" s="34"/>
      <c r="M199" s="49"/>
      <c r="N199" s="49"/>
      <c r="O199" s="49"/>
      <c r="P199" s="49"/>
      <c r="Q199" s="49"/>
      <c r="R199" s="49"/>
    </row>
    <row r="200" spans="1:20">
      <c r="L200" s="34"/>
      <c r="M200" s="49"/>
      <c r="N200" s="49"/>
      <c r="O200" s="49"/>
      <c r="P200" s="49"/>
      <c r="Q200" s="49"/>
      <c r="R200" s="49"/>
    </row>
    <row r="201" spans="1:20">
      <c r="L201" s="34"/>
      <c r="M201" s="49"/>
      <c r="N201" s="49"/>
      <c r="O201" s="49"/>
      <c r="P201" s="49"/>
      <c r="Q201" s="49"/>
      <c r="R201" s="49"/>
    </row>
    <row r="202" spans="1:20" ht="17.25" customHeight="1">
      <c r="L202" s="34"/>
      <c r="M202" s="49"/>
      <c r="N202" s="49"/>
      <c r="O202" s="49"/>
      <c r="P202" s="49"/>
      <c r="Q202" s="49"/>
      <c r="R202" s="49"/>
    </row>
    <row r="203" spans="1:20">
      <c r="L203" s="34"/>
      <c r="M203" s="49"/>
      <c r="N203" s="49"/>
      <c r="O203" s="49"/>
      <c r="P203" s="49"/>
      <c r="Q203" s="49"/>
      <c r="R203" s="49"/>
    </row>
    <row r="204" spans="1:20" ht="18" customHeight="1">
      <c r="A204" s="50" t="s">
        <v>23</v>
      </c>
      <c r="B204" s="7">
        <v>14</v>
      </c>
      <c r="C204" s="51" t="s">
        <v>1</v>
      </c>
      <c r="D204" s="51" t="s">
        <v>2</v>
      </c>
      <c r="E204" s="51" t="s">
        <v>3</v>
      </c>
      <c r="F204" s="51" t="s">
        <v>4</v>
      </c>
      <c r="G204" s="51" t="s">
        <v>5</v>
      </c>
      <c r="H204" s="51" t="s">
        <v>6</v>
      </c>
      <c r="I204" s="51" t="s">
        <v>7</v>
      </c>
      <c r="J204" s="52" t="s">
        <v>11</v>
      </c>
      <c r="K204" s="53" t="s">
        <v>37</v>
      </c>
      <c r="L204" s="54"/>
      <c r="M204" s="147" t="s">
        <v>65</v>
      </c>
      <c r="N204" s="148" t="s">
        <v>67</v>
      </c>
      <c r="O204" s="148" t="s">
        <v>68</v>
      </c>
      <c r="P204" s="148" t="s">
        <v>69</v>
      </c>
      <c r="Q204" s="148" t="s">
        <v>70</v>
      </c>
      <c r="R204" s="148" t="s">
        <v>71</v>
      </c>
    </row>
    <row r="205" spans="1:20">
      <c r="A205" s="55"/>
      <c r="B205" s="8"/>
      <c r="C205" s="9"/>
      <c r="D205" s="9"/>
      <c r="E205" s="9"/>
      <c r="F205" s="9"/>
      <c r="G205" s="9"/>
      <c r="H205" s="9"/>
      <c r="I205" s="9"/>
      <c r="J205" s="52"/>
      <c r="K205" s="56"/>
      <c r="L205" s="57"/>
      <c r="M205" s="147"/>
      <c r="N205" s="149"/>
      <c r="O205" s="149"/>
      <c r="P205" s="149"/>
      <c r="Q205" s="149"/>
      <c r="R205" s="149"/>
    </row>
    <row r="206" spans="1:20" ht="17.25" customHeight="1">
      <c r="A206" s="55"/>
      <c r="B206" s="9"/>
      <c r="C206" s="58">
        <f>I181+1</f>
        <v>41365</v>
      </c>
      <c r="D206" s="58">
        <f>C206+1</f>
        <v>41366</v>
      </c>
      <c r="E206" s="58">
        <f t="shared" ref="E206" si="84">D206+1</f>
        <v>41367</v>
      </c>
      <c r="F206" s="58">
        <f t="shared" ref="F206" si="85">E206+1</f>
        <v>41368</v>
      </c>
      <c r="G206" s="58">
        <f t="shared" ref="G206" si="86">F206+1</f>
        <v>41369</v>
      </c>
      <c r="H206" s="58">
        <f t="shared" ref="H206" si="87">G206+1</f>
        <v>41370</v>
      </c>
      <c r="I206" s="58">
        <f t="shared" ref="I206" si="88">H206+1</f>
        <v>41371</v>
      </c>
      <c r="J206" s="52"/>
      <c r="K206" s="56"/>
      <c r="L206" s="57"/>
      <c r="M206" s="147"/>
      <c r="N206" s="149"/>
      <c r="O206" s="149"/>
      <c r="P206" s="149"/>
      <c r="Q206" s="149"/>
      <c r="R206" s="149"/>
    </row>
    <row r="207" spans="1:20" ht="17.25" customHeight="1">
      <c r="A207" s="55"/>
      <c r="B207" s="7" t="s">
        <v>8</v>
      </c>
      <c r="C207" s="61">
        <f>$C$34</f>
        <v>0.27083333333333331</v>
      </c>
      <c r="D207" s="60">
        <f>$D$34</f>
        <v>0.35416666666666669</v>
      </c>
      <c r="E207" s="61">
        <f>$E$34</f>
        <v>0.27083333333333331</v>
      </c>
      <c r="F207" s="61">
        <f>$F$34</f>
        <v>0.35416666666666669</v>
      </c>
      <c r="G207" s="61">
        <f>$G$34</f>
        <v>0.27083333333333331</v>
      </c>
      <c r="H207" s="61">
        <f>$H$34</f>
        <v>0</v>
      </c>
      <c r="I207" s="61">
        <f>$I$34</f>
        <v>0</v>
      </c>
      <c r="J207" s="52"/>
      <c r="K207" s="56"/>
      <c r="L207" s="57"/>
      <c r="M207" s="147"/>
      <c r="N207" s="149"/>
      <c r="O207" s="149"/>
      <c r="P207" s="149"/>
      <c r="Q207" s="149"/>
      <c r="R207" s="149"/>
    </row>
    <row r="208" spans="1:20" ht="17.25" customHeight="1">
      <c r="A208" s="55"/>
      <c r="B208" s="13"/>
      <c r="C208" s="62">
        <f>$C$35</f>
        <v>0.5</v>
      </c>
      <c r="D208" s="63">
        <f>$D$35</f>
        <v>0.52083333333333337</v>
      </c>
      <c r="E208" s="63">
        <f>$E$35</f>
        <v>0.5</v>
      </c>
      <c r="F208" s="63">
        <f>$F$35</f>
        <v>0.64583333333333337</v>
      </c>
      <c r="G208" s="63">
        <f>$G$35</f>
        <v>0.52083333333333337</v>
      </c>
      <c r="H208" s="63">
        <f>$H$35</f>
        <v>0</v>
      </c>
      <c r="I208" s="63">
        <f>$I$35</f>
        <v>0</v>
      </c>
      <c r="J208" s="52"/>
      <c r="K208" s="64"/>
      <c r="L208" s="65"/>
      <c r="M208" s="147"/>
      <c r="N208" s="149"/>
      <c r="O208" s="149"/>
      <c r="P208" s="149"/>
      <c r="Q208" s="149"/>
      <c r="R208" s="149"/>
    </row>
    <row r="209" spans="1:21" ht="17.25" customHeight="1">
      <c r="A209" s="55"/>
      <c r="B209" s="7" t="s">
        <v>10</v>
      </c>
      <c r="C209" s="61">
        <f>$C$36</f>
        <v>0.57291666666666663</v>
      </c>
      <c r="D209" s="61">
        <f>$D$36</f>
        <v>0</v>
      </c>
      <c r="E209" s="61">
        <f>$E$36</f>
        <v>0.60416666666666663</v>
      </c>
      <c r="F209" s="61">
        <f>$F$36</f>
        <v>0</v>
      </c>
      <c r="G209" s="61">
        <f>$G$36</f>
        <v>0</v>
      </c>
      <c r="H209" s="61">
        <f>$H$36</f>
        <v>0</v>
      </c>
      <c r="I209" s="61">
        <f>$I$36</f>
        <v>0</v>
      </c>
      <c r="J209" s="52"/>
      <c r="K209" s="50" t="s">
        <v>39</v>
      </c>
      <c r="L209" s="66" t="s">
        <v>40</v>
      </c>
      <c r="M209" s="147"/>
      <c r="N209" s="150"/>
      <c r="O209" s="150"/>
      <c r="P209" s="149"/>
      <c r="Q209" s="149"/>
      <c r="R209" s="149"/>
    </row>
    <row r="210" spans="1:21" ht="17.25" customHeight="1">
      <c r="A210" s="55"/>
      <c r="B210" s="13"/>
      <c r="C210" s="62">
        <f>$C$37</f>
        <v>0.71875</v>
      </c>
      <c r="D210" s="62">
        <f>$D$37</f>
        <v>0</v>
      </c>
      <c r="E210" s="62">
        <f>$E$37</f>
        <v>0.82291666666666663</v>
      </c>
      <c r="F210" s="62">
        <f>$F$37</f>
        <v>0</v>
      </c>
      <c r="G210" s="62">
        <f>$G$37</f>
        <v>0</v>
      </c>
      <c r="H210" s="62">
        <f>$H$37</f>
        <v>0</v>
      </c>
      <c r="I210" s="62">
        <f>$I$37</f>
        <v>0</v>
      </c>
      <c r="J210" s="52"/>
      <c r="K210" s="67"/>
      <c r="L210" s="68"/>
      <c r="M210" s="146" t="s">
        <v>66</v>
      </c>
      <c r="N210" s="145" t="s">
        <v>66</v>
      </c>
      <c r="O210" s="145" t="s">
        <v>66</v>
      </c>
      <c r="P210" s="150"/>
      <c r="Q210" s="150"/>
      <c r="R210" s="150"/>
      <c r="S210" s="80"/>
      <c r="T210" s="80"/>
      <c r="U210" s="80"/>
    </row>
    <row r="211" spans="1:21" ht="17.25" customHeight="1">
      <c r="A211" s="67"/>
      <c r="B211" s="69" t="s">
        <v>9</v>
      </c>
      <c r="C211" s="70">
        <f>C208-C207+C210-C209</f>
        <v>0.37500000000000011</v>
      </c>
      <c r="D211" s="70">
        <f t="shared" ref="D211:I211" si="89">D208-D207+D210-D209</f>
        <v>0.16666666666666669</v>
      </c>
      <c r="E211" s="70">
        <f t="shared" si="89"/>
        <v>0.44791666666666663</v>
      </c>
      <c r="F211" s="70">
        <f t="shared" si="89"/>
        <v>0.29166666666666669</v>
      </c>
      <c r="G211" s="70">
        <f t="shared" si="89"/>
        <v>0.25000000000000006</v>
      </c>
      <c r="H211" s="70">
        <f t="shared" si="89"/>
        <v>0</v>
      </c>
      <c r="I211" s="70">
        <f t="shared" si="89"/>
        <v>0</v>
      </c>
      <c r="J211" s="71">
        <f>SUM(C211:I211)</f>
        <v>1.53125</v>
      </c>
      <c r="K211" s="71">
        <f>IF(J211-$J$38&gt;=0,J211-$J$38,"")</f>
        <v>0</v>
      </c>
      <c r="L211" s="71">
        <f>IF($J$38-J211&gt;=0,$J$38-J211,"")</f>
        <v>0</v>
      </c>
      <c r="M211" s="144"/>
      <c r="N211" s="145"/>
      <c r="O211" s="145"/>
      <c r="P211" s="145"/>
      <c r="Q211" s="151" t="str">
        <f>IF(K211&gt;0,K211-P211,"")</f>
        <v/>
      </c>
      <c r="R211" s="152" t="str">
        <f>IF(L211&gt;0,L211-M211-N211-O211,"")</f>
        <v/>
      </c>
      <c r="S211" s="80"/>
      <c r="T211" s="80"/>
      <c r="U211" s="80"/>
    </row>
    <row r="212" spans="1:21" ht="17.25" customHeight="1">
      <c r="A212" s="1"/>
      <c r="B212" s="4"/>
      <c r="C212" s="4"/>
      <c r="D212" s="4"/>
      <c r="E212" s="4"/>
      <c r="F212" s="4"/>
      <c r="G212" s="4"/>
      <c r="H212" s="4"/>
      <c r="I212" s="4"/>
      <c r="J212" s="4"/>
      <c r="K212" s="36"/>
      <c r="L212" s="35"/>
      <c r="M212" s="73"/>
      <c r="N212" s="36"/>
      <c r="O212" s="36"/>
      <c r="P212" s="36"/>
      <c r="Q212" s="36"/>
      <c r="R212" s="36"/>
      <c r="S212" s="80"/>
      <c r="T212" s="80"/>
      <c r="U212" s="80"/>
    </row>
    <row r="213" spans="1:21" ht="17.25" customHeight="1">
      <c r="A213" s="50" t="s">
        <v>23</v>
      </c>
      <c r="B213" s="7">
        <v>15</v>
      </c>
      <c r="C213" s="51" t="s">
        <v>1</v>
      </c>
      <c r="D213" s="51" t="s">
        <v>2</v>
      </c>
      <c r="E213" s="51" t="s">
        <v>3</v>
      </c>
      <c r="F213" s="51" t="s">
        <v>4</v>
      </c>
      <c r="G213" s="51" t="s">
        <v>5</v>
      </c>
      <c r="H213" s="51" t="s">
        <v>6</v>
      </c>
      <c r="I213" s="51" t="s">
        <v>7</v>
      </c>
      <c r="J213" s="52" t="s">
        <v>11</v>
      </c>
      <c r="K213" s="53" t="s">
        <v>37</v>
      </c>
      <c r="L213" s="54"/>
      <c r="M213" s="147" t="s">
        <v>65</v>
      </c>
      <c r="N213" s="148" t="s">
        <v>67</v>
      </c>
      <c r="O213" s="148" t="s">
        <v>68</v>
      </c>
      <c r="P213" s="148" t="s">
        <v>69</v>
      </c>
      <c r="Q213" s="148" t="s">
        <v>70</v>
      </c>
      <c r="R213" s="148" t="s">
        <v>71</v>
      </c>
      <c r="S213" s="80"/>
      <c r="T213" s="80"/>
      <c r="U213" s="80"/>
    </row>
    <row r="214" spans="1:21" ht="17.25" customHeight="1">
      <c r="A214" s="55"/>
      <c r="B214" s="8"/>
      <c r="C214" s="9"/>
      <c r="D214" s="9"/>
      <c r="E214" s="9"/>
      <c r="F214" s="9"/>
      <c r="G214" s="9"/>
      <c r="H214" s="9"/>
      <c r="I214" s="9"/>
      <c r="J214" s="52"/>
      <c r="K214" s="56"/>
      <c r="L214" s="57"/>
      <c r="M214" s="147"/>
      <c r="N214" s="149"/>
      <c r="O214" s="149"/>
      <c r="P214" s="149"/>
      <c r="Q214" s="149"/>
      <c r="R214" s="149"/>
      <c r="S214" s="80"/>
      <c r="T214" s="80"/>
      <c r="U214" s="80"/>
    </row>
    <row r="215" spans="1:21" ht="17.25" customHeight="1">
      <c r="A215" s="55"/>
      <c r="B215" s="9"/>
      <c r="C215" s="58">
        <f>I206+1</f>
        <v>41372</v>
      </c>
      <c r="D215" s="58">
        <f>C215+1</f>
        <v>41373</v>
      </c>
      <c r="E215" s="58">
        <f t="shared" ref="E215" si="90">D215+1</f>
        <v>41374</v>
      </c>
      <c r="F215" s="58">
        <f t="shared" ref="F215" si="91">E215+1</f>
        <v>41375</v>
      </c>
      <c r="G215" s="58">
        <f t="shared" ref="G215" si="92">F215+1</f>
        <v>41376</v>
      </c>
      <c r="H215" s="58">
        <f t="shared" ref="H215" si="93">G215+1</f>
        <v>41377</v>
      </c>
      <c r="I215" s="58">
        <f t="shared" ref="I215" si="94">H215+1</f>
        <v>41378</v>
      </c>
      <c r="J215" s="52"/>
      <c r="K215" s="56"/>
      <c r="L215" s="57"/>
      <c r="M215" s="147"/>
      <c r="N215" s="149"/>
      <c r="O215" s="149"/>
      <c r="P215" s="149"/>
      <c r="Q215" s="149"/>
      <c r="R215" s="149"/>
      <c r="S215" s="80"/>
      <c r="T215" s="80"/>
      <c r="U215" s="80"/>
    </row>
    <row r="216" spans="1:21" ht="17.25" customHeight="1">
      <c r="A216" s="55"/>
      <c r="B216" s="7" t="s">
        <v>8</v>
      </c>
      <c r="C216" s="61">
        <f>$C$34</f>
        <v>0.27083333333333331</v>
      </c>
      <c r="D216" s="60">
        <f>$D$34</f>
        <v>0.35416666666666669</v>
      </c>
      <c r="E216" s="61">
        <f>$E$34</f>
        <v>0.27083333333333331</v>
      </c>
      <c r="F216" s="61">
        <f>$F$34</f>
        <v>0.35416666666666669</v>
      </c>
      <c r="G216" s="61">
        <f>$G$34</f>
        <v>0.27083333333333331</v>
      </c>
      <c r="H216" s="61">
        <f>$H$34</f>
        <v>0</v>
      </c>
      <c r="I216" s="61">
        <f>$I$34</f>
        <v>0</v>
      </c>
      <c r="J216" s="52"/>
      <c r="K216" s="56"/>
      <c r="L216" s="57"/>
      <c r="M216" s="147"/>
      <c r="N216" s="149"/>
      <c r="O216" s="149"/>
      <c r="P216" s="149"/>
      <c r="Q216" s="149"/>
      <c r="R216" s="149"/>
      <c r="S216" s="80"/>
      <c r="T216" s="80"/>
      <c r="U216" s="80"/>
    </row>
    <row r="217" spans="1:21" ht="17.25" customHeight="1">
      <c r="A217" s="55"/>
      <c r="B217" s="13"/>
      <c r="C217" s="62">
        <f>$C$35</f>
        <v>0.5</v>
      </c>
      <c r="D217" s="63">
        <f>$D$35</f>
        <v>0.52083333333333337</v>
      </c>
      <c r="E217" s="63">
        <f>$E$35</f>
        <v>0.5</v>
      </c>
      <c r="F217" s="63">
        <f>$F$35</f>
        <v>0.64583333333333337</v>
      </c>
      <c r="G217" s="63">
        <f>$G$35</f>
        <v>0.52083333333333337</v>
      </c>
      <c r="H217" s="63">
        <f>$H$35</f>
        <v>0</v>
      </c>
      <c r="I217" s="63">
        <f>$I$35</f>
        <v>0</v>
      </c>
      <c r="J217" s="52"/>
      <c r="K217" s="64"/>
      <c r="L217" s="65"/>
      <c r="M217" s="147"/>
      <c r="N217" s="149"/>
      <c r="O217" s="149"/>
      <c r="P217" s="149"/>
      <c r="Q217" s="149"/>
      <c r="R217" s="149"/>
      <c r="S217" s="80"/>
      <c r="T217" s="80"/>
      <c r="U217" s="80"/>
    </row>
    <row r="218" spans="1:21" ht="17.25" customHeight="1">
      <c r="A218" s="55"/>
      <c r="B218" s="7" t="s">
        <v>10</v>
      </c>
      <c r="C218" s="61">
        <f>$C$36</f>
        <v>0.57291666666666663</v>
      </c>
      <c r="D218" s="61">
        <f>$D$36</f>
        <v>0</v>
      </c>
      <c r="E218" s="61">
        <f>$E$36</f>
        <v>0.60416666666666663</v>
      </c>
      <c r="F218" s="61">
        <f>$F$36</f>
        <v>0</v>
      </c>
      <c r="G218" s="61">
        <f>$G$36</f>
        <v>0</v>
      </c>
      <c r="H218" s="61">
        <f>$H$36</f>
        <v>0</v>
      </c>
      <c r="I218" s="61">
        <f>$I$36</f>
        <v>0</v>
      </c>
      <c r="J218" s="52"/>
      <c r="K218" s="50" t="s">
        <v>39</v>
      </c>
      <c r="L218" s="66" t="s">
        <v>40</v>
      </c>
      <c r="M218" s="147"/>
      <c r="N218" s="150"/>
      <c r="O218" s="150"/>
      <c r="P218" s="149"/>
      <c r="Q218" s="149"/>
      <c r="R218" s="149"/>
      <c r="S218" s="80"/>
      <c r="T218" s="80"/>
      <c r="U218" s="80"/>
    </row>
    <row r="219" spans="1:21" ht="17.25" customHeight="1">
      <c r="A219" s="55"/>
      <c r="B219" s="13"/>
      <c r="C219" s="62">
        <f>$C$37</f>
        <v>0.71875</v>
      </c>
      <c r="D219" s="62">
        <f>$D$37</f>
        <v>0</v>
      </c>
      <c r="E219" s="62">
        <f>$E$37</f>
        <v>0.82291666666666663</v>
      </c>
      <c r="F219" s="62">
        <f>$F$37</f>
        <v>0</v>
      </c>
      <c r="G219" s="62">
        <f>$G$37</f>
        <v>0</v>
      </c>
      <c r="H219" s="62">
        <f>$H$37</f>
        <v>0</v>
      </c>
      <c r="I219" s="62">
        <f>$I$37</f>
        <v>0</v>
      </c>
      <c r="J219" s="52"/>
      <c r="K219" s="67"/>
      <c r="L219" s="68"/>
      <c r="M219" s="146" t="s">
        <v>66</v>
      </c>
      <c r="N219" s="145" t="s">
        <v>66</v>
      </c>
      <c r="O219" s="145" t="s">
        <v>66</v>
      </c>
      <c r="P219" s="150"/>
      <c r="Q219" s="150"/>
      <c r="R219" s="150"/>
      <c r="S219" s="80"/>
      <c r="T219" s="80"/>
      <c r="U219" s="80"/>
    </row>
    <row r="220" spans="1:21" ht="17.25" customHeight="1">
      <c r="A220" s="67"/>
      <c r="B220" s="69" t="s">
        <v>9</v>
      </c>
      <c r="C220" s="70">
        <f>C217-C216+C219-C218</f>
        <v>0.37500000000000011</v>
      </c>
      <c r="D220" s="70">
        <f t="shared" ref="D220:I220" si="95">D217-D216+D219-D218</f>
        <v>0.16666666666666669</v>
      </c>
      <c r="E220" s="70">
        <f t="shared" si="95"/>
        <v>0.44791666666666663</v>
      </c>
      <c r="F220" s="70">
        <f t="shared" si="95"/>
        <v>0.29166666666666669</v>
      </c>
      <c r="G220" s="70">
        <f t="shared" si="95"/>
        <v>0.25000000000000006</v>
      </c>
      <c r="H220" s="70">
        <f t="shared" si="95"/>
        <v>0</v>
      </c>
      <c r="I220" s="70">
        <f t="shared" si="95"/>
        <v>0</v>
      </c>
      <c r="J220" s="71">
        <f>SUM(C220:I220)</f>
        <v>1.53125</v>
      </c>
      <c r="K220" s="71">
        <f>IF(J220-$J$38&gt;=0,J220-$J$38,"")</f>
        <v>0</v>
      </c>
      <c r="L220" s="71">
        <f>IF($J$38-J220&gt;=0,$J$38-J220,"")</f>
        <v>0</v>
      </c>
      <c r="M220" s="144"/>
      <c r="N220" s="145"/>
      <c r="O220" s="145"/>
      <c r="P220" s="145"/>
      <c r="Q220" s="151" t="str">
        <f>IF(K220&gt;0,K220-P220,"")</f>
        <v/>
      </c>
      <c r="R220" s="152" t="str">
        <f>IF(L220&gt;0,L220-M220-N220-O220,"")</f>
        <v/>
      </c>
      <c r="S220" s="80"/>
      <c r="T220" s="80"/>
      <c r="U220" s="80"/>
    </row>
    <row r="221" spans="1:21" ht="17.25" customHeight="1">
      <c r="A221" s="1"/>
      <c r="B221" s="4"/>
      <c r="C221" s="4"/>
      <c r="D221" s="4"/>
      <c r="E221" s="4"/>
      <c r="F221" s="4"/>
      <c r="G221" s="4"/>
      <c r="H221" s="4"/>
      <c r="I221" s="4"/>
      <c r="J221" s="4"/>
      <c r="K221" s="36"/>
      <c r="L221" s="35"/>
      <c r="M221" s="73"/>
      <c r="N221" s="36"/>
      <c r="O221" s="36"/>
      <c r="P221" s="36"/>
      <c r="Q221" s="36"/>
      <c r="R221" s="36"/>
      <c r="S221" s="80"/>
      <c r="T221" s="80"/>
      <c r="U221" s="80"/>
    </row>
    <row r="222" spans="1:21" ht="17.25" customHeight="1">
      <c r="A222" s="50" t="s">
        <v>23</v>
      </c>
      <c r="B222" s="7">
        <v>16</v>
      </c>
      <c r="C222" s="51" t="s">
        <v>1</v>
      </c>
      <c r="D222" s="51" t="s">
        <v>2</v>
      </c>
      <c r="E222" s="51" t="s">
        <v>3</v>
      </c>
      <c r="F222" s="51" t="s">
        <v>4</v>
      </c>
      <c r="G222" s="51" t="s">
        <v>5</v>
      </c>
      <c r="H222" s="51" t="s">
        <v>6</v>
      </c>
      <c r="I222" s="51" t="s">
        <v>7</v>
      </c>
      <c r="J222" s="52" t="s">
        <v>11</v>
      </c>
      <c r="K222" s="53" t="s">
        <v>37</v>
      </c>
      <c r="L222" s="54"/>
      <c r="M222" s="147" t="s">
        <v>65</v>
      </c>
      <c r="N222" s="148" t="s">
        <v>67</v>
      </c>
      <c r="O222" s="148" t="s">
        <v>68</v>
      </c>
      <c r="P222" s="148" t="s">
        <v>69</v>
      </c>
      <c r="Q222" s="148" t="s">
        <v>70</v>
      </c>
      <c r="R222" s="148" t="s">
        <v>71</v>
      </c>
      <c r="S222" s="80"/>
      <c r="T222" s="80"/>
      <c r="U222" s="80"/>
    </row>
    <row r="223" spans="1:21" ht="17.25" customHeight="1">
      <c r="A223" s="55"/>
      <c r="B223" s="8"/>
      <c r="C223" s="9"/>
      <c r="D223" s="9"/>
      <c r="E223" s="9"/>
      <c r="F223" s="9"/>
      <c r="G223" s="9"/>
      <c r="H223" s="9"/>
      <c r="I223" s="9"/>
      <c r="J223" s="52"/>
      <c r="K223" s="56"/>
      <c r="L223" s="57"/>
      <c r="M223" s="147"/>
      <c r="N223" s="149"/>
      <c r="O223" s="149"/>
      <c r="P223" s="149"/>
      <c r="Q223" s="149"/>
      <c r="R223" s="149"/>
    </row>
    <row r="224" spans="1:21">
      <c r="A224" s="55"/>
      <c r="B224" s="9"/>
      <c r="C224" s="58">
        <f>I215+1</f>
        <v>41379</v>
      </c>
      <c r="D224" s="58">
        <f>C224+1</f>
        <v>41380</v>
      </c>
      <c r="E224" s="58">
        <f t="shared" ref="E224" si="96">D224+1</f>
        <v>41381</v>
      </c>
      <c r="F224" s="58">
        <f t="shared" ref="F224" si="97">E224+1</f>
        <v>41382</v>
      </c>
      <c r="G224" s="58">
        <f t="shared" ref="G224" si="98">F224+1</f>
        <v>41383</v>
      </c>
      <c r="H224" s="58">
        <f t="shared" ref="H224" si="99">G224+1</f>
        <v>41384</v>
      </c>
      <c r="I224" s="58">
        <f t="shared" ref="I224" si="100">H224+1</f>
        <v>41385</v>
      </c>
      <c r="J224" s="52"/>
      <c r="K224" s="56"/>
      <c r="L224" s="57"/>
      <c r="M224" s="147"/>
      <c r="N224" s="149"/>
      <c r="O224" s="149"/>
      <c r="P224" s="149"/>
      <c r="Q224" s="149"/>
      <c r="R224" s="149"/>
    </row>
    <row r="225" spans="1:18" ht="16.5" customHeight="1">
      <c r="A225" s="55"/>
      <c r="B225" s="7" t="s">
        <v>8</v>
      </c>
      <c r="C225" s="61">
        <f>$C$34</f>
        <v>0.27083333333333331</v>
      </c>
      <c r="D225" s="60">
        <f>$D$34</f>
        <v>0.35416666666666669</v>
      </c>
      <c r="E225" s="61">
        <f>$E$34</f>
        <v>0.27083333333333331</v>
      </c>
      <c r="F225" s="61">
        <f>$F$34</f>
        <v>0.35416666666666669</v>
      </c>
      <c r="G225" s="61">
        <f>$G$34</f>
        <v>0.27083333333333331</v>
      </c>
      <c r="H225" s="61">
        <f>$H$34</f>
        <v>0</v>
      </c>
      <c r="I225" s="61">
        <f>$I$34</f>
        <v>0</v>
      </c>
      <c r="J225" s="52"/>
      <c r="K225" s="56"/>
      <c r="L225" s="57"/>
      <c r="M225" s="147"/>
      <c r="N225" s="149"/>
      <c r="O225" s="149"/>
      <c r="P225" s="149"/>
      <c r="Q225" s="149"/>
      <c r="R225" s="149"/>
    </row>
    <row r="226" spans="1:18">
      <c r="A226" s="55"/>
      <c r="B226" s="13"/>
      <c r="C226" s="62">
        <f>$C$35</f>
        <v>0.5</v>
      </c>
      <c r="D226" s="63">
        <f>$D$35</f>
        <v>0.52083333333333337</v>
      </c>
      <c r="E226" s="63">
        <f>$E$35</f>
        <v>0.5</v>
      </c>
      <c r="F226" s="63">
        <f>$F$35</f>
        <v>0.64583333333333337</v>
      </c>
      <c r="G226" s="63">
        <f>$G$35</f>
        <v>0.52083333333333337</v>
      </c>
      <c r="H226" s="63">
        <f>$H$35</f>
        <v>0</v>
      </c>
      <c r="I226" s="63">
        <f>$I$35</f>
        <v>0</v>
      </c>
      <c r="J226" s="52"/>
      <c r="K226" s="64"/>
      <c r="L226" s="65"/>
      <c r="M226" s="147"/>
      <c r="N226" s="149"/>
      <c r="O226" s="149"/>
      <c r="P226" s="149"/>
      <c r="Q226" s="149"/>
      <c r="R226" s="149"/>
    </row>
    <row r="227" spans="1:18" ht="18" customHeight="1">
      <c r="A227" s="55"/>
      <c r="B227" s="7" t="s">
        <v>10</v>
      </c>
      <c r="C227" s="61">
        <f>$C$36</f>
        <v>0.57291666666666663</v>
      </c>
      <c r="D227" s="61">
        <f>$D$36</f>
        <v>0</v>
      </c>
      <c r="E227" s="61">
        <f>$E$36</f>
        <v>0.60416666666666663</v>
      </c>
      <c r="F227" s="61">
        <f>$F$36</f>
        <v>0</v>
      </c>
      <c r="G227" s="61">
        <f>$G$36</f>
        <v>0</v>
      </c>
      <c r="H227" s="61">
        <f>$H$36</f>
        <v>0</v>
      </c>
      <c r="I227" s="61">
        <f>$I$36</f>
        <v>0</v>
      </c>
      <c r="J227" s="52"/>
      <c r="K227" s="50" t="s">
        <v>39</v>
      </c>
      <c r="L227" s="66" t="s">
        <v>40</v>
      </c>
      <c r="M227" s="147"/>
      <c r="N227" s="150"/>
      <c r="O227" s="150"/>
      <c r="P227" s="149"/>
      <c r="Q227" s="149"/>
      <c r="R227" s="149"/>
    </row>
    <row r="228" spans="1:18">
      <c r="A228" s="55"/>
      <c r="B228" s="13"/>
      <c r="C228" s="62">
        <f>$C$37</f>
        <v>0.71875</v>
      </c>
      <c r="D228" s="62">
        <f>$D$37</f>
        <v>0</v>
      </c>
      <c r="E228" s="62">
        <f>$E$37</f>
        <v>0.82291666666666663</v>
      </c>
      <c r="F228" s="62">
        <f>$F$37</f>
        <v>0</v>
      </c>
      <c r="G228" s="62">
        <f>$G$37</f>
        <v>0</v>
      </c>
      <c r="H228" s="62">
        <f>$H$37</f>
        <v>0</v>
      </c>
      <c r="I228" s="62">
        <f>$I$37</f>
        <v>0</v>
      </c>
      <c r="J228" s="52"/>
      <c r="K228" s="67"/>
      <c r="L228" s="68"/>
      <c r="M228" s="146" t="s">
        <v>66</v>
      </c>
      <c r="N228" s="145" t="s">
        <v>66</v>
      </c>
      <c r="O228" s="145" t="s">
        <v>66</v>
      </c>
      <c r="P228" s="150"/>
      <c r="Q228" s="150"/>
      <c r="R228" s="150"/>
    </row>
    <row r="229" spans="1:18">
      <c r="A229" s="67"/>
      <c r="B229" s="69" t="s">
        <v>9</v>
      </c>
      <c r="C229" s="70">
        <f>C226-C225+C228-C227</f>
        <v>0.37500000000000011</v>
      </c>
      <c r="D229" s="70">
        <f t="shared" ref="D229:I229" si="101">D226-D225+D228-D227</f>
        <v>0.16666666666666669</v>
      </c>
      <c r="E229" s="70">
        <f t="shared" si="101"/>
        <v>0.44791666666666663</v>
      </c>
      <c r="F229" s="70">
        <f t="shared" si="101"/>
        <v>0.29166666666666669</v>
      </c>
      <c r="G229" s="70">
        <f t="shared" si="101"/>
        <v>0.25000000000000006</v>
      </c>
      <c r="H229" s="70">
        <f t="shared" si="101"/>
        <v>0</v>
      </c>
      <c r="I229" s="70">
        <f t="shared" si="101"/>
        <v>0</v>
      </c>
      <c r="J229" s="71">
        <f>SUM(C229:I229)</f>
        <v>1.53125</v>
      </c>
      <c r="K229" s="71">
        <f>IF(J229-$J$38&gt;=0,J229-$J$38,"")</f>
        <v>0</v>
      </c>
      <c r="L229" s="71">
        <f>IF($J$38-J229&gt;=0,$J$38-J229,"")</f>
        <v>0</v>
      </c>
      <c r="M229" s="144"/>
      <c r="N229" s="145"/>
      <c r="O229" s="145"/>
      <c r="P229" s="145"/>
      <c r="Q229" s="151" t="str">
        <f>IF(K229&gt;0,K229-P229,"")</f>
        <v/>
      </c>
      <c r="R229" s="152" t="str">
        <f>IF(L229&gt;0,L229-M229-N229-O229,"")</f>
        <v/>
      </c>
    </row>
    <row r="230" spans="1:18">
      <c r="L230" s="34"/>
      <c r="M230" s="49"/>
      <c r="N230" s="49"/>
      <c r="O230" s="49"/>
      <c r="P230" s="49"/>
      <c r="Q230" s="49"/>
      <c r="R230" s="49"/>
    </row>
    <row r="231" spans="1:18" ht="18" customHeight="1">
      <c r="A231" s="50" t="s">
        <v>23</v>
      </c>
      <c r="B231" s="7">
        <v>17</v>
      </c>
      <c r="C231" s="51" t="s">
        <v>1</v>
      </c>
      <c r="D231" s="51" t="s">
        <v>2</v>
      </c>
      <c r="E231" s="51" t="s">
        <v>3</v>
      </c>
      <c r="F231" s="51" t="s">
        <v>4</v>
      </c>
      <c r="G231" s="51" t="s">
        <v>5</v>
      </c>
      <c r="H231" s="51" t="s">
        <v>6</v>
      </c>
      <c r="I231" s="51" t="s">
        <v>7</v>
      </c>
      <c r="J231" s="52" t="s">
        <v>11</v>
      </c>
      <c r="K231" s="53" t="s">
        <v>37</v>
      </c>
      <c r="L231" s="54"/>
      <c r="M231" s="147" t="s">
        <v>65</v>
      </c>
      <c r="N231" s="148" t="s">
        <v>67</v>
      </c>
      <c r="O231" s="148" t="s">
        <v>68</v>
      </c>
      <c r="P231" s="148" t="s">
        <v>69</v>
      </c>
      <c r="Q231" s="148" t="s">
        <v>70</v>
      </c>
      <c r="R231" s="148" t="s">
        <v>71</v>
      </c>
    </row>
    <row r="232" spans="1:18">
      <c r="A232" s="55"/>
      <c r="B232" s="8"/>
      <c r="C232" s="9"/>
      <c r="D232" s="9"/>
      <c r="E232" s="9"/>
      <c r="F232" s="9"/>
      <c r="G232" s="9"/>
      <c r="H232" s="9"/>
      <c r="I232" s="9"/>
      <c r="J232" s="52"/>
      <c r="K232" s="56"/>
      <c r="L232" s="57"/>
      <c r="M232" s="147"/>
      <c r="N232" s="149"/>
      <c r="O232" s="149"/>
      <c r="P232" s="149"/>
      <c r="Q232" s="149"/>
      <c r="R232" s="149"/>
    </row>
    <row r="233" spans="1:18">
      <c r="A233" s="55"/>
      <c r="B233" s="9"/>
      <c r="C233" s="58">
        <f>I224+1</f>
        <v>41386</v>
      </c>
      <c r="D233" s="58">
        <f>C233+1</f>
        <v>41387</v>
      </c>
      <c r="E233" s="58">
        <f t="shared" ref="E233" si="102">D233+1</f>
        <v>41388</v>
      </c>
      <c r="F233" s="58">
        <f t="shared" ref="F233" si="103">E233+1</f>
        <v>41389</v>
      </c>
      <c r="G233" s="58">
        <f t="shared" ref="G233" si="104">F233+1</f>
        <v>41390</v>
      </c>
      <c r="H233" s="58">
        <f t="shared" ref="H233" si="105">G233+1</f>
        <v>41391</v>
      </c>
      <c r="I233" s="58">
        <f t="shared" ref="I233" si="106">H233+1</f>
        <v>41392</v>
      </c>
      <c r="J233" s="52"/>
      <c r="K233" s="56"/>
      <c r="L233" s="57"/>
      <c r="M233" s="147"/>
      <c r="N233" s="149"/>
      <c r="O233" s="149"/>
      <c r="P233" s="149"/>
      <c r="Q233" s="149"/>
      <c r="R233" s="149"/>
    </row>
    <row r="234" spans="1:18" ht="16.5" customHeight="1">
      <c r="A234" s="55"/>
      <c r="B234" s="7" t="s">
        <v>8</v>
      </c>
      <c r="C234" s="61">
        <f>$C$34</f>
        <v>0.27083333333333331</v>
      </c>
      <c r="D234" s="60">
        <f>$D$34</f>
        <v>0.35416666666666669</v>
      </c>
      <c r="E234" s="61">
        <f>$E$34</f>
        <v>0.27083333333333331</v>
      </c>
      <c r="F234" s="61">
        <f>$F$34</f>
        <v>0.35416666666666669</v>
      </c>
      <c r="G234" s="61">
        <f>$G$34</f>
        <v>0.27083333333333331</v>
      </c>
      <c r="H234" s="61">
        <f>$H$34</f>
        <v>0</v>
      </c>
      <c r="I234" s="61">
        <f>$I$34</f>
        <v>0</v>
      </c>
      <c r="J234" s="52"/>
      <c r="K234" s="56"/>
      <c r="L234" s="57"/>
      <c r="M234" s="147"/>
      <c r="N234" s="149"/>
      <c r="O234" s="149"/>
      <c r="P234" s="149"/>
      <c r="Q234" s="149"/>
      <c r="R234" s="149"/>
    </row>
    <row r="235" spans="1:18">
      <c r="A235" s="55"/>
      <c r="B235" s="13"/>
      <c r="C235" s="62">
        <f>$C$35</f>
        <v>0.5</v>
      </c>
      <c r="D235" s="63">
        <f>$D$35</f>
        <v>0.52083333333333337</v>
      </c>
      <c r="E235" s="63">
        <f>$E$35</f>
        <v>0.5</v>
      </c>
      <c r="F235" s="63">
        <f>$F$35</f>
        <v>0.64583333333333337</v>
      </c>
      <c r="G235" s="63">
        <f>$G$35</f>
        <v>0.52083333333333337</v>
      </c>
      <c r="H235" s="63">
        <f>$H$35</f>
        <v>0</v>
      </c>
      <c r="I235" s="63">
        <f>$I$35</f>
        <v>0</v>
      </c>
      <c r="J235" s="52"/>
      <c r="K235" s="64"/>
      <c r="L235" s="65"/>
      <c r="M235" s="147"/>
      <c r="N235" s="149"/>
      <c r="O235" s="149"/>
      <c r="P235" s="149"/>
      <c r="Q235" s="149"/>
      <c r="R235" s="149"/>
    </row>
    <row r="236" spans="1:18" ht="18" customHeight="1">
      <c r="A236" s="55"/>
      <c r="B236" s="7" t="s">
        <v>10</v>
      </c>
      <c r="C236" s="61">
        <f>$C$36</f>
        <v>0.57291666666666663</v>
      </c>
      <c r="D236" s="61">
        <f>$D$36</f>
        <v>0</v>
      </c>
      <c r="E236" s="61">
        <f>$E$36</f>
        <v>0.60416666666666663</v>
      </c>
      <c r="F236" s="61">
        <f>$F$36</f>
        <v>0</v>
      </c>
      <c r="G236" s="61">
        <f>$G$36</f>
        <v>0</v>
      </c>
      <c r="H236" s="61">
        <f>$H$36</f>
        <v>0</v>
      </c>
      <c r="I236" s="61">
        <f>$I$36</f>
        <v>0</v>
      </c>
      <c r="J236" s="52"/>
      <c r="K236" s="50" t="s">
        <v>39</v>
      </c>
      <c r="L236" s="66" t="s">
        <v>40</v>
      </c>
      <c r="M236" s="147"/>
      <c r="N236" s="150"/>
      <c r="O236" s="150"/>
      <c r="P236" s="149"/>
      <c r="Q236" s="149"/>
      <c r="R236" s="149"/>
    </row>
    <row r="237" spans="1:18">
      <c r="A237" s="55"/>
      <c r="B237" s="13"/>
      <c r="C237" s="62">
        <f>$C$37</f>
        <v>0.71875</v>
      </c>
      <c r="D237" s="62">
        <f>$D$37</f>
        <v>0</v>
      </c>
      <c r="E237" s="62">
        <f>$E$37</f>
        <v>0.82291666666666663</v>
      </c>
      <c r="F237" s="62">
        <f>$F$37</f>
        <v>0</v>
      </c>
      <c r="G237" s="62">
        <f>$G$37</f>
        <v>0</v>
      </c>
      <c r="H237" s="62">
        <f>$H$37</f>
        <v>0</v>
      </c>
      <c r="I237" s="62">
        <f>$I$37</f>
        <v>0</v>
      </c>
      <c r="J237" s="52"/>
      <c r="K237" s="67"/>
      <c r="L237" s="68"/>
      <c r="M237" s="146" t="s">
        <v>66</v>
      </c>
      <c r="N237" s="145" t="s">
        <v>66</v>
      </c>
      <c r="O237" s="145" t="s">
        <v>66</v>
      </c>
      <c r="P237" s="150"/>
      <c r="Q237" s="150"/>
      <c r="R237" s="150"/>
    </row>
    <row r="238" spans="1:18">
      <c r="A238" s="67"/>
      <c r="B238" s="69" t="s">
        <v>9</v>
      </c>
      <c r="C238" s="70">
        <f>C235-C234+C237-C236</f>
        <v>0.37500000000000011</v>
      </c>
      <c r="D238" s="70">
        <f t="shared" ref="D238:I238" si="107">D235-D234+D237-D236</f>
        <v>0.16666666666666669</v>
      </c>
      <c r="E238" s="70">
        <f t="shared" si="107"/>
        <v>0.44791666666666663</v>
      </c>
      <c r="F238" s="70">
        <f t="shared" si="107"/>
        <v>0.29166666666666669</v>
      </c>
      <c r="G238" s="70">
        <f t="shared" si="107"/>
        <v>0.25000000000000006</v>
      </c>
      <c r="H238" s="70">
        <f t="shared" si="107"/>
        <v>0</v>
      </c>
      <c r="I238" s="70">
        <f t="shared" si="107"/>
        <v>0</v>
      </c>
      <c r="J238" s="71">
        <f>SUM(C238:I238)</f>
        <v>1.53125</v>
      </c>
      <c r="K238" s="71">
        <f>IF(J238-$J$38&gt;=0,J238-$J$38,"")</f>
        <v>0</v>
      </c>
      <c r="L238" s="71">
        <f>IF($J$38-J238&gt;=0,$J$38-J238,"")</f>
        <v>0</v>
      </c>
      <c r="M238" s="144"/>
      <c r="N238" s="145"/>
      <c r="O238" s="145"/>
      <c r="P238" s="145"/>
      <c r="Q238" s="151" t="str">
        <f>IF(K238&gt;0,K238-P238,"")</f>
        <v/>
      </c>
      <c r="R238" s="152" t="str">
        <f>IF(L238&gt;0,L238-M238-N238-O238,"")</f>
        <v/>
      </c>
    </row>
    <row r="239" spans="1:18" ht="18" customHeight="1">
      <c r="L239" s="34"/>
      <c r="M239" s="49"/>
      <c r="N239" s="49"/>
      <c r="O239" s="49"/>
      <c r="P239" s="49"/>
      <c r="Q239" s="49"/>
      <c r="R239" s="49"/>
    </row>
    <row r="240" spans="1:18" ht="25.5" customHeight="1">
      <c r="A240" s="11" t="s">
        <v>26</v>
      </c>
      <c r="B240" s="12"/>
      <c r="C240" s="12"/>
      <c r="D240" s="12"/>
      <c r="E240" s="12"/>
      <c r="F240" s="12"/>
      <c r="G240" s="12"/>
      <c r="H240" s="12"/>
      <c r="I240" s="12"/>
      <c r="J240" s="12"/>
      <c r="K240" s="75"/>
      <c r="L240" s="76"/>
      <c r="M240" s="77"/>
      <c r="N240" s="75"/>
      <c r="O240" s="75"/>
      <c r="P240" s="49"/>
      <c r="Q240" s="49"/>
      <c r="R240" s="49"/>
    </row>
    <row r="241" spans="1:20" ht="18.75" thickBot="1">
      <c r="L241" s="34"/>
      <c r="M241" s="49"/>
      <c r="N241" s="49"/>
      <c r="O241" s="49"/>
      <c r="P241" s="49"/>
      <c r="Q241" s="49"/>
      <c r="R241" s="49"/>
    </row>
    <row r="242" spans="1:20" ht="23.25" thickBot="1">
      <c r="A242" s="127" t="s">
        <v>41</v>
      </c>
      <c r="B242" s="128"/>
      <c r="C242" s="125"/>
      <c r="D242" s="125"/>
      <c r="E242" s="125"/>
      <c r="F242" s="125"/>
      <c r="G242" s="125"/>
      <c r="H242" s="125"/>
      <c r="I242" s="125"/>
      <c r="J242" s="125"/>
      <c r="K242" s="125"/>
      <c r="L242" s="126"/>
      <c r="M242" s="125"/>
      <c r="N242" s="125"/>
      <c r="O242" s="125"/>
      <c r="P242" s="125"/>
      <c r="Q242" s="125"/>
      <c r="R242" s="125"/>
      <c r="S242" s="111"/>
      <c r="T242" s="113"/>
    </row>
    <row r="243" spans="1:20" ht="16.5" customHeight="1">
      <c r="A243" s="114"/>
      <c r="B243" s="80"/>
      <c r="C243" s="80"/>
      <c r="D243" s="80"/>
      <c r="E243" s="80"/>
      <c r="F243" s="80"/>
      <c r="G243" s="80"/>
      <c r="H243" s="80"/>
      <c r="I243" s="80"/>
      <c r="J243" s="80"/>
      <c r="K243" s="80"/>
      <c r="L243" s="80"/>
      <c r="M243" s="36"/>
      <c r="N243" s="36"/>
      <c r="O243" s="36"/>
      <c r="P243" s="36"/>
      <c r="Q243" s="36"/>
      <c r="R243" s="36"/>
      <c r="S243" s="80"/>
      <c r="T243" s="115"/>
    </row>
    <row r="244" spans="1:20">
      <c r="A244" s="114"/>
      <c r="B244" s="80"/>
      <c r="C244" s="80"/>
      <c r="D244" s="80"/>
      <c r="E244" s="80"/>
      <c r="F244" s="80"/>
      <c r="G244" s="80"/>
      <c r="H244" s="80"/>
      <c r="I244" s="80"/>
      <c r="J244" s="80"/>
      <c r="K244" s="80"/>
      <c r="L244" s="80"/>
      <c r="M244" s="36"/>
      <c r="N244" s="36"/>
      <c r="O244" s="36"/>
      <c r="P244" s="36"/>
      <c r="Q244" s="36"/>
      <c r="R244" s="36"/>
      <c r="S244" s="80"/>
      <c r="T244" s="115"/>
    </row>
    <row r="245" spans="1:20" ht="18.75" thickBot="1">
      <c r="A245" s="118"/>
      <c r="B245" s="119"/>
      <c r="C245" s="119"/>
      <c r="D245" s="119"/>
      <c r="E245" s="119"/>
      <c r="F245" s="119"/>
      <c r="G245" s="119"/>
      <c r="H245" s="119"/>
      <c r="I245" s="119"/>
      <c r="J245" s="119"/>
      <c r="K245" s="119"/>
      <c r="L245" s="119"/>
      <c r="M245" s="120"/>
      <c r="N245" s="120"/>
      <c r="O245" s="120"/>
      <c r="P245" s="120"/>
      <c r="Q245" s="120"/>
      <c r="R245" s="120"/>
      <c r="S245" s="119"/>
      <c r="T245" s="121"/>
    </row>
    <row r="246" spans="1:20">
      <c r="L246" s="34"/>
      <c r="M246" s="49"/>
      <c r="N246" s="49"/>
      <c r="O246" s="49"/>
      <c r="P246" s="49"/>
      <c r="Q246" s="49"/>
      <c r="R246" s="49"/>
    </row>
    <row r="247" spans="1:20">
      <c r="L247" s="34"/>
      <c r="M247" s="49"/>
      <c r="N247" s="49"/>
      <c r="O247" s="49"/>
      <c r="P247" s="49"/>
      <c r="Q247" s="49"/>
      <c r="R247" s="49"/>
    </row>
    <row r="248" spans="1:20" ht="18" customHeight="1">
      <c r="L248" s="34"/>
      <c r="M248" s="49"/>
      <c r="N248" s="49"/>
      <c r="O248" s="49"/>
      <c r="P248" s="49"/>
      <c r="Q248" s="49"/>
      <c r="R248" s="49"/>
    </row>
    <row r="249" spans="1:20">
      <c r="L249" s="34"/>
      <c r="M249" s="49"/>
      <c r="N249" s="49"/>
      <c r="O249" s="49"/>
      <c r="P249" s="49"/>
      <c r="Q249" s="49"/>
      <c r="R249" s="49"/>
    </row>
    <row r="250" spans="1:20">
      <c r="L250" s="34"/>
      <c r="M250" s="49"/>
      <c r="N250" s="49"/>
      <c r="O250" s="49"/>
      <c r="P250" s="49"/>
      <c r="Q250" s="49"/>
      <c r="R250" s="49"/>
    </row>
    <row r="251" spans="1:20">
      <c r="A251" s="49"/>
      <c r="B251" s="49"/>
      <c r="C251" s="49"/>
      <c r="D251" s="49"/>
      <c r="E251" s="49"/>
      <c r="F251" s="49"/>
      <c r="G251" s="49"/>
      <c r="H251" s="49"/>
      <c r="I251" s="49"/>
      <c r="J251" s="49"/>
      <c r="K251" s="49"/>
      <c r="L251" s="79"/>
      <c r="M251" s="49"/>
      <c r="N251" s="49"/>
      <c r="O251" s="49"/>
      <c r="P251" s="49"/>
      <c r="Q251" s="49"/>
      <c r="R251" s="49"/>
    </row>
    <row r="252" spans="1:20" ht="16.5" customHeight="1">
      <c r="L252" s="34"/>
      <c r="M252" s="49"/>
      <c r="N252" s="49"/>
      <c r="O252" s="49"/>
      <c r="P252" s="49"/>
      <c r="Q252" s="49"/>
      <c r="R252" s="49"/>
    </row>
    <row r="253" spans="1:20">
      <c r="L253" s="34"/>
      <c r="M253" s="49"/>
      <c r="N253" s="49"/>
      <c r="O253" s="49"/>
      <c r="P253" s="49"/>
      <c r="Q253" s="49"/>
      <c r="R253" s="49"/>
    </row>
    <row r="254" spans="1:20">
      <c r="L254" s="34"/>
      <c r="M254" s="49"/>
      <c r="N254" s="49"/>
      <c r="O254" s="49"/>
      <c r="P254" s="49"/>
      <c r="Q254" s="49"/>
      <c r="R254" s="49"/>
    </row>
    <row r="255" spans="1:20">
      <c r="L255" s="34"/>
      <c r="M255" s="49"/>
      <c r="N255" s="49"/>
      <c r="O255" s="49"/>
      <c r="P255" s="49"/>
      <c r="Q255" s="49"/>
      <c r="R255" s="49"/>
    </row>
    <row r="256" spans="1:20" ht="18" customHeight="1">
      <c r="A256" s="50" t="s">
        <v>23</v>
      </c>
      <c r="B256" s="7">
        <v>18</v>
      </c>
      <c r="C256" s="51" t="s">
        <v>1</v>
      </c>
      <c r="D256" s="51" t="s">
        <v>2</v>
      </c>
      <c r="E256" s="51" t="s">
        <v>3</v>
      </c>
      <c r="F256" s="51" t="s">
        <v>4</v>
      </c>
      <c r="G256" s="51" t="s">
        <v>5</v>
      </c>
      <c r="H256" s="51" t="s">
        <v>6</v>
      </c>
      <c r="I256" s="51" t="s">
        <v>7</v>
      </c>
      <c r="J256" s="52" t="s">
        <v>11</v>
      </c>
      <c r="K256" s="53" t="s">
        <v>37</v>
      </c>
      <c r="L256" s="54"/>
      <c r="M256" s="147" t="s">
        <v>65</v>
      </c>
      <c r="N256" s="148" t="s">
        <v>67</v>
      </c>
      <c r="O256" s="148" t="s">
        <v>68</v>
      </c>
      <c r="P256" s="148" t="s">
        <v>69</v>
      </c>
      <c r="Q256" s="148" t="s">
        <v>70</v>
      </c>
      <c r="R256" s="148" t="s">
        <v>71</v>
      </c>
    </row>
    <row r="257" spans="1:21" ht="18" customHeight="1">
      <c r="A257" s="55"/>
      <c r="B257" s="8"/>
      <c r="C257" s="9"/>
      <c r="D257" s="9"/>
      <c r="E257" s="9"/>
      <c r="F257" s="9"/>
      <c r="G257" s="9"/>
      <c r="H257" s="9"/>
      <c r="I257" s="9"/>
      <c r="J257" s="52"/>
      <c r="K257" s="56"/>
      <c r="L257" s="57"/>
      <c r="M257" s="147"/>
      <c r="N257" s="149"/>
      <c r="O257" s="149"/>
      <c r="P257" s="149"/>
      <c r="Q257" s="149"/>
      <c r="R257" s="149"/>
    </row>
    <row r="258" spans="1:21">
      <c r="A258" s="55"/>
      <c r="B258" s="9"/>
      <c r="C258" s="58">
        <f>I233+1</f>
        <v>41393</v>
      </c>
      <c r="D258" s="58">
        <f>C258+1</f>
        <v>41394</v>
      </c>
      <c r="E258" s="58">
        <f t="shared" ref="E258" si="108">D258+1</f>
        <v>41395</v>
      </c>
      <c r="F258" s="58">
        <f t="shared" ref="F258" si="109">E258+1</f>
        <v>41396</v>
      </c>
      <c r="G258" s="58">
        <f t="shared" ref="G258" si="110">F258+1</f>
        <v>41397</v>
      </c>
      <c r="H258" s="58">
        <f t="shared" ref="H258" si="111">G258+1</f>
        <v>41398</v>
      </c>
      <c r="I258" s="58">
        <f t="shared" ref="I258" si="112">H258+1</f>
        <v>41399</v>
      </c>
      <c r="J258" s="52"/>
      <c r="K258" s="56"/>
      <c r="L258" s="57"/>
      <c r="M258" s="147"/>
      <c r="N258" s="149"/>
      <c r="O258" s="149"/>
      <c r="P258" s="149"/>
      <c r="Q258" s="149"/>
      <c r="R258" s="149"/>
    </row>
    <row r="259" spans="1:21">
      <c r="A259" s="55"/>
      <c r="B259" s="7" t="s">
        <v>8</v>
      </c>
      <c r="C259" s="61">
        <f>$C$34</f>
        <v>0.27083333333333331</v>
      </c>
      <c r="D259" s="60">
        <f>$D$34</f>
        <v>0.35416666666666669</v>
      </c>
      <c r="E259" s="61">
        <f>$E$34</f>
        <v>0.27083333333333331</v>
      </c>
      <c r="F259" s="61">
        <f>$F$34</f>
        <v>0.35416666666666669</v>
      </c>
      <c r="G259" s="61">
        <f>$G$34</f>
        <v>0.27083333333333331</v>
      </c>
      <c r="H259" s="61">
        <f>$H$34</f>
        <v>0</v>
      </c>
      <c r="I259" s="61">
        <f>$I$34</f>
        <v>0</v>
      </c>
      <c r="J259" s="52"/>
      <c r="K259" s="56"/>
      <c r="L259" s="57"/>
      <c r="M259" s="147"/>
      <c r="N259" s="149"/>
      <c r="O259" s="149"/>
      <c r="P259" s="149"/>
      <c r="Q259" s="149"/>
      <c r="R259" s="149"/>
    </row>
    <row r="260" spans="1:21">
      <c r="A260" s="55"/>
      <c r="B260" s="13"/>
      <c r="C260" s="62">
        <f>$C$35</f>
        <v>0.5</v>
      </c>
      <c r="D260" s="63">
        <f>$D$35</f>
        <v>0.52083333333333337</v>
      </c>
      <c r="E260" s="63">
        <f>$E$35</f>
        <v>0.5</v>
      </c>
      <c r="F260" s="63">
        <f>$F$35</f>
        <v>0.64583333333333337</v>
      </c>
      <c r="G260" s="63">
        <f>$G$35</f>
        <v>0.52083333333333337</v>
      </c>
      <c r="H260" s="63">
        <f>$H$35</f>
        <v>0</v>
      </c>
      <c r="I260" s="63">
        <f>$I$35</f>
        <v>0</v>
      </c>
      <c r="J260" s="52"/>
      <c r="K260" s="64"/>
      <c r="L260" s="65"/>
      <c r="M260" s="147"/>
      <c r="N260" s="149"/>
      <c r="O260" s="149"/>
      <c r="P260" s="149"/>
      <c r="Q260" s="149"/>
      <c r="R260" s="149"/>
    </row>
    <row r="261" spans="1:21" ht="18" customHeight="1">
      <c r="A261" s="55"/>
      <c r="B261" s="7" t="s">
        <v>10</v>
      </c>
      <c r="C261" s="61">
        <f>$C$36</f>
        <v>0.57291666666666663</v>
      </c>
      <c r="D261" s="61">
        <f>$D$36</f>
        <v>0</v>
      </c>
      <c r="E261" s="61">
        <f>$E$36</f>
        <v>0.60416666666666663</v>
      </c>
      <c r="F261" s="61">
        <f>$F$36</f>
        <v>0</v>
      </c>
      <c r="G261" s="61">
        <f>$G$36</f>
        <v>0</v>
      </c>
      <c r="H261" s="61">
        <f>$H$36</f>
        <v>0</v>
      </c>
      <c r="I261" s="61">
        <f>$I$36</f>
        <v>0</v>
      </c>
      <c r="J261" s="52"/>
      <c r="K261" s="50" t="s">
        <v>39</v>
      </c>
      <c r="L261" s="66" t="s">
        <v>40</v>
      </c>
      <c r="M261" s="147"/>
      <c r="N261" s="150"/>
      <c r="O261" s="150"/>
      <c r="P261" s="149"/>
      <c r="Q261" s="149"/>
      <c r="R261" s="149"/>
    </row>
    <row r="262" spans="1:21" s="84" customFormat="1" ht="16.5" customHeight="1">
      <c r="A262" s="55"/>
      <c r="B262" s="13"/>
      <c r="C262" s="62">
        <f>$C$37</f>
        <v>0.71875</v>
      </c>
      <c r="D262" s="62">
        <f>$D$37</f>
        <v>0</v>
      </c>
      <c r="E262" s="62">
        <f>$E$37</f>
        <v>0.82291666666666663</v>
      </c>
      <c r="F262" s="62">
        <f>$F$37</f>
        <v>0</v>
      </c>
      <c r="G262" s="62">
        <f>$G$37</f>
        <v>0</v>
      </c>
      <c r="H262" s="62">
        <f>$H$37</f>
        <v>0</v>
      </c>
      <c r="I262" s="62">
        <f>$I$37</f>
        <v>0</v>
      </c>
      <c r="J262" s="52"/>
      <c r="K262" s="67"/>
      <c r="L262" s="68"/>
      <c r="M262" s="146" t="s">
        <v>66</v>
      </c>
      <c r="N262" s="145" t="s">
        <v>66</v>
      </c>
      <c r="O262" s="145" t="s">
        <v>66</v>
      </c>
      <c r="P262" s="150"/>
      <c r="Q262" s="150"/>
      <c r="R262" s="150"/>
    </row>
    <row r="263" spans="1:21" s="84" customFormat="1" ht="16.5" customHeight="1">
      <c r="A263" s="67"/>
      <c r="B263" s="69" t="s">
        <v>9</v>
      </c>
      <c r="C263" s="70">
        <f>C260-C259+C262-C261</f>
        <v>0.37500000000000011</v>
      </c>
      <c r="D263" s="70">
        <f t="shared" ref="D263:I263" si="113">D260-D259+D262-D261</f>
        <v>0.16666666666666669</v>
      </c>
      <c r="E263" s="70">
        <f t="shared" si="113"/>
        <v>0.44791666666666663</v>
      </c>
      <c r="F263" s="70">
        <f t="shared" si="113"/>
        <v>0.29166666666666669</v>
      </c>
      <c r="G263" s="70">
        <f t="shared" si="113"/>
        <v>0.25000000000000006</v>
      </c>
      <c r="H263" s="70">
        <f t="shared" si="113"/>
        <v>0</v>
      </c>
      <c r="I263" s="70">
        <f t="shared" si="113"/>
        <v>0</v>
      </c>
      <c r="J263" s="71">
        <f>SUM(C263:I263)</f>
        <v>1.53125</v>
      </c>
      <c r="K263" s="71">
        <f>IF(J263-$J$38&gt;=0,J263-$J$38,"")</f>
        <v>0</v>
      </c>
      <c r="L263" s="71">
        <f>IF($J$38-J263&gt;=0,$J$38-J263,"")</f>
        <v>0</v>
      </c>
      <c r="M263" s="144"/>
      <c r="N263" s="145"/>
      <c r="O263" s="145"/>
      <c r="P263" s="145"/>
      <c r="Q263" s="151" t="str">
        <f>IF(K263&gt;0,K263-P263,"")</f>
        <v/>
      </c>
      <c r="R263" s="152" t="str">
        <f>IF(L263&gt;0,L263-M263-N263-O263,"")</f>
        <v/>
      </c>
    </row>
    <row r="264" spans="1:21" s="84" customFormat="1" ht="16.5" customHeight="1">
      <c r="A264" s="81"/>
      <c r="B264" s="2"/>
      <c r="C264" s="2"/>
      <c r="D264" s="2"/>
      <c r="E264" s="2"/>
      <c r="F264" s="2"/>
      <c r="G264" s="2"/>
      <c r="H264" s="2"/>
      <c r="I264" s="2"/>
      <c r="J264" s="2"/>
      <c r="K264" s="48"/>
      <c r="L264" s="82"/>
      <c r="M264" s="48"/>
      <c r="N264" s="48"/>
      <c r="O264" s="48"/>
      <c r="P264" s="83"/>
      <c r="Q264" s="83"/>
      <c r="R264" s="83"/>
    </row>
    <row r="265" spans="1:21" s="84" customFormat="1" ht="16.5" customHeight="1">
      <c r="A265" s="50" t="s">
        <v>23</v>
      </c>
      <c r="B265" s="7">
        <v>19</v>
      </c>
      <c r="C265" s="51" t="s">
        <v>1</v>
      </c>
      <c r="D265" s="51" t="s">
        <v>2</v>
      </c>
      <c r="E265" s="51" t="s">
        <v>3</v>
      </c>
      <c r="F265" s="51" t="s">
        <v>4</v>
      </c>
      <c r="G265" s="51" t="s">
        <v>5</v>
      </c>
      <c r="H265" s="51" t="s">
        <v>6</v>
      </c>
      <c r="I265" s="51" t="s">
        <v>7</v>
      </c>
      <c r="J265" s="52" t="s">
        <v>11</v>
      </c>
      <c r="K265" s="53" t="s">
        <v>37</v>
      </c>
      <c r="L265" s="54"/>
      <c r="M265" s="147" t="s">
        <v>65</v>
      </c>
      <c r="N265" s="148" t="s">
        <v>67</v>
      </c>
      <c r="O265" s="148" t="s">
        <v>68</v>
      </c>
      <c r="P265" s="148" t="s">
        <v>69</v>
      </c>
      <c r="Q265" s="148" t="s">
        <v>70</v>
      </c>
      <c r="R265" s="148" t="s">
        <v>71</v>
      </c>
    </row>
    <row r="266" spans="1:21" s="84" customFormat="1" ht="16.5" customHeight="1">
      <c r="A266" s="55"/>
      <c r="B266" s="8"/>
      <c r="C266" s="9"/>
      <c r="D266" s="9"/>
      <c r="E266" s="9"/>
      <c r="F266" s="9"/>
      <c r="G266" s="9"/>
      <c r="H266" s="9"/>
      <c r="I266" s="9"/>
      <c r="J266" s="52"/>
      <c r="K266" s="56"/>
      <c r="L266" s="57"/>
      <c r="M266" s="147"/>
      <c r="N266" s="149"/>
      <c r="O266" s="149"/>
      <c r="P266" s="149"/>
      <c r="Q266" s="149"/>
      <c r="R266" s="149"/>
      <c r="S266" s="85"/>
      <c r="T266" s="85"/>
      <c r="U266" s="85"/>
    </row>
    <row r="267" spans="1:21" s="84" customFormat="1" ht="16.5" customHeight="1">
      <c r="A267" s="55"/>
      <c r="B267" s="9"/>
      <c r="C267" s="58">
        <f>I258+1</f>
        <v>41400</v>
      </c>
      <c r="D267" s="58">
        <f>C267+1</f>
        <v>41401</v>
      </c>
      <c r="E267" s="58">
        <f t="shared" ref="E267" si="114">D267+1</f>
        <v>41402</v>
      </c>
      <c r="F267" s="58">
        <f t="shared" ref="F267" si="115">E267+1</f>
        <v>41403</v>
      </c>
      <c r="G267" s="58">
        <f t="shared" ref="G267" si="116">F267+1</f>
        <v>41404</v>
      </c>
      <c r="H267" s="58">
        <f t="shared" ref="H267" si="117">G267+1</f>
        <v>41405</v>
      </c>
      <c r="I267" s="58">
        <f t="shared" ref="I267" si="118">H267+1</f>
        <v>41406</v>
      </c>
      <c r="J267" s="52"/>
      <c r="K267" s="56"/>
      <c r="L267" s="57"/>
      <c r="M267" s="147"/>
      <c r="N267" s="149"/>
      <c r="O267" s="149"/>
      <c r="P267" s="149"/>
      <c r="Q267" s="149"/>
      <c r="R267" s="149"/>
      <c r="S267" s="85"/>
      <c r="T267" s="85"/>
      <c r="U267" s="85"/>
    </row>
    <row r="268" spans="1:21" s="84" customFormat="1" ht="16.5" customHeight="1">
      <c r="A268" s="55"/>
      <c r="B268" s="7" t="s">
        <v>8</v>
      </c>
      <c r="C268" s="61">
        <f>$C$34</f>
        <v>0.27083333333333331</v>
      </c>
      <c r="D268" s="60">
        <f>$D$34</f>
        <v>0.35416666666666669</v>
      </c>
      <c r="E268" s="61">
        <f>$E$34</f>
        <v>0.27083333333333331</v>
      </c>
      <c r="F268" s="61">
        <f>$F$34</f>
        <v>0.35416666666666669</v>
      </c>
      <c r="G268" s="61">
        <f>$G$34</f>
        <v>0.27083333333333331</v>
      </c>
      <c r="H268" s="61">
        <f>$H$34</f>
        <v>0</v>
      </c>
      <c r="I268" s="61">
        <f>$I$34</f>
        <v>0</v>
      </c>
      <c r="J268" s="52"/>
      <c r="K268" s="56"/>
      <c r="L268" s="57"/>
      <c r="M268" s="147"/>
      <c r="N268" s="149"/>
      <c r="O268" s="149"/>
      <c r="P268" s="149"/>
      <c r="Q268" s="149"/>
      <c r="R268" s="149"/>
      <c r="S268" s="85"/>
      <c r="T268" s="85"/>
      <c r="U268" s="85"/>
    </row>
    <row r="269" spans="1:21" s="84" customFormat="1" ht="16.5" customHeight="1">
      <c r="A269" s="55"/>
      <c r="B269" s="13"/>
      <c r="C269" s="62">
        <f>$C$35</f>
        <v>0.5</v>
      </c>
      <c r="D269" s="63">
        <f>$D$35</f>
        <v>0.52083333333333337</v>
      </c>
      <c r="E269" s="63">
        <f>$E$35</f>
        <v>0.5</v>
      </c>
      <c r="F269" s="63">
        <f>$F$35</f>
        <v>0.64583333333333337</v>
      </c>
      <c r="G269" s="63">
        <f>$G$35</f>
        <v>0.52083333333333337</v>
      </c>
      <c r="H269" s="63">
        <f>$H$35</f>
        <v>0</v>
      </c>
      <c r="I269" s="63">
        <f>$I$35</f>
        <v>0</v>
      </c>
      <c r="J269" s="52"/>
      <c r="K269" s="64"/>
      <c r="L269" s="65"/>
      <c r="M269" s="147"/>
      <c r="N269" s="149"/>
      <c r="O269" s="149"/>
      <c r="P269" s="149"/>
      <c r="Q269" s="149"/>
      <c r="R269" s="149"/>
      <c r="S269" s="85"/>
      <c r="T269" s="85"/>
      <c r="U269" s="85"/>
    </row>
    <row r="270" spans="1:21" s="84" customFormat="1" ht="16.5" customHeight="1">
      <c r="A270" s="55"/>
      <c r="B270" s="7" t="s">
        <v>10</v>
      </c>
      <c r="C270" s="61">
        <f>$C$36</f>
        <v>0.57291666666666663</v>
      </c>
      <c r="D270" s="61">
        <f>$D$36</f>
        <v>0</v>
      </c>
      <c r="E270" s="61">
        <f>$E$36</f>
        <v>0.60416666666666663</v>
      </c>
      <c r="F270" s="61">
        <f>$F$36</f>
        <v>0</v>
      </c>
      <c r="G270" s="61">
        <f>$G$36</f>
        <v>0</v>
      </c>
      <c r="H270" s="61">
        <f>$H$36</f>
        <v>0</v>
      </c>
      <c r="I270" s="61">
        <f>$I$36</f>
        <v>0</v>
      </c>
      <c r="J270" s="52"/>
      <c r="K270" s="50" t="s">
        <v>39</v>
      </c>
      <c r="L270" s="66" t="s">
        <v>40</v>
      </c>
      <c r="M270" s="147"/>
      <c r="N270" s="150"/>
      <c r="O270" s="150"/>
      <c r="P270" s="149"/>
      <c r="Q270" s="149"/>
      <c r="R270" s="149"/>
      <c r="S270" s="85"/>
      <c r="T270" s="85"/>
      <c r="U270" s="85"/>
    </row>
    <row r="271" spans="1:21" s="84" customFormat="1" ht="16.5" customHeight="1">
      <c r="A271" s="55"/>
      <c r="B271" s="13"/>
      <c r="C271" s="62">
        <f>$C$37</f>
        <v>0.71875</v>
      </c>
      <c r="D271" s="62">
        <f>$D$37</f>
        <v>0</v>
      </c>
      <c r="E271" s="62">
        <f>$E$37</f>
        <v>0.82291666666666663</v>
      </c>
      <c r="F271" s="62">
        <f>$F$37</f>
        <v>0</v>
      </c>
      <c r="G271" s="62">
        <f>$G$37</f>
        <v>0</v>
      </c>
      <c r="H271" s="62">
        <f>$H$37</f>
        <v>0</v>
      </c>
      <c r="I271" s="62">
        <f>$I$37</f>
        <v>0</v>
      </c>
      <c r="J271" s="52"/>
      <c r="K271" s="67"/>
      <c r="L271" s="68"/>
      <c r="M271" s="146" t="s">
        <v>66</v>
      </c>
      <c r="N271" s="145" t="s">
        <v>66</v>
      </c>
      <c r="O271" s="145" t="s">
        <v>66</v>
      </c>
      <c r="P271" s="150"/>
      <c r="Q271" s="150"/>
      <c r="R271" s="150"/>
      <c r="S271" s="85"/>
      <c r="T271" s="85"/>
      <c r="U271" s="85"/>
    </row>
    <row r="272" spans="1:21" s="84" customFormat="1" ht="16.5" customHeight="1">
      <c r="A272" s="67"/>
      <c r="B272" s="69" t="s">
        <v>9</v>
      </c>
      <c r="C272" s="70">
        <f>C269-C268+C271-C270</f>
        <v>0.37500000000000011</v>
      </c>
      <c r="D272" s="70">
        <f t="shared" ref="D272:I272" si="119">D269-D268+D271-D270</f>
        <v>0.16666666666666669</v>
      </c>
      <c r="E272" s="70">
        <f t="shared" si="119"/>
        <v>0.44791666666666663</v>
      </c>
      <c r="F272" s="70">
        <f t="shared" si="119"/>
        <v>0.29166666666666669</v>
      </c>
      <c r="G272" s="70">
        <f t="shared" si="119"/>
        <v>0.25000000000000006</v>
      </c>
      <c r="H272" s="70">
        <f t="shared" si="119"/>
        <v>0</v>
      </c>
      <c r="I272" s="70">
        <f t="shared" si="119"/>
        <v>0</v>
      </c>
      <c r="J272" s="71">
        <f>SUM(C272:I272)</f>
        <v>1.53125</v>
      </c>
      <c r="K272" s="71">
        <f>IF(J272-$J$38&gt;=0,J272-$J$38,"")</f>
        <v>0</v>
      </c>
      <c r="L272" s="71">
        <f>IF($J$38-J272&gt;=0,$J$38-J272,"")</f>
        <v>0</v>
      </c>
      <c r="M272" s="144"/>
      <c r="N272" s="145"/>
      <c r="O272" s="145"/>
      <c r="P272" s="145"/>
      <c r="Q272" s="151" t="str">
        <f>IF(K272&gt;0,K272-P272,"")</f>
        <v/>
      </c>
      <c r="R272" s="152" t="str">
        <f>IF(L272&gt;0,L272-M272-N272-O272,"")</f>
        <v/>
      </c>
      <c r="S272" s="85"/>
      <c r="T272" s="85"/>
      <c r="U272" s="85"/>
    </row>
    <row r="273" spans="1:21" s="84" customFormat="1" ht="16.5" customHeight="1">
      <c r="A273" s="81"/>
      <c r="B273" s="2"/>
      <c r="C273" s="2"/>
      <c r="D273" s="2"/>
      <c r="E273" s="2"/>
      <c r="F273" s="2"/>
      <c r="G273" s="2"/>
      <c r="H273" s="2"/>
      <c r="I273" s="2"/>
      <c r="J273" s="2"/>
      <c r="K273" s="48"/>
      <c r="L273" s="82"/>
      <c r="M273" s="48"/>
      <c r="N273" s="48"/>
      <c r="O273" s="48"/>
      <c r="P273" s="48"/>
      <c r="Q273" s="48"/>
      <c r="R273" s="48"/>
      <c r="S273" s="85"/>
      <c r="T273" s="85"/>
      <c r="U273" s="85"/>
    </row>
    <row r="274" spans="1:21" s="84" customFormat="1" ht="16.5" customHeight="1">
      <c r="A274" s="50" t="s">
        <v>23</v>
      </c>
      <c r="B274" s="7">
        <v>20</v>
      </c>
      <c r="C274" s="51" t="s">
        <v>1</v>
      </c>
      <c r="D274" s="51" t="s">
        <v>2</v>
      </c>
      <c r="E274" s="51" t="s">
        <v>3</v>
      </c>
      <c r="F274" s="51" t="s">
        <v>4</v>
      </c>
      <c r="G274" s="51" t="s">
        <v>5</v>
      </c>
      <c r="H274" s="51" t="s">
        <v>6</v>
      </c>
      <c r="I274" s="51" t="s">
        <v>7</v>
      </c>
      <c r="J274" s="52" t="s">
        <v>11</v>
      </c>
      <c r="K274" s="53" t="s">
        <v>37</v>
      </c>
      <c r="L274" s="54"/>
      <c r="M274" s="147" t="s">
        <v>65</v>
      </c>
      <c r="N274" s="148" t="s">
        <v>67</v>
      </c>
      <c r="O274" s="148" t="s">
        <v>68</v>
      </c>
      <c r="P274" s="148" t="s">
        <v>69</v>
      </c>
      <c r="Q274" s="148" t="s">
        <v>70</v>
      </c>
      <c r="R274" s="148" t="s">
        <v>71</v>
      </c>
      <c r="S274" s="85"/>
      <c r="T274" s="85"/>
      <c r="U274" s="85"/>
    </row>
    <row r="275" spans="1:21" s="84" customFormat="1" ht="16.5" customHeight="1">
      <c r="A275" s="55"/>
      <c r="B275" s="8"/>
      <c r="C275" s="9"/>
      <c r="D275" s="9"/>
      <c r="E275" s="9"/>
      <c r="F275" s="9"/>
      <c r="G275" s="9"/>
      <c r="H275" s="9"/>
      <c r="I275" s="9"/>
      <c r="J275" s="52"/>
      <c r="K275" s="56"/>
      <c r="L275" s="57"/>
      <c r="M275" s="147"/>
      <c r="N275" s="149"/>
      <c r="O275" s="149"/>
      <c r="P275" s="149"/>
      <c r="Q275" s="149"/>
      <c r="R275" s="149"/>
      <c r="S275" s="85"/>
      <c r="T275" s="85"/>
      <c r="U275" s="85"/>
    </row>
    <row r="276" spans="1:21" s="84" customFormat="1" ht="16.5" customHeight="1">
      <c r="A276" s="55"/>
      <c r="B276" s="9"/>
      <c r="C276" s="58">
        <f>I267+1</f>
        <v>41407</v>
      </c>
      <c r="D276" s="58">
        <f>C276+1</f>
        <v>41408</v>
      </c>
      <c r="E276" s="58">
        <f t="shared" ref="E276" si="120">D276+1</f>
        <v>41409</v>
      </c>
      <c r="F276" s="58">
        <f t="shared" ref="F276" si="121">E276+1</f>
        <v>41410</v>
      </c>
      <c r="G276" s="58">
        <f t="shared" ref="G276" si="122">F276+1</f>
        <v>41411</v>
      </c>
      <c r="H276" s="58">
        <f t="shared" ref="H276" si="123">G276+1</f>
        <v>41412</v>
      </c>
      <c r="I276" s="58">
        <f t="shared" ref="I276" si="124">H276+1</f>
        <v>41413</v>
      </c>
      <c r="J276" s="52"/>
      <c r="K276" s="56"/>
      <c r="L276" s="57"/>
      <c r="M276" s="147"/>
      <c r="N276" s="149"/>
      <c r="O276" s="149"/>
      <c r="P276" s="149"/>
      <c r="Q276" s="149"/>
      <c r="R276" s="149"/>
      <c r="S276" s="85"/>
      <c r="T276" s="85"/>
      <c r="U276" s="85"/>
    </row>
    <row r="277" spans="1:21" s="84" customFormat="1" ht="16.5" customHeight="1">
      <c r="A277" s="55"/>
      <c r="B277" s="7" t="s">
        <v>8</v>
      </c>
      <c r="C277" s="61">
        <f>$C$34</f>
        <v>0.27083333333333331</v>
      </c>
      <c r="D277" s="60">
        <f>$D$34</f>
        <v>0.35416666666666669</v>
      </c>
      <c r="E277" s="61">
        <f>$E$34</f>
        <v>0.27083333333333331</v>
      </c>
      <c r="F277" s="61">
        <f>$F$34</f>
        <v>0.35416666666666669</v>
      </c>
      <c r="G277" s="61">
        <f>$G$34</f>
        <v>0.27083333333333331</v>
      </c>
      <c r="H277" s="61">
        <f>$H$34</f>
        <v>0</v>
      </c>
      <c r="I277" s="61">
        <f>$I$34</f>
        <v>0</v>
      </c>
      <c r="J277" s="52"/>
      <c r="K277" s="56"/>
      <c r="L277" s="57"/>
      <c r="M277" s="147"/>
      <c r="N277" s="149"/>
      <c r="O277" s="149"/>
      <c r="P277" s="149"/>
      <c r="Q277" s="149"/>
      <c r="R277" s="149"/>
      <c r="S277" s="85"/>
      <c r="T277" s="85"/>
      <c r="U277" s="85"/>
    </row>
    <row r="278" spans="1:21" s="84" customFormat="1" ht="16.5" customHeight="1">
      <c r="A278" s="55"/>
      <c r="B278" s="13"/>
      <c r="C278" s="62">
        <f>$C$35</f>
        <v>0.5</v>
      </c>
      <c r="D278" s="63">
        <f>$D$35</f>
        <v>0.52083333333333337</v>
      </c>
      <c r="E278" s="63">
        <f>$E$35</f>
        <v>0.5</v>
      </c>
      <c r="F278" s="63">
        <f>$F$35</f>
        <v>0.64583333333333337</v>
      </c>
      <c r="G278" s="63">
        <f>$G$35</f>
        <v>0.52083333333333337</v>
      </c>
      <c r="H278" s="63">
        <f>$H$35</f>
        <v>0</v>
      </c>
      <c r="I278" s="63">
        <f>$I$35</f>
        <v>0</v>
      </c>
      <c r="J278" s="52"/>
      <c r="K278" s="64"/>
      <c r="L278" s="65"/>
      <c r="M278" s="147"/>
      <c r="N278" s="149"/>
      <c r="O278" s="149"/>
      <c r="P278" s="149"/>
      <c r="Q278" s="149"/>
      <c r="R278" s="149"/>
    </row>
    <row r="279" spans="1:21" ht="18" customHeight="1">
      <c r="A279" s="55"/>
      <c r="B279" s="7" t="s">
        <v>10</v>
      </c>
      <c r="C279" s="61">
        <f>$C$36</f>
        <v>0.57291666666666663</v>
      </c>
      <c r="D279" s="61">
        <f>$D$36</f>
        <v>0</v>
      </c>
      <c r="E279" s="61">
        <f>$E$36</f>
        <v>0.60416666666666663</v>
      </c>
      <c r="F279" s="61">
        <f>$F$36</f>
        <v>0</v>
      </c>
      <c r="G279" s="61">
        <f>$G$36</f>
        <v>0</v>
      </c>
      <c r="H279" s="61">
        <f>$H$36</f>
        <v>0</v>
      </c>
      <c r="I279" s="61">
        <f>$I$36</f>
        <v>0</v>
      </c>
      <c r="J279" s="52"/>
      <c r="K279" s="50" t="s">
        <v>39</v>
      </c>
      <c r="L279" s="66" t="s">
        <v>40</v>
      </c>
      <c r="M279" s="147"/>
      <c r="N279" s="150"/>
      <c r="O279" s="150"/>
      <c r="P279" s="149"/>
      <c r="Q279" s="149"/>
      <c r="R279" s="149"/>
    </row>
    <row r="280" spans="1:21" ht="16.5" customHeight="1">
      <c r="A280" s="55"/>
      <c r="B280" s="13"/>
      <c r="C280" s="62">
        <f>$C$37</f>
        <v>0.71875</v>
      </c>
      <c r="D280" s="62">
        <f>$D$37</f>
        <v>0</v>
      </c>
      <c r="E280" s="62">
        <f>$E$37</f>
        <v>0.82291666666666663</v>
      </c>
      <c r="F280" s="62">
        <f>$F$37</f>
        <v>0</v>
      </c>
      <c r="G280" s="62">
        <f>$G$37</f>
        <v>0</v>
      </c>
      <c r="H280" s="62">
        <f>$H$37</f>
        <v>0</v>
      </c>
      <c r="I280" s="62">
        <f>$I$37</f>
        <v>0</v>
      </c>
      <c r="J280" s="52"/>
      <c r="K280" s="67"/>
      <c r="L280" s="68"/>
      <c r="M280" s="146" t="s">
        <v>66</v>
      </c>
      <c r="N280" s="145" t="s">
        <v>66</v>
      </c>
      <c r="O280" s="145" t="s">
        <v>66</v>
      </c>
      <c r="P280" s="150"/>
      <c r="Q280" s="150"/>
      <c r="R280" s="150"/>
    </row>
    <row r="281" spans="1:21">
      <c r="A281" s="67"/>
      <c r="B281" s="69" t="s">
        <v>9</v>
      </c>
      <c r="C281" s="70">
        <f>C278-C277+C280-C279</f>
        <v>0.37500000000000011</v>
      </c>
      <c r="D281" s="70">
        <f t="shared" ref="D281:I281" si="125">D278-D277+D280-D279</f>
        <v>0.16666666666666669</v>
      </c>
      <c r="E281" s="70">
        <f t="shared" si="125"/>
        <v>0.44791666666666663</v>
      </c>
      <c r="F281" s="70">
        <f t="shared" si="125"/>
        <v>0.29166666666666669</v>
      </c>
      <c r="G281" s="70">
        <f t="shared" si="125"/>
        <v>0.25000000000000006</v>
      </c>
      <c r="H281" s="70">
        <f t="shared" si="125"/>
        <v>0</v>
      </c>
      <c r="I281" s="70">
        <f t="shared" si="125"/>
        <v>0</v>
      </c>
      <c r="J281" s="71">
        <f>SUM(C281:I281)</f>
        <v>1.53125</v>
      </c>
      <c r="K281" s="71">
        <f>IF(J281-$J$38&gt;=0,J281-$J$38,"")</f>
        <v>0</v>
      </c>
      <c r="L281" s="71">
        <f>IF($J$38-J281&gt;=0,$J$38-J281,"")</f>
        <v>0</v>
      </c>
      <c r="M281" s="144"/>
      <c r="N281" s="145"/>
      <c r="O281" s="145"/>
      <c r="P281" s="145"/>
      <c r="Q281" s="151" t="str">
        <f>IF(K281&gt;0,K281-P281,"")</f>
        <v/>
      </c>
      <c r="R281" s="152" t="str">
        <f>IF(L281&gt;0,L281-M281-N281-O281,"")</f>
        <v/>
      </c>
    </row>
    <row r="282" spans="1:21">
      <c r="L282" s="34"/>
      <c r="M282" s="49"/>
      <c r="N282" s="49"/>
      <c r="O282" s="49"/>
      <c r="P282" s="49"/>
      <c r="Q282" s="49"/>
      <c r="R282" s="49"/>
    </row>
    <row r="283" spans="1:21" ht="18" customHeight="1">
      <c r="A283" s="50" t="s">
        <v>23</v>
      </c>
      <c r="B283" s="7">
        <v>21</v>
      </c>
      <c r="C283" s="51" t="s">
        <v>1</v>
      </c>
      <c r="D283" s="51" t="s">
        <v>2</v>
      </c>
      <c r="E283" s="51" t="s">
        <v>3</v>
      </c>
      <c r="F283" s="51" t="s">
        <v>4</v>
      </c>
      <c r="G283" s="51" t="s">
        <v>5</v>
      </c>
      <c r="H283" s="51" t="s">
        <v>6</v>
      </c>
      <c r="I283" s="51" t="s">
        <v>7</v>
      </c>
      <c r="J283" s="52" t="s">
        <v>11</v>
      </c>
      <c r="K283" s="53" t="s">
        <v>37</v>
      </c>
      <c r="L283" s="54"/>
      <c r="M283" s="147" t="s">
        <v>65</v>
      </c>
      <c r="N283" s="148" t="s">
        <v>67</v>
      </c>
      <c r="O283" s="148" t="s">
        <v>68</v>
      </c>
      <c r="P283" s="148" t="s">
        <v>69</v>
      </c>
      <c r="Q283" s="148" t="s">
        <v>70</v>
      </c>
      <c r="R283" s="148" t="s">
        <v>71</v>
      </c>
    </row>
    <row r="284" spans="1:21">
      <c r="A284" s="55"/>
      <c r="B284" s="8"/>
      <c r="C284" s="9"/>
      <c r="D284" s="9"/>
      <c r="E284" s="9"/>
      <c r="F284" s="9"/>
      <c r="G284" s="9"/>
      <c r="H284" s="9"/>
      <c r="I284" s="9"/>
      <c r="J284" s="52"/>
      <c r="K284" s="56"/>
      <c r="L284" s="57"/>
      <c r="M284" s="147"/>
      <c r="N284" s="149"/>
      <c r="O284" s="149"/>
      <c r="P284" s="149"/>
      <c r="Q284" s="149"/>
      <c r="R284" s="149"/>
    </row>
    <row r="285" spans="1:21">
      <c r="A285" s="55"/>
      <c r="B285" s="9"/>
      <c r="C285" s="58">
        <f>I276+1</f>
        <v>41414</v>
      </c>
      <c r="D285" s="58">
        <f>C285+1</f>
        <v>41415</v>
      </c>
      <c r="E285" s="58">
        <f t="shared" ref="E285" si="126">D285+1</f>
        <v>41416</v>
      </c>
      <c r="F285" s="58">
        <f t="shared" ref="F285" si="127">E285+1</f>
        <v>41417</v>
      </c>
      <c r="G285" s="58">
        <f t="shared" ref="G285" si="128">F285+1</f>
        <v>41418</v>
      </c>
      <c r="H285" s="58">
        <f t="shared" ref="H285" si="129">G285+1</f>
        <v>41419</v>
      </c>
      <c r="I285" s="58">
        <f t="shared" ref="I285" si="130">H285+1</f>
        <v>41420</v>
      </c>
      <c r="J285" s="52"/>
      <c r="K285" s="56"/>
      <c r="L285" s="57"/>
      <c r="M285" s="147"/>
      <c r="N285" s="149"/>
      <c r="O285" s="149"/>
      <c r="P285" s="149"/>
      <c r="Q285" s="149"/>
      <c r="R285" s="149"/>
    </row>
    <row r="286" spans="1:21">
      <c r="A286" s="55"/>
      <c r="B286" s="7" t="s">
        <v>8</v>
      </c>
      <c r="C286" s="61">
        <f>$C$34</f>
        <v>0.27083333333333331</v>
      </c>
      <c r="D286" s="60">
        <f>$D$34</f>
        <v>0.35416666666666669</v>
      </c>
      <c r="E286" s="61">
        <f>$E$34</f>
        <v>0.27083333333333331</v>
      </c>
      <c r="F286" s="61">
        <f>$F$34</f>
        <v>0.35416666666666669</v>
      </c>
      <c r="G286" s="61">
        <f>$G$34</f>
        <v>0.27083333333333331</v>
      </c>
      <c r="H286" s="61">
        <f>$H$34</f>
        <v>0</v>
      </c>
      <c r="I286" s="61">
        <f>$I$34</f>
        <v>0</v>
      </c>
      <c r="J286" s="52"/>
      <c r="K286" s="56"/>
      <c r="L286" s="57"/>
      <c r="M286" s="147"/>
      <c r="N286" s="149"/>
      <c r="O286" s="149"/>
      <c r="P286" s="149"/>
      <c r="Q286" s="149"/>
      <c r="R286" s="149"/>
    </row>
    <row r="287" spans="1:21">
      <c r="A287" s="55"/>
      <c r="B287" s="13"/>
      <c r="C287" s="62">
        <f>$C$35</f>
        <v>0.5</v>
      </c>
      <c r="D287" s="63">
        <f>$D$35</f>
        <v>0.52083333333333337</v>
      </c>
      <c r="E287" s="63">
        <f>$E$35</f>
        <v>0.5</v>
      </c>
      <c r="F287" s="63">
        <f>$F$35</f>
        <v>0.64583333333333337</v>
      </c>
      <c r="G287" s="63">
        <f>$G$35</f>
        <v>0.52083333333333337</v>
      </c>
      <c r="H287" s="63">
        <f>$H$35</f>
        <v>0</v>
      </c>
      <c r="I287" s="63">
        <f>$I$35</f>
        <v>0</v>
      </c>
      <c r="J287" s="52"/>
      <c r="K287" s="64"/>
      <c r="L287" s="65"/>
      <c r="M287" s="147"/>
      <c r="N287" s="149"/>
      <c r="O287" s="149"/>
      <c r="P287" s="149"/>
      <c r="Q287" s="149"/>
      <c r="R287" s="149"/>
    </row>
    <row r="288" spans="1:21" ht="18" customHeight="1">
      <c r="A288" s="55"/>
      <c r="B288" s="7" t="s">
        <v>10</v>
      </c>
      <c r="C288" s="61">
        <f>$C$36</f>
        <v>0.57291666666666663</v>
      </c>
      <c r="D288" s="61">
        <f>$D$36</f>
        <v>0</v>
      </c>
      <c r="E288" s="61">
        <f>$E$36</f>
        <v>0.60416666666666663</v>
      </c>
      <c r="F288" s="61">
        <f>$F$36</f>
        <v>0</v>
      </c>
      <c r="G288" s="61">
        <f>$G$36</f>
        <v>0</v>
      </c>
      <c r="H288" s="61">
        <f>$H$36</f>
        <v>0</v>
      </c>
      <c r="I288" s="61">
        <f>$I$36</f>
        <v>0</v>
      </c>
      <c r="J288" s="52"/>
      <c r="K288" s="50" t="s">
        <v>39</v>
      </c>
      <c r="L288" s="66" t="s">
        <v>40</v>
      </c>
      <c r="M288" s="147"/>
      <c r="N288" s="150"/>
      <c r="O288" s="150"/>
      <c r="P288" s="149"/>
      <c r="Q288" s="149"/>
      <c r="R288" s="149"/>
    </row>
    <row r="289" spans="1:20" ht="16.5" customHeight="1">
      <c r="A289" s="55"/>
      <c r="B289" s="13"/>
      <c r="C289" s="62">
        <f>$C$37</f>
        <v>0.71875</v>
      </c>
      <c r="D289" s="62">
        <f>$D$37</f>
        <v>0</v>
      </c>
      <c r="E289" s="62">
        <f>$E$37</f>
        <v>0.82291666666666663</v>
      </c>
      <c r="F289" s="62">
        <f>$F$37</f>
        <v>0</v>
      </c>
      <c r="G289" s="62">
        <f>$G$37</f>
        <v>0</v>
      </c>
      <c r="H289" s="62">
        <f>$H$37</f>
        <v>0</v>
      </c>
      <c r="I289" s="62">
        <f>$I$37</f>
        <v>0</v>
      </c>
      <c r="J289" s="52"/>
      <c r="K289" s="67"/>
      <c r="L289" s="68"/>
      <c r="M289" s="146" t="s">
        <v>66</v>
      </c>
      <c r="N289" s="145" t="s">
        <v>66</v>
      </c>
      <c r="O289" s="145" t="s">
        <v>66</v>
      </c>
      <c r="P289" s="150"/>
      <c r="Q289" s="150"/>
      <c r="R289" s="150"/>
    </row>
    <row r="290" spans="1:20">
      <c r="A290" s="67"/>
      <c r="B290" s="69" t="s">
        <v>9</v>
      </c>
      <c r="C290" s="70">
        <f>C287-C286+C289-C288</f>
        <v>0.37500000000000011</v>
      </c>
      <c r="D290" s="70">
        <f t="shared" ref="D290:I290" si="131">D287-D286+D289-D288</f>
        <v>0.16666666666666669</v>
      </c>
      <c r="E290" s="70">
        <f t="shared" si="131"/>
        <v>0.44791666666666663</v>
      </c>
      <c r="F290" s="70">
        <f t="shared" si="131"/>
        <v>0.29166666666666669</v>
      </c>
      <c r="G290" s="70">
        <f t="shared" si="131"/>
        <v>0.25000000000000006</v>
      </c>
      <c r="H290" s="70">
        <f t="shared" si="131"/>
        <v>0</v>
      </c>
      <c r="I290" s="70">
        <f t="shared" si="131"/>
        <v>0</v>
      </c>
      <c r="J290" s="71">
        <f>SUM(C290:I290)</f>
        <v>1.53125</v>
      </c>
      <c r="K290" s="71">
        <f>IF(J290-$J$38&gt;=0,J290-$J$38,"")</f>
        <v>0</v>
      </c>
      <c r="L290" s="71">
        <f>IF($J$38-J290&gt;=0,$J$38-J290,"")</f>
        <v>0</v>
      </c>
      <c r="M290" s="144"/>
      <c r="N290" s="145"/>
      <c r="O290" s="145"/>
      <c r="P290" s="145"/>
      <c r="Q290" s="151" t="str">
        <f>IF(K290&gt;0,K290-P290,"")</f>
        <v/>
      </c>
      <c r="R290" s="152" t="str">
        <f>IF(L290&gt;0,L290-M290-N290-O290,"")</f>
        <v/>
      </c>
    </row>
    <row r="291" spans="1:20">
      <c r="L291" s="34"/>
      <c r="M291" s="49"/>
      <c r="N291" s="49"/>
      <c r="O291" s="49"/>
      <c r="P291" s="49"/>
      <c r="Q291" s="49"/>
      <c r="R291" s="49"/>
    </row>
    <row r="292" spans="1:20" ht="18" customHeight="1">
      <c r="A292" s="50" t="s">
        <v>23</v>
      </c>
      <c r="B292" s="7">
        <v>22</v>
      </c>
      <c r="C292" s="51" t="s">
        <v>1</v>
      </c>
      <c r="D292" s="51" t="s">
        <v>2</v>
      </c>
      <c r="E292" s="51" t="s">
        <v>3</v>
      </c>
      <c r="F292" s="51" t="s">
        <v>4</v>
      </c>
      <c r="G292" s="51" t="s">
        <v>5</v>
      </c>
      <c r="H292" s="51" t="s">
        <v>6</v>
      </c>
      <c r="I292" s="51" t="s">
        <v>7</v>
      </c>
      <c r="J292" s="52" t="s">
        <v>11</v>
      </c>
      <c r="K292" s="53" t="s">
        <v>37</v>
      </c>
      <c r="L292" s="54"/>
      <c r="M292" s="147" t="s">
        <v>65</v>
      </c>
      <c r="N292" s="148" t="s">
        <v>67</v>
      </c>
      <c r="O292" s="148" t="s">
        <v>68</v>
      </c>
      <c r="P292" s="148" t="s">
        <v>69</v>
      </c>
      <c r="Q292" s="148" t="s">
        <v>70</v>
      </c>
      <c r="R292" s="148" t="s">
        <v>71</v>
      </c>
    </row>
    <row r="293" spans="1:20">
      <c r="A293" s="55"/>
      <c r="B293" s="8"/>
      <c r="C293" s="9"/>
      <c r="D293" s="9"/>
      <c r="E293" s="9"/>
      <c r="F293" s="9"/>
      <c r="G293" s="9"/>
      <c r="H293" s="9"/>
      <c r="I293" s="9"/>
      <c r="J293" s="52"/>
      <c r="K293" s="56"/>
      <c r="L293" s="57"/>
      <c r="M293" s="147"/>
      <c r="N293" s="149"/>
      <c r="O293" s="149"/>
      <c r="P293" s="149"/>
      <c r="Q293" s="149"/>
      <c r="R293" s="149"/>
    </row>
    <row r="294" spans="1:20">
      <c r="A294" s="55"/>
      <c r="B294" s="9"/>
      <c r="C294" s="58">
        <f>I285+1</f>
        <v>41421</v>
      </c>
      <c r="D294" s="58">
        <f>C294+1</f>
        <v>41422</v>
      </c>
      <c r="E294" s="58">
        <f t="shared" ref="E294" si="132">D294+1</f>
        <v>41423</v>
      </c>
      <c r="F294" s="58">
        <f t="shared" ref="F294" si="133">E294+1</f>
        <v>41424</v>
      </c>
      <c r="G294" s="58">
        <f t="shared" ref="G294" si="134">F294+1</f>
        <v>41425</v>
      </c>
      <c r="H294" s="58">
        <f t="shared" ref="H294" si="135">G294+1</f>
        <v>41426</v>
      </c>
      <c r="I294" s="58">
        <f t="shared" ref="I294" si="136">H294+1</f>
        <v>41427</v>
      </c>
      <c r="J294" s="52"/>
      <c r="K294" s="56"/>
      <c r="L294" s="57"/>
      <c r="M294" s="147"/>
      <c r="N294" s="149"/>
      <c r="O294" s="149"/>
      <c r="P294" s="149"/>
      <c r="Q294" s="149"/>
      <c r="R294" s="149"/>
    </row>
    <row r="295" spans="1:20">
      <c r="A295" s="55"/>
      <c r="B295" s="7" t="s">
        <v>8</v>
      </c>
      <c r="C295" s="61">
        <f>$C$34</f>
        <v>0.27083333333333331</v>
      </c>
      <c r="D295" s="60">
        <f>$D$34</f>
        <v>0.35416666666666669</v>
      </c>
      <c r="E295" s="61">
        <f>$E$34</f>
        <v>0.27083333333333331</v>
      </c>
      <c r="F295" s="61">
        <f>$F$34</f>
        <v>0.35416666666666669</v>
      </c>
      <c r="G295" s="61">
        <f>$G$34</f>
        <v>0.27083333333333331</v>
      </c>
      <c r="H295" s="61">
        <f>$H$34</f>
        <v>0</v>
      </c>
      <c r="I295" s="61">
        <f>$I$34</f>
        <v>0</v>
      </c>
      <c r="J295" s="52"/>
      <c r="K295" s="56"/>
      <c r="L295" s="57"/>
      <c r="M295" s="147"/>
      <c r="N295" s="149"/>
      <c r="O295" s="149"/>
      <c r="P295" s="149"/>
      <c r="Q295" s="149"/>
      <c r="R295" s="149"/>
    </row>
    <row r="296" spans="1:20">
      <c r="A296" s="55"/>
      <c r="B296" s="13"/>
      <c r="C296" s="62">
        <f>$C$35</f>
        <v>0.5</v>
      </c>
      <c r="D296" s="63">
        <f>$D$35</f>
        <v>0.52083333333333337</v>
      </c>
      <c r="E296" s="63">
        <f>$E$35</f>
        <v>0.5</v>
      </c>
      <c r="F296" s="63">
        <f>$F$35</f>
        <v>0.64583333333333337</v>
      </c>
      <c r="G296" s="63">
        <f>$G$35</f>
        <v>0.52083333333333337</v>
      </c>
      <c r="H296" s="63">
        <f>$H$35</f>
        <v>0</v>
      </c>
      <c r="I296" s="63">
        <f>$I$35</f>
        <v>0</v>
      </c>
      <c r="J296" s="52"/>
      <c r="K296" s="64"/>
      <c r="L296" s="65"/>
      <c r="M296" s="147"/>
      <c r="N296" s="149"/>
      <c r="O296" s="149"/>
      <c r="P296" s="149"/>
      <c r="Q296" s="149"/>
      <c r="R296" s="149"/>
    </row>
    <row r="297" spans="1:20" ht="18" customHeight="1">
      <c r="A297" s="55"/>
      <c r="B297" s="7" t="s">
        <v>10</v>
      </c>
      <c r="C297" s="61">
        <f>$C$36</f>
        <v>0.57291666666666663</v>
      </c>
      <c r="D297" s="61">
        <f>$D$36</f>
        <v>0</v>
      </c>
      <c r="E297" s="61">
        <f>$E$36</f>
        <v>0.60416666666666663</v>
      </c>
      <c r="F297" s="61">
        <f>$F$36</f>
        <v>0</v>
      </c>
      <c r="G297" s="61">
        <f>$G$36</f>
        <v>0</v>
      </c>
      <c r="H297" s="61">
        <f>$H$36</f>
        <v>0</v>
      </c>
      <c r="I297" s="61">
        <f>$I$36</f>
        <v>0</v>
      </c>
      <c r="J297" s="52"/>
      <c r="K297" s="50" t="s">
        <v>39</v>
      </c>
      <c r="L297" s="66" t="s">
        <v>40</v>
      </c>
      <c r="M297" s="147"/>
      <c r="N297" s="150"/>
      <c r="O297" s="150"/>
      <c r="P297" s="149"/>
      <c r="Q297" s="149"/>
      <c r="R297" s="149"/>
    </row>
    <row r="298" spans="1:20" ht="16.5" customHeight="1">
      <c r="A298" s="55"/>
      <c r="B298" s="13"/>
      <c r="C298" s="62">
        <f>$C$37</f>
        <v>0.71875</v>
      </c>
      <c r="D298" s="62">
        <f>$D$37</f>
        <v>0</v>
      </c>
      <c r="E298" s="62">
        <f>$E$37</f>
        <v>0.82291666666666663</v>
      </c>
      <c r="F298" s="62">
        <f>$F$37</f>
        <v>0</v>
      </c>
      <c r="G298" s="62">
        <f>$G$37</f>
        <v>0</v>
      </c>
      <c r="H298" s="62">
        <f>$H$37</f>
        <v>0</v>
      </c>
      <c r="I298" s="62">
        <f>$I$37</f>
        <v>0</v>
      </c>
      <c r="J298" s="52"/>
      <c r="K298" s="67"/>
      <c r="L298" s="68"/>
      <c r="M298" s="146" t="s">
        <v>66</v>
      </c>
      <c r="N298" s="145" t="s">
        <v>66</v>
      </c>
      <c r="O298" s="145" t="s">
        <v>66</v>
      </c>
      <c r="P298" s="150"/>
      <c r="Q298" s="150"/>
      <c r="R298" s="150"/>
    </row>
    <row r="299" spans="1:20" ht="16.5" customHeight="1">
      <c r="A299" s="67"/>
      <c r="B299" s="69" t="s">
        <v>9</v>
      </c>
      <c r="C299" s="70">
        <f>C296-C295+C298-C297</f>
        <v>0.37500000000000011</v>
      </c>
      <c r="D299" s="70">
        <f t="shared" ref="D299:I299" si="137">D296-D295+D298-D297</f>
        <v>0.16666666666666669</v>
      </c>
      <c r="E299" s="70">
        <f t="shared" si="137"/>
        <v>0.44791666666666663</v>
      </c>
      <c r="F299" s="70">
        <f t="shared" si="137"/>
        <v>0.29166666666666669</v>
      </c>
      <c r="G299" s="70">
        <f t="shared" si="137"/>
        <v>0.25000000000000006</v>
      </c>
      <c r="H299" s="70">
        <f t="shared" si="137"/>
        <v>0</v>
      </c>
      <c r="I299" s="70">
        <f t="shared" si="137"/>
        <v>0</v>
      </c>
      <c r="J299" s="71">
        <f>SUM(C299:I299)</f>
        <v>1.53125</v>
      </c>
      <c r="K299" s="71">
        <f>IF(J299-$J$38&gt;=0,J299-$J$38,"")</f>
        <v>0</v>
      </c>
      <c r="L299" s="71">
        <f>IF($J$38-J299&gt;=0,$J$38-J299,"")</f>
        <v>0</v>
      </c>
      <c r="M299" s="144"/>
      <c r="N299" s="145"/>
      <c r="O299" s="145"/>
      <c r="P299" s="145"/>
      <c r="Q299" s="151" t="str">
        <f>IF(K299&gt;0,K299-P299,"")</f>
        <v/>
      </c>
      <c r="R299" s="152" t="str">
        <f>IF(L299&gt;0,L299-M299-N299-O299,"")</f>
        <v/>
      </c>
    </row>
    <row r="300" spans="1:20" ht="12" customHeight="1">
      <c r="L300" s="34"/>
      <c r="M300" s="49"/>
      <c r="N300" s="49"/>
      <c r="O300" s="49"/>
      <c r="P300" s="49"/>
      <c r="Q300" s="49"/>
      <c r="R300" s="49"/>
    </row>
    <row r="301" spans="1:20" ht="24.75" customHeight="1">
      <c r="A301" s="11" t="s">
        <v>27</v>
      </c>
      <c r="B301" s="12"/>
      <c r="C301" s="12"/>
      <c r="D301" s="12"/>
      <c r="E301" s="12"/>
      <c r="F301" s="12"/>
      <c r="G301" s="12"/>
      <c r="H301" s="12"/>
      <c r="I301" s="12"/>
      <c r="J301" s="12"/>
      <c r="K301" s="75"/>
      <c r="L301" s="76"/>
      <c r="M301" s="77"/>
      <c r="N301" s="75"/>
      <c r="O301" s="75"/>
      <c r="P301" s="49"/>
      <c r="Q301" s="49"/>
      <c r="R301" s="49"/>
    </row>
    <row r="302" spans="1:20" ht="16.5" customHeight="1" thickBot="1">
      <c r="L302" s="34"/>
      <c r="M302" s="49"/>
      <c r="N302" s="49"/>
      <c r="O302" s="49"/>
      <c r="P302" s="49"/>
      <c r="Q302" s="49"/>
      <c r="R302" s="49"/>
    </row>
    <row r="303" spans="1:20" ht="23.25" thickBot="1">
      <c r="A303" s="122" t="s">
        <v>41</v>
      </c>
      <c r="B303" s="123"/>
      <c r="C303" s="111"/>
      <c r="D303" s="111"/>
      <c r="E303" s="111"/>
      <c r="F303" s="111"/>
      <c r="G303" s="111"/>
      <c r="H303" s="111"/>
      <c r="I303" s="111"/>
      <c r="J303" s="111"/>
      <c r="K303" s="111"/>
      <c r="L303" s="111"/>
      <c r="M303" s="125"/>
      <c r="N303" s="125"/>
      <c r="O303" s="125"/>
      <c r="P303" s="125"/>
      <c r="Q303" s="125"/>
      <c r="R303" s="125"/>
      <c r="S303" s="111"/>
      <c r="T303" s="113"/>
    </row>
    <row r="304" spans="1:20">
      <c r="A304" s="114"/>
      <c r="B304" s="80"/>
      <c r="C304" s="80"/>
      <c r="D304" s="80"/>
      <c r="E304" s="80"/>
      <c r="F304" s="80"/>
      <c r="G304" s="80"/>
      <c r="H304" s="80"/>
      <c r="I304" s="80"/>
      <c r="J304" s="80"/>
      <c r="K304" s="80"/>
      <c r="L304" s="80"/>
      <c r="M304" s="36"/>
      <c r="N304" s="36"/>
      <c r="O304" s="36"/>
      <c r="P304" s="36"/>
      <c r="Q304" s="36"/>
      <c r="R304" s="36"/>
      <c r="S304" s="80"/>
      <c r="T304" s="115"/>
    </row>
    <row r="305" spans="1:20">
      <c r="A305" s="114"/>
      <c r="B305" s="80"/>
      <c r="C305" s="80"/>
      <c r="D305" s="80"/>
      <c r="E305" s="80"/>
      <c r="F305" s="80"/>
      <c r="G305" s="80"/>
      <c r="H305" s="80"/>
      <c r="I305" s="80"/>
      <c r="J305" s="80"/>
      <c r="K305" s="80"/>
      <c r="L305" s="80"/>
      <c r="M305" s="36"/>
      <c r="N305" s="36"/>
      <c r="O305" s="36"/>
      <c r="P305" s="36"/>
      <c r="Q305" s="36"/>
      <c r="R305" s="36"/>
      <c r="S305" s="80"/>
      <c r="T305" s="115"/>
    </row>
    <row r="306" spans="1:20" ht="18.75" thickBot="1">
      <c r="A306" s="129"/>
      <c r="B306" s="120"/>
      <c r="C306" s="120"/>
      <c r="D306" s="120"/>
      <c r="E306" s="120"/>
      <c r="F306" s="120"/>
      <c r="G306" s="120"/>
      <c r="H306" s="120"/>
      <c r="I306" s="120"/>
      <c r="J306" s="120"/>
      <c r="K306" s="120"/>
      <c r="L306" s="130"/>
      <c r="M306" s="120"/>
      <c r="N306" s="120"/>
      <c r="O306" s="120"/>
      <c r="P306" s="120"/>
      <c r="Q306" s="120"/>
      <c r="R306" s="120"/>
      <c r="S306" s="119"/>
      <c r="T306" s="121"/>
    </row>
    <row r="307" spans="1:20" ht="16.5" customHeight="1">
      <c r="L307" s="34"/>
      <c r="M307" s="49"/>
      <c r="N307" s="49"/>
      <c r="O307" s="49"/>
      <c r="P307" s="49"/>
      <c r="Q307" s="49"/>
      <c r="R307" s="49"/>
    </row>
    <row r="308" spans="1:20">
      <c r="L308" s="34"/>
      <c r="M308" s="49"/>
      <c r="N308" s="49"/>
      <c r="O308" s="49"/>
      <c r="P308" s="49"/>
      <c r="Q308" s="49"/>
      <c r="R308" s="49"/>
    </row>
    <row r="309" spans="1:20" ht="18" customHeight="1">
      <c r="A309" s="50" t="s">
        <v>23</v>
      </c>
      <c r="B309" s="7">
        <v>23</v>
      </c>
      <c r="C309" s="51" t="s">
        <v>1</v>
      </c>
      <c r="D309" s="51" t="s">
        <v>2</v>
      </c>
      <c r="E309" s="51" t="s">
        <v>3</v>
      </c>
      <c r="F309" s="51" t="s">
        <v>4</v>
      </c>
      <c r="G309" s="51" t="s">
        <v>5</v>
      </c>
      <c r="H309" s="51" t="s">
        <v>6</v>
      </c>
      <c r="I309" s="51" t="s">
        <v>7</v>
      </c>
      <c r="J309" s="52" t="s">
        <v>11</v>
      </c>
      <c r="K309" s="53" t="s">
        <v>37</v>
      </c>
      <c r="L309" s="54"/>
      <c r="M309" s="147" t="s">
        <v>65</v>
      </c>
      <c r="N309" s="148" t="s">
        <v>67</v>
      </c>
      <c r="O309" s="148" t="s">
        <v>68</v>
      </c>
      <c r="P309" s="148" t="s">
        <v>69</v>
      </c>
      <c r="Q309" s="148" t="s">
        <v>70</v>
      </c>
      <c r="R309" s="148" t="s">
        <v>71</v>
      </c>
    </row>
    <row r="310" spans="1:20">
      <c r="A310" s="55"/>
      <c r="B310" s="8"/>
      <c r="C310" s="9"/>
      <c r="D310" s="9"/>
      <c r="E310" s="9"/>
      <c r="F310" s="9"/>
      <c r="G310" s="9"/>
      <c r="H310" s="9"/>
      <c r="I310" s="9"/>
      <c r="J310" s="52"/>
      <c r="K310" s="56"/>
      <c r="L310" s="57"/>
      <c r="M310" s="147"/>
      <c r="N310" s="149"/>
      <c r="O310" s="149"/>
      <c r="P310" s="149"/>
      <c r="Q310" s="149"/>
      <c r="R310" s="149"/>
    </row>
    <row r="311" spans="1:20">
      <c r="A311" s="55"/>
      <c r="B311" s="9"/>
      <c r="C311" s="58">
        <f>I294+1</f>
        <v>41428</v>
      </c>
      <c r="D311" s="58">
        <f>C311+1</f>
        <v>41429</v>
      </c>
      <c r="E311" s="58">
        <f t="shared" ref="E311" si="138">D311+1</f>
        <v>41430</v>
      </c>
      <c r="F311" s="58">
        <f t="shared" ref="F311" si="139">E311+1</f>
        <v>41431</v>
      </c>
      <c r="G311" s="58">
        <f t="shared" ref="G311" si="140">F311+1</f>
        <v>41432</v>
      </c>
      <c r="H311" s="58">
        <f t="shared" ref="H311" si="141">G311+1</f>
        <v>41433</v>
      </c>
      <c r="I311" s="58">
        <f t="shared" ref="I311" si="142">H311+1</f>
        <v>41434</v>
      </c>
      <c r="J311" s="52"/>
      <c r="K311" s="56"/>
      <c r="L311" s="57"/>
      <c r="M311" s="147"/>
      <c r="N311" s="149"/>
      <c r="O311" s="149"/>
      <c r="P311" s="149"/>
      <c r="Q311" s="149"/>
      <c r="R311" s="149"/>
    </row>
    <row r="312" spans="1:20">
      <c r="A312" s="55"/>
      <c r="B312" s="7" t="s">
        <v>8</v>
      </c>
      <c r="C312" s="61">
        <f>$C$34</f>
        <v>0.27083333333333331</v>
      </c>
      <c r="D312" s="60">
        <f>$D$34</f>
        <v>0.35416666666666669</v>
      </c>
      <c r="E312" s="61">
        <f>$E$34</f>
        <v>0.27083333333333331</v>
      </c>
      <c r="F312" s="61">
        <f>$F$34</f>
        <v>0.35416666666666669</v>
      </c>
      <c r="G312" s="61">
        <f>$G$34</f>
        <v>0.27083333333333331</v>
      </c>
      <c r="H312" s="61">
        <f>$H$34</f>
        <v>0</v>
      </c>
      <c r="I312" s="61">
        <f>$I$34</f>
        <v>0</v>
      </c>
      <c r="J312" s="52"/>
      <c r="K312" s="56"/>
      <c r="L312" s="57"/>
      <c r="M312" s="147"/>
      <c r="N312" s="149"/>
      <c r="O312" s="149"/>
      <c r="P312" s="149"/>
      <c r="Q312" s="149"/>
      <c r="R312" s="149"/>
    </row>
    <row r="313" spans="1:20">
      <c r="A313" s="55"/>
      <c r="B313" s="13"/>
      <c r="C313" s="62">
        <f>$C$35</f>
        <v>0.5</v>
      </c>
      <c r="D313" s="63">
        <f>$D$35</f>
        <v>0.52083333333333337</v>
      </c>
      <c r="E313" s="63">
        <f>$E$35</f>
        <v>0.5</v>
      </c>
      <c r="F313" s="63">
        <f>$F$35</f>
        <v>0.64583333333333337</v>
      </c>
      <c r="G313" s="63">
        <f>$G$35</f>
        <v>0.52083333333333337</v>
      </c>
      <c r="H313" s="63">
        <f>$H$35</f>
        <v>0</v>
      </c>
      <c r="I313" s="63">
        <f>$I$35</f>
        <v>0</v>
      </c>
      <c r="J313" s="52"/>
      <c r="K313" s="64"/>
      <c r="L313" s="65"/>
      <c r="M313" s="147"/>
      <c r="N313" s="149"/>
      <c r="O313" s="149"/>
      <c r="P313" s="149"/>
      <c r="Q313" s="149"/>
      <c r="R313" s="149"/>
    </row>
    <row r="314" spans="1:20" ht="18" customHeight="1">
      <c r="A314" s="55"/>
      <c r="B314" s="7" t="s">
        <v>10</v>
      </c>
      <c r="C314" s="61">
        <f>$C$36</f>
        <v>0.57291666666666663</v>
      </c>
      <c r="D314" s="61">
        <f>$D$36</f>
        <v>0</v>
      </c>
      <c r="E314" s="61">
        <f>$E$36</f>
        <v>0.60416666666666663</v>
      </c>
      <c r="F314" s="61">
        <f>$F$36</f>
        <v>0</v>
      </c>
      <c r="G314" s="61">
        <f>$G$36</f>
        <v>0</v>
      </c>
      <c r="H314" s="61">
        <f>$H$36</f>
        <v>0</v>
      </c>
      <c r="I314" s="61">
        <f>$I$36</f>
        <v>0</v>
      </c>
      <c r="J314" s="52"/>
      <c r="K314" s="50" t="s">
        <v>39</v>
      </c>
      <c r="L314" s="66" t="s">
        <v>40</v>
      </c>
      <c r="M314" s="147"/>
      <c r="N314" s="150"/>
      <c r="O314" s="150"/>
      <c r="P314" s="149"/>
      <c r="Q314" s="149"/>
      <c r="R314" s="149"/>
    </row>
    <row r="315" spans="1:20">
      <c r="A315" s="55"/>
      <c r="B315" s="13"/>
      <c r="C315" s="62">
        <f>$C$37</f>
        <v>0.71875</v>
      </c>
      <c r="D315" s="62">
        <f>$D$37</f>
        <v>0</v>
      </c>
      <c r="E315" s="62">
        <f>$E$37</f>
        <v>0.82291666666666663</v>
      </c>
      <c r="F315" s="62">
        <f>$F$37</f>
        <v>0</v>
      </c>
      <c r="G315" s="62">
        <f>$G$37</f>
        <v>0</v>
      </c>
      <c r="H315" s="62">
        <f>$H$37</f>
        <v>0</v>
      </c>
      <c r="I315" s="62">
        <f>$I$37</f>
        <v>0</v>
      </c>
      <c r="J315" s="52"/>
      <c r="K315" s="67"/>
      <c r="L315" s="68"/>
      <c r="M315" s="146" t="s">
        <v>66</v>
      </c>
      <c r="N315" s="145" t="s">
        <v>66</v>
      </c>
      <c r="O315" s="145" t="s">
        <v>66</v>
      </c>
      <c r="P315" s="150"/>
      <c r="Q315" s="150"/>
      <c r="R315" s="150"/>
    </row>
    <row r="316" spans="1:20" ht="16.5" customHeight="1">
      <c r="A316" s="67"/>
      <c r="B316" s="69" t="s">
        <v>9</v>
      </c>
      <c r="C316" s="70">
        <f>C313-C312+C315-C314</f>
        <v>0.37500000000000011</v>
      </c>
      <c r="D316" s="70">
        <f t="shared" ref="D316:I316" si="143">D313-D312+D315-D314</f>
        <v>0.16666666666666669</v>
      </c>
      <c r="E316" s="70">
        <f t="shared" si="143"/>
        <v>0.44791666666666663</v>
      </c>
      <c r="F316" s="70">
        <f t="shared" si="143"/>
        <v>0.29166666666666669</v>
      </c>
      <c r="G316" s="70">
        <f t="shared" si="143"/>
        <v>0.25000000000000006</v>
      </c>
      <c r="H316" s="70">
        <f t="shared" si="143"/>
        <v>0</v>
      </c>
      <c r="I316" s="70">
        <f t="shared" si="143"/>
        <v>0</v>
      </c>
      <c r="J316" s="71">
        <f>SUM(C316:I316)</f>
        <v>1.53125</v>
      </c>
      <c r="K316" s="71">
        <f>IF(J316-$J$38&gt;=0,J316-$J$38,"")</f>
        <v>0</v>
      </c>
      <c r="L316" s="71">
        <f>IF($J$38-J316&gt;=0,$J$38-J316,"")</f>
        <v>0</v>
      </c>
      <c r="M316" s="144"/>
      <c r="N316" s="145"/>
      <c r="O316" s="145"/>
      <c r="P316" s="145"/>
      <c r="Q316" s="151" t="str">
        <f>IF(K316&gt;0,K316-P316,"")</f>
        <v/>
      </c>
      <c r="R316" s="152" t="str">
        <f>IF(L316&gt;0,L316-M316-N316-O316,"")</f>
        <v/>
      </c>
    </row>
    <row r="317" spans="1:20">
      <c r="L317" s="34"/>
      <c r="M317" s="49"/>
      <c r="N317" s="49"/>
      <c r="O317" s="49"/>
      <c r="P317" s="49"/>
      <c r="Q317" s="49"/>
      <c r="R317" s="49"/>
    </row>
    <row r="318" spans="1:20" ht="18" customHeight="1">
      <c r="A318" s="50" t="s">
        <v>23</v>
      </c>
      <c r="B318" s="7">
        <v>24</v>
      </c>
      <c r="C318" s="51" t="s">
        <v>1</v>
      </c>
      <c r="D318" s="51" t="s">
        <v>2</v>
      </c>
      <c r="E318" s="51" t="s">
        <v>3</v>
      </c>
      <c r="F318" s="51" t="s">
        <v>4</v>
      </c>
      <c r="G318" s="51" t="s">
        <v>5</v>
      </c>
      <c r="H318" s="51" t="s">
        <v>6</v>
      </c>
      <c r="I318" s="51" t="s">
        <v>7</v>
      </c>
      <c r="J318" s="52" t="s">
        <v>11</v>
      </c>
      <c r="K318" s="53" t="s">
        <v>37</v>
      </c>
      <c r="L318" s="54"/>
      <c r="M318" s="147" t="s">
        <v>65</v>
      </c>
      <c r="N318" s="148" t="s">
        <v>67</v>
      </c>
      <c r="O318" s="148" t="s">
        <v>68</v>
      </c>
      <c r="P318" s="148" t="s">
        <v>69</v>
      </c>
      <c r="Q318" s="148" t="s">
        <v>70</v>
      </c>
      <c r="R318" s="148" t="s">
        <v>71</v>
      </c>
    </row>
    <row r="319" spans="1:20">
      <c r="A319" s="55"/>
      <c r="B319" s="8"/>
      <c r="C319" s="9"/>
      <c r="D319" s="9"/>
      <c r="E319" s="9"/>
      <c r="F319" s="9"/>
      <c r="G319" s="9"/>
      <c r="H319" s="9"/>
      <c r="I319" s="9"/>
      <c r="J319" s="52"/>
      <c r="K319" s="56"/>
      <c r="L319" s="57"/>
      <c r="M319" s="147"/>
      <c r="N319" s="149"/>
      <c r="O319" s="149"/>
      <c r="P319" s="149"/>
      <c r="Q319" s="149"/>
      <c r="R319" s="149"/>
    </row>
    <row r="320" spans="1:20">
      <c r="A320" s="55"/>
      <c r="B320" s="9"/>
      <c r="C320" s="58">
        <f>I311+1</f>
        <v>41435</v>
      </c>
      <c r="D320" s="58">
        <f>C320+1</f>
        <v>41436</v>
      </c>
      <c r="E320" s="58">
        <f t="shared" ref="E320" si="144">D320+1</f>
        <v>41437</v>
      </c>
      <c r="F320" s="58">
        <f t="shared" ref="F320" si="145">E320+1</f>
        <v>41438</v>
      </c>
      <c r="G320" s="58">
        <f t="shared" ref="G320" si="146">F320+1</f>
        <v>41439</v>
      </c>
      <c r="H320" s="58">
        <f t="shared" ref="H320" si="147">G320+1</f>
        <v>41440</v>
      </c>
      <c r="I320" s="58">
        <f t="shared" ref="I320" si="148">H320+1</f>
        <v>41441</v>
      </c>
      <c r="J320" s="52"/>
      <c r="K320" s="56"/>
      <c r="L320" s="57"/>
      <c r="M320" s="147"/>
      <c r="N320" s="149"/>
      <c r="O320" s="149"/>
      <c r="P320" s="149"/>
      <c r="Q320" s="149"/>
      <c r="R320" s="149"/>
    </row>
    <row r="321" spans="1:21">
      <c r="A321" s="55"/>
      <c r="B321" s="7" t="s">
        <v>8</v>
      </c>
      <c r="C321" s="61">
        <f>$C$34</f>
        <v>0.27083333333333331</v>
      </c>
      <c r="D321" s="60">
        <f>$D$34</f>
        <v>0.35416666666666669</v>
      </c>
      <c r="E321" s="61">
        <f>$E$34</f>
        <v>0.27083333333333331</v>
      </c>
      <c r="F321" s="61">
        <f>$F$34</f>
        <v>0.35416666666666669</v>
      </c>
      <c r="G321" s="61">
        <f>$G$34</f>
        <v>0.27083333333333331</v>
      </c>
      <c r="H321" s="61">
        <f>$H$34</f>
        <v>0</v>
      </c>
      <c r="I321" s="61">
        <f>$I$34</f>
        <v>0</v>
      </c>
      <c r="J321" s="52"/>
      <c r="K321" s="56"/>
      <c r="L321" s="57"/>
      <c r="M321" s="147"/>
      <c r="N321" s="149"/>
      <c r="O321" s="149"/>
      <c r="P321" s="149"/>
      <c r="Q321" s="149"/>
      <c r="R321" s="149"/>
    </row>
    <row r="322" spans="1:21">
      <c r="A322" s="55"/>
      <c r="B322" s="13"/>
      <c r="C322" s="62">
        <f>$C$35</f>
        <v>0.5</v>
      </c>
      <c r="D322" s="63">
        <f>$D$35</f>
        <v>0.52083333333333337</v>
      </c>
      <c r="E322" s="63">
        <f>$E$35</f>
        <v>0.5</v>
      </c>
      <c r="F322" s="63">
        <f>$F$35</f>
        <v>0.64583333333333337</v>
      </c>
      <c r="G322" s="63">
        <f>$G$35</f>
        <v>0.52083333333333337</v>
      </c>
      <c r="H322" s="63">
        <f>$H$35</f>
        <v>0</v>
      </c>
      <c r="I322" s="63">
        <f>$I$35</f>
        <v>0</v>
      </c>
      <c r="J322" s="52"/>
      <c r="K322" s="64"/>
      <c r="L322" s="65"/>
      <c r="M322" s="147"/>
      <c r="N322" s="149"/>
      <c r="O322" s="149"/>
      <c r="P322" s="149"/>
      <c r="Q322" s="149"/>
      <c r="R322" s="149"/>
    </row>
    <row r="323" spans="1:21" ht="18" customHeight="1">
      <c r="A323" s="55"/>
      <c r="B323" s="7" t="s">
        <v>10</v>
      </c>
      <c r="C323" s="61">
        <f>$C$36</f>
        <v>0.57291666666666663</v>
      </c>
      <c r="D323" s="61">
        <f>$D$36</f>
        <v>0</v>
      </c>
      <c r="E323" s="61">
        <f>$E$36</f>
        <v>0.60416666666666663</v>
      </c>
      <c r="F323" s="61">
        <f>$F$36</f>
        <v>0</v>
      </c>
      <c r="G323" s="61">
        <f>$G$36</f>
        <v>0</v>
      </c>
      <c r="H323" s="61">
        <f>$H$36</f>
        <v>0</v>
      </c>
      <c r="I323" s="61">
        <f>$I$36</f>
        <v>0</v>
      </c>
      <c r="J323" s="52"/>
      <c r="K323" s="50" t="s">
        <v>39</v>
      </c>
      <c r="L323" s="66" t="s">
        <v>40</v>
      </c>
      <c r="M323" s="147"/>
      <c r="N323" s="150"/>
      <c r="O323" s="150"/>
      <c r="P323" s="149"/>
      <c r="Q323" s="149"/>
      <c r="R323" s="149"/>
    </row>
    <row r="324" spans="1:21">
      <c r="A324" s="55"/>
      <c r="B324" s="13"/>
      <c r="C324" s="62">
        <f>$C$37</f>
        <v>0.71875</v>
      </c>
      <c r="D324" s="62">
        <f>$D$37</f>
        <v>0</v>
      </c>
      <c r="E324" s="62">
        <f>$E$37</f>
        <v>0.82291666666666663</v>
      </c>
      <c r="F324" s="62">
        <f>$F$37</f>
        <v>0</v>
      </c>
      <c r="G324" s="62">
        <f>$G$37</f>
        <v>0</v>
      </c>
      <c r="H324" s="62">
        <f>$H$37</f>
        <v>0</v>
      </c>
      <c r="I324" s="62">
        <f>$I$37</f>
        <v>0</v>
      </c>
      <c r="J324" s="52"/>
      <c r="K324" s="67"/>
      <c r="L324" s="68"/>
      <c r="M324" s="146" t="s">
        <v>66</v>
      </c>
      <c r="N324" s="145" t="s">
        <v>66</v>
      </c>
      <c r="O324" s="145" t="s">
        <v>66</v>
      </c>
      <c r="P324" s="150"/>
      <c r="Q324" s="150"/>
      <c r="R324" s="150"/>
    </row>
    <row r="325" spans="1:21">
      <c r="A325" s="67"/>
      <c r="B325" s="69" t="s">
        <v>9</v>
      </c>
      <c r="C325" s="70">
        <f>C322-C321+C324-C323</f>
        <v>0.37500000000000011</v>
      </c>
      <c r="D325" s="70">
        <f t="shared" ref="D325:I325" si="149">D322-D321+D324-D323</f>
        <v>0.16666666666666669</v>
      </c>
      <c r="E325" s="70">
        <f t="shared" si="149"/>
        <v>0.44791666666666663</v>
      </c>
      <c r="F325" s="70">
        <f t="shared" si="149"/>
        <v>0.29166666666666669</v>
      </c>
      <c r="G325" s="70">
        <f t="shared" si="149"/>
        <v>0.25000000000000006</v>
      </c>
      <c r="H325" s="70">
        <f t="shared" si="149"/>
        <v>0</v>
      </c>
      <c r="I325" s="70">
        <f t="shared" si="149"/>
        <v>0</v>
      </c>
      <c r="J325" s="71">
        <f>SUM(C325:I325)</f>
        <v>1.53125</v>
      </c>
      <c r="K325" s="71">
        <f>IF(J325-$J$38&gt;=0,J325-$J$38,"")</f>
        <v>0</v>
      </c>
      <c r="L325" s="71">
        <f>IF($J$38-J325&gt;=0,$J$38-J325,"")</f>
        <v>0</v>
      </c>
      <c r="M325" s="144"/>
      <c r="N325" s="145"/>
      <c r="O325" s="145"/>
      <c r="P325" s="145"/>
      <c r="Q325" s="151" t="str">
        <f>IF(K325&gt;0,K325-P325,"")</f>
        <v/>
      </c>
      <c r="R325" s="152" t="str">
        <f>IF(L325&gt;0,L325-M325-N325-O325,"")</f>
        <v/>
      </c>
    </row>
    <row r="326" spans="1:21" ht="16.5" customHeight="1">
      <c r="A326" s="49"/>
      <c r="B326" s="4"/>
      <c r="C326" s="4"/>
      <c r="D326" s="49"/>
      <c r="E326" s="4"/>
      <c r="F326" s="4"/>
      <c r="G326" s="4"/>
      <c r="H326" s="4"/>
      <c r="I326" s="4"/>
      <c r="J326" s="4"/>
      <c r="K326" s="36"/>
      <c r="L326" s="35"/>
      <c r="M326" s="73"/>
      <c r="N326" s="36"/>
      <c r="O326" s="36"/>
      <c r="P326" s="49"/>
      <c r="Q326" s="49"/>
      <c r="R326" s="49"/>
    </row>
    <row r="327" spans="1:21" ht="16.5" customHeight="1">
      <c r="A327" s="50" t="s">
        <v>23</v>
      </c>
      <c r="B327" s="7">
        <v>25</v>
      </c>
      <c r="C327" s="51" t="s">
        <v>1</v>
      </c>
      <c r="D327" s="51" t="s">
        <v>2</v>
      </c>
      <c r="E327" s="51" t="s">
        <v>3</v>
      </c>
      <c r="F327" s="51" t="s">
        <v>4</v>
      </c>
      <c r="G327" s="51" t="s">
        <v>5</v>
      </c>
      <c r="H327" s="51" t="s">
        <v>6</v>
      </c>
      <c r="I327" s="51" t="s">
        <v>7</v>
      </c>
      <c r="J327" s="52" t="s">
        <v>11</v>
      </c>
      <c r="K327" s="53" t="s">
        <v>37</v>
      </c>
      <c r="L327" s="54"/>
      <c r="M327" s="147" t="s">
        <v>65</v>
      </c>
      <c r="N327" s="148" t="s">
        <v>67</v>
      </c>
      <c r="O327" s="148" t="s">
        <v>68</v>
      </c>
      <c r="P327" s="148" t="s">
        <v>69</v>
      </c>
      <c r="Q327" s="148" t="s">
        <v>70</v>
      </c>
      <c r="R327" s="148" t="s">
        <v>71</v>
      </c>
      <c r="S327" s="80"/>
      <c r="T327" s="80"/>
      <c r="U327" s="80"/>
    </row>
    <row r="328" spans="1:21" ht="16.5" customHeight="1">
      <c r="A328" s="55"/>
      <c r="B328" s="8"/>
      <c r="C328" s="9"/>
      <c r="D328" s="9"/>
      <c r="E328" s="9"/>
      <c r="F328" s="9"/>
      <c r="G328" s="9"/>
      <c r="H328" s="9"/>
      <c r="I328" s="9"/>
      <c r="J328" s="52"/>
      <c r="K328" s="56"/>
      <c r="L328" s="57"/>
      <c r="M328" s="147"/>
      <c r="N328" s="149"/>
      <c r="O328" s="149"/>
      <c r="P328" s="149"/>
      <c r="Q328" s="149"/>
      <c r="R328" s="149"/>
      <c r="S328" s="80"/>
      <c r="T328" s="80"/>
      <c r="U328" s="80"/>
    </row>
    <row r="329" spans="1:21" ht="16.5" customHeight="1">
      <c r="A329" s="55"/>
      <c r="B329" s="9"/>
      <c r="C329" s="58">
        <f>I320+1</f>
        <v>41442</v>
      </c>
      <c r="D329" s="58">
        <f>C329+1</f>
        <v>41443</v>
      </c>
      <c r="E329" s="58">
        <f t="shared" ref="E329" si="150">D329+1</f>
        <v>41444</v>
      </c>
      <c r="F329" s="58">
        <f t="shared" ref="F329" si="151">E329+1</f>
        <v>41445</v>
      </c>
      <c r="G329" s="58">
        <f t="shared" ref="G329" si="152">F329+1</f>
        <v>41446</v>
      </c>
      <c r="H329" s="58">
        <f t="shared" ref="H329" si="153">G329+1</f>
        <v>41447</v>
      </c>
      <c r="I329" s="58">
        <f t="shared" ref="I329" si="154">H329+1</f>
        <v>41448</v>
      </c>
      <c r="J329" s="52"/>
      <c r="K329" s="56"/>
      <c r="L329" s="57"/>
      <c r="M329" s="147"/>
      <c r="N329" s="149"/>
      <c r="O329" s="149"/>
      <c r="P329" s="149"/>
      <c r="Q329" s="149"/>
      <c r="R329" s="149"/>
      <c r="S329" s="80"/>
      <c r="T329" s="80"/>
      <c r="U329" s="80"/>
    </row>
    <row r="330" spans="1:21" ht="16.5" customHeight="1">
      <c r="A330" s="55"/>
      <c r="B330" s="7" t="s">
        <v>8</v>
      </c>
      <c r="C330" s="61">
        <f>$C$34</f>
        <v>0.27083333333333331</v>
      </c>
      <c r="D330" s="60">
        <f>$D$34</f>
        <v>0.35416666666666669</v>
      </c>
      <c r="E330" s="61">
        <f>$E$34</f>
        <v>0.27083333333333331</v>
      </c>
      <c r="F330" s="61">
        <f>$F$34</f>
        <v>0.35416666666666669</v>
      </c>
      <c r="G330" s="61">
        <f>$G$34</f>
        <v>0.27083333333333331</v>
      </c>
      <c r="H330" s="61">
        <f>$H$34</f>
        <v>0</v>
      </c>
      <c r="I330" s="61">
        <f>$I$34</f>
        <v>0</v>
      </c>
      <c r="J330" s="52"/>
      <c r="K330" s="56"/>
      <c r="L330" s="57"/>
      <c r="M330" s="147"/>
      <c r="N330" s="149"/>
      <c r="O330" s="149"/>
      <c r="P330" s="149"/>
      <c r="Q330" s="149"/>
      <c r="R330" s="149"/>
      <c r="S330" s="80"/>
      <c r="T330" s="80"/>
      <c r="U330" s="80"/>
    </row>
    <row r="331" spans="1:21" ht="16.5" customHeight="1">
      <c r="A331" s="55"/>
      <c r="B331" s="13"/>
      <c r="C331" s="62">
        <f>$C$35</f>
        <v>0.5</v>
      </c>
      <c r="D331" s="63">
        <f>$D$35</f>
        <v>0.52083333333333337</v>
      </c>
      <c r="E331" s="63">
        <f>$E$35</f>
        <v>0.5</v>
      </c>
      <c r="F331" s="63">
        <f>$F$35</f>
        <v>0.64583333333333337</v>
      </c>
      <c r="G331" s="63">
        <f>$G$35</f>
        <v>0.52083333333333337</v>
      </c>
      <c r="H331" s="63">
        <f>$H$35</f>
        <v>0</v>
      </c>
      <c r="I331" s="63">
        <f>$I$35</f>
        <v>0</v>
      </c>
      <c r="J331" s="52"/>
      <c r="K331" s="64"/>
      <c r="L331" s="65"/>
      <c r="M331" s="147"/>
      <c r="N331" s="149"/>
      <c r="O331" s="149"/>
      <c r="P331" s="149"/>
      <c r="Q331" s="149"/>
      <c r="R331" s="149"/>
      <c r="S331" s="80"/>
      <c r="T331" s="80"/>
      <c r="U331" s="80"/>
    </row>
    <row r="332" spans="1:21" ht="16.5" customHeight="1">
      <c r="A332" s="55"/>
      <c r="B332" s="7" t="s">
        <v>10</v>
      </c>
      <c r="C332" s="61">
        <f>$C$36</f>
        <v>0.57291666666666663</v>
      </c>
      <c r="D332" s="61">
        <f>$D$36</f>
        <v>0</v>
      </c>
      <c r="E332" s="61">
        <f>$E$36</f>
        <v>0.60416666666666663</v>
      </c>
      <c r="F332" s="61">
        <f>$F$36</f>
        <v>0</v>
      </c>
      <c r="G332" s="61">
        <f>$G$36</f>
        <v>0</v>
      </c>
      <c r="H332" s="61">
        <f>$H$36</f>
        <v>0</v>
      </c>
      <c r="I332" s="61">
        <f>$I$36</f>
        <v>0</v>
      </c>
      <c r="J332" s="52"/>
      <c r="K332" s="50" t="s">
        <v>39</v>
      </c>
      <c r="L332" s="66" t="s">
        <v>40</v>
      </c>
      <c r="M332" s="147"/>
      <c r="N332" s="150"/>
      <c r="O332" s="150"/>
      <c r="P332" s="149"/>
      <c r="Q332" s="149"/>
      <c r="R332" s="149"/>
      <c r="S332" s="80"/>
      <c r="T332" s="80"/>
      <c r="U332" s="80"/>
    </row>
    <row r="333" spans="1:21" ht="16.5" customHeight="1">
      <c r="A333" s="55"/>
      <c r="B333" s="13"/>
      <c r="C333" s="62">
        <f>$C$37</f>
        <v>0.71875</v>
      </c>
      <c r="D333" s="62">
        <f>$D$37</f>
        <v>0</v>
      </c>
      <c r="E333" s="62">
        <f>$E$37</f>
        <v>0.82291666666666663</v>
      </c>
      <c r="F333" s="62">
        <f>$F$37</f>
        <v>0</v>
      </c>
      <c r="G333" s="62">
        <f>$G$37</f>
        <v>0</v>
      </c>
      <c r="H333" s="62">
        <f>$H$37</f>
        <v>0</v>
      </c>
      <c r="I333" s="62">
        <f>$I$37</f>
        <v>0</v>
      </c>
      <c r="J333" s="52"/>
      <c r="K333" s="67"/>
      <c r="L333" s="68"/>
      <c r="M333" s="146" t="s">
        <v>66</v>
      </c>
      <c r="N333" s="145" t="s">
        <v>66</v>
      </c>
      <c r="O333" s="145" t="s">
        <v>66</v>
      </c>
      <c r="P333" s="150"/>
      <c r="Q333" s="150"/>
      <c r="R333" s="150"/>
    </row>
    <row r="334" spans="1:21" ht="16.5" customHeight="1">
      <c r="A334" s="67"/>
      <c r="B334" s="69" t="s">
        <v>9</v>
      </c>
      <c r="C334" s="70">
        <f>C331-C330+C333-C332</f>
        <v>0.37500000000000011</v>
      </c>
      <c r="D334" s="70">
        <f t="shared" ref="D334:I334" si="155">D331-D330+D333-D332</f>
        <v>0.16666666666666669</v>
      </c>
      <c r="E334" s="70">
        <f t="shared" si="155"/>
        <v>0.44791666666666663</v>
      </c>
      <c r="F334" s="70">
        <f t="shared" si="155"/>
        <v>0.29166666666666669</v>
      </c>
      <c r="G334" s="70">
        <f t="shared" si="155"/>
        <v>0.25000000000000006</v>
      </c>
      <c r="H334" s="70">
        <f t="shared" si="155"/>
        <v>0</v>
      </c>
      <c r="I334" s="70">
        <f t="shared" si="155"/>
        <v>0</v>
      </c>
      <c r="J334" s="71">
        <f>SUM(C334:I334)</f>
        <v>1.53125</v>
      </c>
      <c r="K334" s="71">
        <f>IF(J334-$J$38&gt;=0,J334-$J$38,"")</f>
        <v>0</v>
      </c>
      <c r="L334" s="71">
        <f>IF($J$38-J334&gt;=0,$J$38-J334,"")</f>
        <v>0</v>
      </c>
      <c r="M334" s="144"/>
      <c r="N334" s="145"/>
      <c r="O334" s="145"/>
      <c r="P334" s="145"/>
      <c r="Q334" s="151" t="str">
        <f>IF(K334&gt;0,K334-P334,"")</f>
        <v/>
      </c>
      <c r="R334" s="152" t="str">
        <f>IF(L334&gt;0,L334-M334-N334-O334,"")</f>
        <v/>
      </c>
    </row>
    <row r="335" spans="1:21">
      <c r="L335" s="34"/>
      <c r="M335" s="49"/>
      <c r="N335" s="49"/>
      <c r="O335" s="49"/>
      <c r="P335" s="49"/>
      <c r="Q335" s="49"/>
      <c r="R335" s="49"/>
    </row>
    <row r="336" spans="1:21" ht="18" customHeight="1">
      <c r="A336" s="50" t="s">
        <v>23</v>
      </c>
      <c r="B336" s="7">
        <v>26</v>
      </c>
      <c r="C336" s="51" t="s">
        <v>1</v>
      </c>
      <c r="D336" s="51" t="s">
        <v>2</v>
      </c>
      <c r="E336" s="51" t="s">
        <v>3</v>
      </c>
      <c r="F336" s="51" t="s">
        <v>4</v>
      </c>
      <c r="G336" s="51" t="s">
        <v>5</v>
      </c>
      <c r="H336" s="51" t="s">
        <v>6</v>
      </c>
      <c r="I336" s="51" t="s">
        <v>7</v>
      </c>
      <c r="J336" s="52" t="s">
        <v>11</v>
      </c>
      <c r="K336" s="53" t="s">
        <v>37</v>
      </c>
      <c r="L336" s="54"/>
      <c r="M336" s="147" t="s">
        <v>65</v>
      </c>
      <c r="N336" s="148" t="s">
        <v>67</v>
      </c>
      <c r="O336" s="148" t="s">
        <v>68</v>
      </c>
      <c r="P336" s="148" t="s">
        <v>69</v>
      </c>
      <c r="Q336" s="148" t="s">
        <v>70</v>
      </c>
      <c r="R336" s="148" t="s">
        <v>71</v>
      </c>
    </row>
    <row r="337" spans="1:20">
      <c r="A337" s="55"/>
      <c r="B337" s="8"/>
      <c r="C337" s="9"/>
      <c r="D337" s="9"/>
      <c r="E337" s="9"/>
      <c r="F337" s="9"/>
      <c r="G337" s="9"/>
      <c r="H337" s="9"/>
      <c r="I337" s="9"/>
      <c r="J337" s="52"/>
      <c r="K337" s="56"/>
      <c r="L337" s="57"/>
      <c r="M337" s="147"/>
      <c r="N337" s="149"/>
      <c r="O337" s="149"/>
      <c r="P337" s="149"/>
      <c r="Q337" s="149"/>
      <c r="R337" s="149"/>
    </row>
    <row r="338" spans="1:20">
      <c r="A338" s="55"/>
      <c r="B338" s="9"/>
      <c r="C338" s="58">
        <f>I329+1</f>
        <v>41449</v>
      </c>
      <c r="D338" s="58">
        <f>C338+1</f>
        <v>41450</v>
      </c>
      <c r="E338" s="58">
        <f t="shared" ref="E338" si="156">D338+1</f>
        <v>41451</v>
      </c>
      <c r="F338" s="58">
        <f t="shared" ref="F338" si="157">E338+1</f>
        <v>41452</v>
      </c>
      <c r="G338" s="58">
        <f t="shared" ref="G338" si="158">F338+1</f>
        <v>41453</v>
      </c>
      <c r="H338" s="58">
        <f t="shared" ref="H338" si="159">G338+1</f>
        <v>41454</v>
      </c>
      <c r="I338" s="58">
        <f t="shared" ref="I338" si="160">H338+1</f>
        <v>41455</v>
      </c>
      <c r="J338" s="52"/>
      <c r="K338" s="56"/>
      <c r="L338" s="57"/>
      <c r="M338" s="147"/>
      <c r="N338" s="149"/>
      <c r="O338" s="149"/>
      <c r="P338" s="149"/>
      <c r="Q338" s="149"/>
      <c r="R338" s="149"/>
    </row>
    <row r="339" spans="1:20" ht="18" customHeight="1">
      <c r="A339" s="55"/>
      <c r="B339" s="7" t="s">
        <v>8</v>
      </c>
      <c r="C339" s="61">
        <f>$C$34</f>
        <v>0.27083333333333331</v>
      </c>
      <c r="D339" s="60">
        <f>$D$34</f>
        <v>0.35416666666666669</v>
      </c>
      <c r="E339" s="61">
        <f>$E$34</f>
        <v>0.27083333333333331</v>
      </c>
      <c r="F339" s="61">
        <f>$F$34</f>
        <v>0.35416666666666669</v>
      </c>
      <c r="G339" s="61">
        <f>$G$34</f>
        <v>0.27083333333333331</v>
      </c>
      <c r="H339" s="61">
        <f>$H$34</f>
        <v>0</v>
      </c>
      <c r="I339" s="61">
        <f>$I$34</f>
        <v>0</v>
      </c>
      <c r="J339" s="52"/>
      <c r="K339" s="56"/>
      <c r="L339" s="57"/>
      <c r="M339" s="147"/>
      <c r="N339" s="149"/>
      <c r="O339" s="149"/>
      <c r="P339" s="149"/>
      <c r="Q339" s="149"/>
      <c r="R339" s="149"/>
    </row>
    <row r="340" spans="1:20">
      <c r="A340" s="55"/>
      <c r="B340" s="13"/>
      <c r="C340" s="62">
        <f>$C$35</f>
        <v>0.5</v>
      </c>
      <c r="D340" s="63">
        <f>$D$35</f>
        <v>0.52083333333333337</v>
      </c>
      <c r="E340" s="63">
        <f>$E$35</f>
        <v>0.5</v>
      </c>
      <c r="F340" s="63">
        <f>$F$35</f>
        <v>0.64583333333333337</v>
      </c>
      <c r="G340" s="63">
        <f>$G$35</f>
        <v>0.52083333333333337</v>
      </c>
      <c r="H340" s="63">
        <f>$H$35</f>
        <v>0</v>
      </c>
      <c r="I340" s="63">
        <f>$I$35</f>
        <v>0</v>
      </c>
      <c r="J340" s="52"/>
      <c r="K340" s="64"/>
      <c r="L340" s="65"/>
      <c r="M340" s="147"/>
      <c r="N340" s="149"/>
      <c r="O340" s="149"/>
      <c r="P340" s="149"/>
      <c r="Q340" s="149"/>
      <c r="R340" s="149"/>
    </row>
    <row r="341" spans="1:20" ht="18" customHeight="1">
      <c r="A341" s="55"/>
      <c r="B341" s="7" t="s">
        <v>10</v>
      </c>
      <c r="C341" s="61">
        <f>$C$36</f>
        <v>0.57291666666666663</v>
      </c>
      <c r="D341" s="61">
        <f>$D$36</f>
        <v>0</v>
      </c>
      <c r="E341" s="61">
        <f>$E$36</f>
        <v>0.60416666666666663</v>
      </c>
      <c r="F341" s="61">
        <f>$F$36</f>
        <v>0</v>
      </c>
      <c r="G341" s="61">
        <f>$G$36</f>
        <v>0</v>
      </c>
      <c r="H341" s="61">
        <f>$H$36</f>
        <v>0</v>
      </c>
      <c r="I341" s="61">
        <f>$I$36</f>
        <v>0</v>
      </c>
      <c r="J341" s="52"/>
      <c r="K341" s="50" t="s">
        <v>39</v>
      </c>
      <c r="L341" s="66" t="s">
        <v>40</v>
      </c>
      <c r="M341" s="147"/>
      <c r="N341" s="150"/>
      <c r="O341" s="150"/>
      <c r="P341" s="149"/>
      <c r="Q341" s="149"/>
      <c r="R341" s="149"/>
    </row>
    <row r="342" spans="1:20">
      <c r="A342" s="55"/>
      <c r="B342" s="13"/>
      <c r="C342" s="62">
        <f>$C$37</f>
        <v>0.71875</v>
      </c>
      <c r="D342" s="62">
        <f>$D$37</f>
        <v>0</v>
      </c>
      <c r="E342" s="62">
        <f>$E$37</f>
        <v>0.82291666666666663</v>
      </c>
      <c r="F342" s="62">
        <f>$F$37</f>
        <v>0</v>
      </c>
      <c r="G342" s="62">
        <f>$G$37</f>
        <v>0</v>
      </c>
      <c r="H342" s="62">
        <f>$H$37</f>
        <v>0</v>
      </c>
      <c r="I342" s="62">
        <f>$I$37</f>
        <v>0</v>
      </c>
      <c r="J342" s="52"/>
      <c r="K342" s="67"/>
      <c r="L342" s="68"/>
      <c r="M342" s="146" t="s">
        <v>66</v>
      </c>
      <c r="N342" s="145" t="s">
        <v>66</v>
      </c>
      <c r="O342" s="145" t="s">
        <v>66</v>
      </c>
      <c r="P342" s="150"/>
      <c r="Q342" s="150"/>
      <c r="R342" s="150"/>
    </row>
    <row r="343" spans="1:20" ht="16.5" customHeight="1">
      <c r="A343" s="67"/>
      <c r="B343" s="69" t="s">
        <v>9</v>
      </c>
      <c r="C343" s="70">
        <f>C340-C339+C342-C341</f>
        <v>0.37500000000000011</v>
      </c>
      <c r="D343" s="70">
        <f t="shared" ref="D343:I343" si="161">D340-D339+D342-D341</f>
        <v>0.16666666666666669</v>
      </c>
      <c r="E343" s="70">
        <f t="shared" si="161"/>
        <v>0.44791666666666663</v>
      </c>
      <c r="F343" s="70">
        <f t="shared" si="161"/>
        <v>0.29166666666666669</v>
      </c>
      <c r="G343" s="70">
        <f t="shared" si="161"/>
        <v>0.25000000000000006</v>
      </c>
      <c r="H343" s="70">
        <f t="shared" si="161"/>
        <v>0</v>
      </c>
      <c r="I343" s="70">
        <f t="shared" si="161"/>
        <v>0</v>
      </c>
      <c r="J343" s="71">
        <f>SUM(C343:I343)</f>
        <v>1.53125</v>
      </c>
      <c r="K343" s="71">
        <f>IF(J343-$J$38&gt;=0,J343-$J$38,"")</f>
        <v>0</v>
      </c>
      <c r="L343" s="71">
        <f>IF($J$38-J343&gt;=0,$J$38-J343,"")</f>
        <v>0</v>
      </c>
      <c r="M343" s="144"/>
      <c r="N343" s="145"/>
      <c r="O343" s="145"/>
      <c r="P343" s="145"/>
      <c r="Q343" s="151" t="str">
        <f>IF(K343&gt;0,K343-P343,"")</f>
        <v/>
      </c>
      <c r="R343" s="152" t="str">
        <f>IF(L343&gt;0,L343-M343-N343-O343,"")</f>
        <v/>
      </c>
    </row>
    <row r="344" spans="1:20">
      <c r="L344" s="34"/>
      <c r="M344" s="49"/>
      <c r="N344" s="49"/>
      <c r="O344" s="49"/>
      <c r="P344" s="49"/>
      <c r="Q344" s="49"/>
      <c r="R344" s="49"/>
    </row>
    <row r="345" spans="1:20" ht="25.5" customHeight="1">
      <c r="A345" s="11" t="s">
        <v>28</v>
      </c>
      <c r="B345" s="12"/>
      <c r="C345" s="12"/>
      <c r="D345" s="12"/>
      <c r="E345" s="12"/>
      <c r="F345" s="12"/>
      <c r="G345" s="12"/>
      <c r="H345" s="12"/>
      <c r="I345" s="12"/>
      <c r="J345" s="12"/>
      <c r="K345" s="75"/>
      <c r="L345" s="76"/>
      <c r="M345" s="77"/>
      <c r="N345" s="75"/>
      <c r="O345" s="75"/>
      <c r="P345" s="49"/>
      <c r="Q345" s="49"/>
      <c r="R345" s="49"/>
    </row>
    <row r="346" spans="1:20" ht="18.75" thickBot="1">
      <c r="L346" s="34"/>
      <c r="M346" s="49"/>
      <c r="N346" s="49"/>
      <c r="O346" s="49"/>
      <c r="P346" s="49"/>
      <c r="Q346" s="49"/>
      <c r="R346" s="49"/>
    </row>
    <row r="347" spans="1:20" ht="23.25" thickBot="1">
      <c r="A347" s="122" t="s">
        <v>41</v>
      </c>
      <c r="B347" s="123"/>
      <c r="C347" s="111"/>
      <c r="D347" s="111"/>
      <c r="E347" s="111"/>
      <c r="F347" s="111"/>
      <c r="G347" s="111"/>
      <c r="H347" s="111"/>
      <c r="I347" s="111"/>
      <c r="J347" s="111"/>
      <c r="K347" s="111"/>
      <c r="L347" s="111"/>
      <c r="M347" s="125"/>
      <c r="N347" s="125"/>
      <c r="O347" s="125"/>
      <c r="P347" s="125"/>
      <c r="Q347" s="125"/>
      <c r="R347" s="125"/>
      <c r="S347" s="111"/>
      <c r="T347" s="113"/>
    </row>
    <row r="348" spans="1:20" ht="18" customHeight="1">
      <c r="A348" s="114"/>
      <c r="B348" s="80"/>
      <c r="C348" s="80"/>
      <c r="D348" s="80"/>
      <c r="E348" s="80"/>
      <c r="F348" s="80"/>
      <c r="G348" s="80"/>
      <c r="H348" s="80"/>
      <c r="I348" s="80"/>
      <c r="J348" s="80"/>
      <c r="K348" s="80"/>
      <c r="L348" s="80"/>
      <c r="M348" s="36"/>
      <c r="N348" s="36"/>
      <c r="O348" s="36"/>
      <c r="P348" s="36"/>
      <c r="Q348" s="36"/>
      <c r="R348" s="36"/>
      <c r="S348" s="80"/>
      <c r="T348" s="115"/>
    </row>
    <row r="349" spans="1:20">
      <c r="A349" s="114"/>
      <c r="B349" s="80"/>
      <c r="C349" s="80"/>
      <c r="D349" s="80"/>
      <c r="E349" s="80"/>
      <c r="F349" s="80"/>
      <c r="G349" s="80"/>
      <c r="H349" s="80"/>
      <c r="I349" s="80"/>
      <c r="J349" s="80"/>
      <c r="K349" s="80"/>
      <c r="L349" s="80"/>
      <c r="M349" s="36"/>
      <c r="N349" s="36"/>
      <c r="O349" s="36"/>
      <c r="P349" s="36"/>
      <c r="Q349" s="36"/>
      <c r="R349" s="36"/>
      <c r="S349" s="80"/>
      <c r="T349" s="115"/>
    </row>
    <row r="350" spans="1:20" ht="18.75" thickBot="1">
      <c r="A350" s="118"/>
      <c r="B350" s="119"/>
      <c r="C350" s="119"/>
      <c r="D350" s="119"/>
      <c r="E350" s="119"/>
      <c r="F350" s="119"/>
      <c r="G350" s="119"/>
      <c r="H350" s="119"/>
      <c r="I350" s="119"/>
      <c r="J350" s="119"/>
      <c r="K350" s="119"/>
      <c r="L350" s="119"/>
      <c r="M350" s="120"/>
      <c r="N350" s="120"/>
      <c r="O350" s="120"/>
      <c r="P350" s="120"/>
      <c r="Q350" s="120"/>
      <c r="R350" s="120"/>
      <c r="S350" s="119"/>
      <c r="T350" s="121"/>
    </row>
    <row r="351" spans="1:20">
      <c r="A351" s="49"/>
      <c r="B351" s="49"/>
      <c r="C351" s="49"/>
      <c r="D351" s="49"/>
      <c r="E351" s="49"/>
      <c r="F351" s="49"/>
      <c r="G351" s="49"/>
      <c r="H351" s="49"/>
      <c r="I351" s="49"/>
      <c r="J351" s="49"/>
      <c r="K351" s="49"/>
      <c r="L351" s="79"/>
      <c r="M351" s="49"/>
      <c r="N351" s="49"/>
      <c r="O351" s="49"/>
      <c r="P351" s="49"/>
      <c r="Q351" s="49"/>
      <c r="R351" s="49"/>
    </row>
    <row r="352" spans="1:20" ht="16.5" customHeight="1">
      <c r="L352" s="34"/>
      <c r="M352" s="49"/>
      <c r="N352" s="49"/>
      <c r="O352" s="49"/>
      <c r="P352" s="49"/>
      <c r="Q352" s="49"/>
      <c r="R352" s="49"/>
    </row>
    <row r="353" spans="1:18">
      <c r="L353" s="34"/>
      <c r="M353" s="49"/>
      <c r="N353" s="49"/>
      <c r="O353" s="49"/>
      <c r="P353" s="49"/>
      <c r="Q353" s="49"/>
      <c r="R353" s="49"/>
    </row>
    <row r="354" spans="1:18">
      <c r="L354" s="34"/>
      <c r="M354" s="49"/>
      <c r="N354" s="49"/>
      <c r="O354" s="49"/>
      <c r="P354" s="49"/>
      <c r="Q354" s="49"/>
      <c r="R354" s="49"/>
    </row>
    <row r="355" spans="1:18">
      <c r="L355" s="34"/>
      <c r="M355" s="49"/>
      <c r="N355" s="49"/>
      <c r="O355" s="49"/>
      <c r="P355" s="49"/>
      <c r="Q355" s="49"/>
      <c r="R355" s="49"/>
    </row>
    <row r="356" spans="1:18">
      <c r="L356" s="34"/>
      <c r="M356" s="49"/>
      <c r="N356" s="49"/>
      <c r="O356" s="49"/>
      <c r="P356" s="49"/>
      <c r="Q356" s="49"/>
      <c r="R356" s="49"/>
    </row>
    <row r="357" spans="1:18" ht="18" customHeight="1">
      <c r="L357" s="34"/>
      <c r="M357" s="49"/>
      <c r="N357" s="49"/>
      <c r="O357" s="49"/>
      <c r="P357" s="49"/>
      <c r="Q357" s="49"/>
      <c r="R357" s="49"/>
    </row>
    <row r="358" spans="1:18">
      <c r="L358" s="34"/>
      <c r="M358" s="49"/>
      <c r="N358" s="49"/>
      <c r="O358" s="49"/>
      <c r="P358" s="49"/>
      <c r="Q358" s="49"/>
      <c r="R358" s="49"/>
    </row>
    <row r="359" spans="1:18">
      <c r="L359" s="34"/>
      <c r="M359" s="49"/>
      <c r="N359" s="49"/>
      <c r="O359" s="49"/>
      <c r="P359" s="49"/>
      <c r="Q359" s="49"/>
      <c r="R359" s="49"/>
    </row>
    <row r="360" spans="1:18">
      <c r="L360" s="34"/>
      <c r="M360" s="49"/>
      <c r="N360" s="49"/>
      <c r="O360" s="49"/>
      <c r="P360" s="49"/>
      <c r="Q360" s="49"/>
      <c r="R360" s="49"/>
    </row>
    <row r="361" spans="1:18" ht="18" customHeight="1">
      <c r="A361" s="50" t="s">
        <v>23</v>
      </c>
      <c r="B361" s="7">
        <v>27</v>
      </c>
      <c r="C361" s="51" t="s">
        <v>1</v>
      </c>
      <c r="D361" s="51" t="s">
        <v>2</v>
      </c>
      <c r="E361" s="51" t="s">
        <v>3</v>
      </c>
      <c r="F361" s="51" t="s">
        <v>4</v>
      </c>
      <c r="G361" s="51" t="s">
        <v>5</v>
      </c>
      <c r="H361" s="51" t="s">
        <v>6</v>
      </c>
      <c r="I361" s="51" t="s">
        <v>7</v>
      </c>
      <c r="J361" s="50" t="s">
        <v>11</v>
      </c>
      <c r="K361" s="53" t="s">
        <v>37</v>
      </c>
      <c r="L361" s="54"/>
      <c r="M361" s="147" t="s">
        <v>65</v>
      </c>
      <c r="N361" s="148" t="s">
        <v>67</v>
      </c>
      <c r="O361" s="148" t="s">
        <v>68</v>
      </c>
      <c r="P361" s="148" t="s">
        <v>69</v>
      </c>
      <c r="Q361" s="148" t="s">
        <v>70</v>
      </c>
      <c r="R361" s="148" t="s">
        <v>71</v>
      </c>
    </row>
    <row r="362" spans="1:18" ht="16.5" customHeight="1">
      <c r="A362" s="55"/>
      <c r="B362" s="10"/>
      <c r="C362" s="86"/>
      <c r="D362" s="86"/>
      <c r="E362" s="86"/>
      <c r="F362" s="86"/>
      <c r="G362" s="86"/>
      <c r="H362" s="86"/>
      <c r="I362" s="86"/>
      <c r="J362" s="55"/>
      <c r="K362" s="56"/>
      <c r="L362" s="57"/>
      <c r="M362" s="147"/>
      <c r="N362" s="149"/>
      <c r="O362" s="149"/>
      <c r="P362" s="149"/>
      <c r="Q362" s="149"/>
      <c r="R362" s="149"/>
    </row>
    <row r="363" spans="1:18">
      <c r="A363" s="55"/>
      <c r="B363" s="13"/>
      <c r="C363" s="58">
        <f>I338+1</f>
        <v>41456</v>
      </c>
      <c r="D363" s="58">
        <f>C363+1</f>
        <v>41457</v>
      </c>
      <c r="E363" s="58">
        <f t="shared" ref="E363" si="162">D363+1</f>
        <v>41458</v>
      </c>
      <c r="F363" s="58">
        <f t="shared" ref="F363" si="163">E363+1</f>
        <v>41459</v>
      </c>
      <c r="G363" s="58">
        <f t="shared" ref="G363" si="164">F363+1</f>
        <v>41460</v>
      </c>
      <c r="H363" s="58">
        <f t="shared" ref="H363" si="165">G363+1</f>
        <v>41461</v>
      </c>
      <c r="I363" s="58">
        <f t="shared" ref="I363" si="166">H363+1</f>
        <v>41462</v>
      </c>
      <c r="J363" s="55"/>
      <c r="K363" s="56"/>
      <c r="L363" s="57"/>
      <c r="M363" s="147"/>
      <c r="N363" s="149"/>
      <c r="O363" s="149"/>
      <c r="P363" s="149"/>
      <c r="Q363" s="149"/>
      <c r="R363" s="149"/>
    </row>
    <row r="364" spans="1:18">
      <c r="A364" s="55"/>
      <c r="B364" s="7" t="s">
        <v>8</v>
      </c>
      <c r="C364" s="61">
        <f>$C$34</f>
        <v>0.27083333333333331</v>
      </c>
      <c r="D364" s="60">
        <f>$D$34</f>
        <v>0.35416666666666669</v>
      </c>
      <c r="E364" s="61">
        <f>$E$34</f>
        <v>0.27083333333333331</v>
      </c>
      <c r="F364" s="61">
        <f>$F$34</f>
        <v>0.35416666666666669</v>
      </c>
      <c r="G364" s="61">
        <f>$G$34</f>
        <v>0.27083333333333331</v>
      </c>
      <c r="H364" s="61">
        <f>$H$34</f>
        <v>0</v>
      </c>
      <c r="I364" s="61">
        <f>$I$34</f>
        <v>0</v>
      </c>
      <c r="J364" s="55"/>
      <c r="K364" s="56"/>
      <c r="L364" s="57"/>
      <c r="M364" s="147"/>
      <c r="N364" s="149"/>
      <c r="O364" s="149"/>
      <c r="P364" s="149"/>
      <c r="Q364" s="149"/>
      <c r="R364" s="149"/>
    </row>
    <row r="365" spans="1:18">
      <c r="A365" s="55"/>
      <c r="B365" s="13"/>
      <c r="C365" s="62">
        <f>$C$35</f>
        <v>0.5</v>
      </c>
      <c r="D365" s="63">
        <f>$D$35</f>
        <v>0.52083333333333337</v>
      </c>
      <c r="E365" s="63">
        <f>$E$35</f>
        <v>0.5</v>
      </c>
      <c r="F365" s="63">
        <f>$F$35</f>
        <v>0.64583333333333337</v>
      </c>
      <c r="G365" s="63">
        <f>$G$35</f>
        <v>0.52083333333333337</v>
      </c>
      <c r="H365" s="63">
        <f>$H$35</f>
        <v>0</v>
      </c>
      <c r="I365" s="63">
        <f>$I$35</f>
        <v>0</v>
      </c>
      <c r="J365" s="55"/>
      <c r="K365" s="64"/>
      <c r="L365" s="65"/>
      <c r="M365" s="147"/>
      <c r="N365" s="149"/>
      <c r="O365" s="149"/>
      <c r="P365" s="149"/>
      <c r="Q365" s="149"/>
      <c r="R365" s="149"/>
    </row>
    <row r="366" spans="1:18" ht="18" customHeight="1">
      <c r="A366" s="55"/>
      <c r="B366" s="7" t="s">
        <v>10</v>
      </c>
      <c r="C366" s="61">
        <f>$C$36</f>
        <v>0.57291666666666663</v>
      </c>
      <c r="D366" s="61">
        <f>$D$36</f>
        <v>0</v>
      </c>
      <c r="E366" s="61">
        <f>$E$36</f>
        <v>0.60416666666666663</v>
      </c>
      <c r="F366" s="61">
        <f>$F$36</f>
        <v>0</v>
      </c>
      <c r="G366" s="61">
        <f>$G$36</f>
        <v>0</v>
      </c>
      <c r="H366" s="61">
        <f>$H$36</f>
        <v>0</v>
      </c>
      <c r="I366" s="61">
        <f>$I$36</f>
        <v>0</v>
      </c>
      <c r="J366" s="55"/>
      <c r="K366" s="50" t="s">
        <v>39</v>
      </c>
      <c r="L366" s="66" t="s">
        <v>40</v>
      </c>
      <c r="M366" s="147"/>
      <c r="N366" s="150"/>
      <c r="O366" s="150"/>
      <c r="P366" s="149"/>
      <c r="Q366" s="149"/>
      <c r="R366" s="149"/>
    </row>
    <row r="367" spans="1:18" ht="18" customHeight="1">
      <c r="A367" s="55"/>
      <c r="B367" s="13"/>
      <c r="C367" s="62">
        <f>$C$37</f>
        <v>0.71875</v>
      </c>
      <c r="D367" s="62">
        <f>$D$37</f>
        <v>0</v>
      </c>
      <c r="E367" s="62">
        <f>$E$37</f>
        <v>0.82291666666666663</v>
      </c>
      <c r="F367" s="62">
        <f>$F$37</f>
        <v>0</v>
      </c>
      <c r="G367" s="62">
        <f>$G$37</f>
        <v>0</v>
      </c>
      <c r="H367" s="62">
        <f>$H$37</f>
        <v>0</v>
      </c>
      <c r="I367" s="62">
        <f>$I$37</f>
        <v>0</v>
      </c>
      <c r="J367" s="67"/>
      <c r="K367" s="67"/>
      <c r="L367" s="68"/>
      <c r="M367" s="146" t="s">
        <v>66</v>
      </c>
      <c r="N367" s="145" t="s">
        <v>66</v>
      </c>
      <c r="O367" s="145" t="s">
        <v>66</v>
      </c>
      <c r="P367" s="150"/>
      <c r="Q367" s="150"/>
      <c r="R367" s="150"/>
    </row>
    <row r="368" spans="1:18">
      <c r="A368" s="67"/>
      <c r="B368" s="69" t="s">
        <v>9</v>
      </c>
      <c r="C368" s="70">
        <f>C365-C364+C367-C366</f>
        <v>0.37500000000000011</v>
      </c>
      <c r="D368" s="70">
        <f t="shared" ref="D368:I368" si="167">D365-D364+D367-D366</f>
        <v>0.16666666666666669</v>
      </c>
      <c r="E368" s="70">
        <f t="shared" si="167"/>
        <v>0.44791666666666663</v>
      </c>
      <c r="F368" s="70">
        <f t="shared" si="167"/>
        <v>0.29166666666666669</v>
      </c>
      <c r="G368" s="70">
        <f t="shared" si="167"/>
        <v>0.25000000000000006</v>
      </c>
      <c r="H368" s="70">
        <f t="shared" si="167"/>
        <v>0</v>
      </c>
      <c r="I368" s="70">
        <f t="shared" si="167"/>
        <v>0</v>
      </c>
      <c r="J368" s="71">
        <f>SUM(C368:I368)</f>
        <v>1.53125</v>
      </c>
      <c r="K368" s="71">
        <f>IF(J368-$J$38&gt;=0,J368-$J$38,"")</f>
        <v>0</v>
      </c>
      <c r="L368" s="71">
        <f>IF($J$38-J368&gt;=0,$J$38-J368,"")</f>
        <v>0</v>
      </c>
      <c r="M368" s="144"/>
      <c r="N368" s="145"/>
      <c r="O368" s="145"/>
      <c r="P368" s="145"/>
      <c r="Q368" s="151" t="str">
        <f>IF(K368&gt;0,K368-P368,"")</f>
        <v/>
      </c>
      <c r="R368" s="152" t="str">
        <f>IF(L368&gt;0,L368-M368-N368-O368,"")</f>
        <v/>
      </c>
    </row>
    <row r="369" spans="1:21">
      <c r="L369" s="34"/>
      <c r="M369" s="49"/>
      <c r="N369" s="49"/>
      <c r="O369" s="49"/>
      <c r="P369" s="49"/>
      <c r="Q369" s="49"/>
      <c r="R369" s="49"/>
    </row>
    <row r="370" spans="1:21" ht="18" customHeight="1">
      <c r="A370" s="50" t="s">
        <v>23</v>
      </c>
      <c r="B370" s="7">
        <v>28</v>
      </c>
      <c r="C370" s="51" t="s">
        <v>1</v>
      </c>
      <c r="D370" s="51" t="s">
        <v>2</v>
      </c>
      <c r="E370" s="51" t="s">
        <v>3</v>
      </c>
      <c r="F370" s="51" t="s">
        <v>4</v>
      </c>
      <c r="G370" s="51" t="s">
        <v>5</v>
      </c>
      <c r="H370" s="51" t="s">
        <v>6</v>
      </c>
      <c r="I370" s="51" t="s">
        <v>7</v>
      </c>
      <c r="J370" s="52" t="s">
        <v>11</v>
      </c>
      <c r="K370" s="53" t="s">
        <v>37</v>
      </c>
      <c r="L370" s="54"/>
      <c r="M370" s="147" t="s">
        <v>65</v>
      </c>
      <c r="N370" s="148" t="s">
        <v>67</v>
      </c>
      <c r="O370" s="148" t="s">
        <v>68</v>
      </c>
      <c r="P370" s="148" t="s">
        <v>69</v>
      </c>
      <c r="Q370" s="148" t="s">
        <v>70</v>
      </c>
      <c r="R370" s="148" t="s">
        <v>71</v>
      </c>
    </row>
    <row r="371" spans="1:21">
      <c r="A371" s="55"/>
      <c r="B371" s="8"/>
      <c r="C371" s="9"/>
      <c r="D371" s="9"/>
      <c r="E371" s="9"/>
      <c r="F371" s="9"/>
      <c r="G371" s="9"/>
      <c r="H371" s="9"/>
      <c r="I371" s="9"/>
      <c r="J371" s="52"/>
      <c r="K371" s="56"/>
      <c r="L371" s="57"/>
      <c r="M371" s="147"/>
      <c r="N371" s="149"/>
      <c r="O371" s="149"/>
      <c r="P371" s="149"/>
      <c r="Q371" s="149"/>
      <c r="R371" s="149"/>
    </row>
    <row r="372" spans="1:21" ht="16.5" customHeight="1">
      <c r="A372" s="55"/>
      <c r="B372" s="9"/>
      <c r="C372" s="58">
        <f>I363+1</f>
        <v>41463</v>
      </c>
      <c r="D372" s="58">
        <f>C372+1</f>
        <v>41464</v>
      </c>
      <c r="E372" s="58">
        <f t="shared" ref="E372" si="168">D372+1</f>
        <v>41465</v>
      </c>
      <c r="F372" s="58">
        <f t="shared" ref="F372" si="169">E372+1</f>
        <v>41466</v>
      </c>
      <c r="G372" s="58">
        <f t="shared" ref="G372" si="170">F372+1</f>
        <v>41467</v>
      </c>
      <c r="H372" s="58">
        <f t="shared" ref="H372" si="171">G372+1</f>
        <v>41468</v>
      </c>
      <c r="I372" s="58">
        <f t="shared" ref="I372" si="172">H372+1</f>
        <v>41469</v>
      </c>
      <c r="J372" s="52"/>
      <c r="K372" s="56"/>
      <c r="L372" s="57"/>
      <c r="M372" s="147"/>
      <c r="N372" s="149"/>
      <c r="O372" s="149"/>
      <c r="P372" s="149"/>
      <c r="Q372" s="149"/>
      <c r="R372" s="149"/>
    </row>
    <row r="373" spans="1:21" ht="16.5" customHeight="1">
      <c r="A373" s="55"/>
      <c r="B373" s="7" t="s">
        <v>8</v>
      </c>
      <c r="C373" s="61">
        <f>$C$34</f>
        <v>0.27083333333333331</v>
      </c>
      <c r="D373" s="60">
        <f>$D$34</f>
        <v>0.35416666666666669</v>
      </c>
      <c r="E373" s="61">
        <f>$E$34</f>
        <v>0.27083333333333331</v>
      </c>
      <c r="F373" s="61">
        <f>$F$34</f>
        <v>0.35416666666666669</v>
      </c>
      <c r="G373" s="61">
        <f>$G$34</f>
        <v>0.27083333333333331</v>
      </c>
      <c r="H373" s="61">
        <f>$H$34</f>
        <v>0</v>
      </c>
      <c r="I373" s="61">
        <f>$I$34</f>
        <v>0</v>
      </c>
      <c r="J373" s="52"/>
      <c r="K373" s="56"/>
      <c r="L373" s="57"/>
      <c r="M373" s="147"/>
      <c r="N373" s="149"/>
      <c r="O373" s="149"/>
      <c r="P373" s="149"/>
      <c r="Q373" s="149"/>
      <c r="R373" s="149"/>
    </row>
    <row r="374" spans="1:21" ht="16.5" customHeight="1">
      <c r="A374" s="55"/>
      <c r="B374" s="13"/>
      <c r="C374" s="62">
        <f>$C$35</f>
        <v>0.5</v>
      </c>
      <c r="D374" s="63">
        <f>$D$35</f>
        <v>0.52083333333333337</v>
      </c>
      <c r="E374" s="63">
        <f>$E$35</f>
        <v>0.5</v>
      </c>
      <c r="F374" s="63">
        <f>$F$35</f>
        <v>0.64583333333333337</v>
      </c>
      <c r="G374" s="63">
        <f>$G$35</f>
        <v>0.52083333333333337</v>
      </c>
      <c r="H374" s="63">
        <f>$H$35</f>
        <v>0</v>
      </c>
      <c r="I374" s="63">
        <f>$I$35</f>
        <v>0</v>
      </c>
      <c r="J374" s="52"/>
      <c r="K374" s="64"/>
      <c r="L374" s="65"/>
      <c r="M374" s="147"/>
      <c r="N374" s="149"/>
      <c r="O374" s="149"/>
      <c r="P374" s="149"/>
      <c r="Q374" s="149"/>
      <c r="R374" s="149"/>
    </row>
    <row r="375" spans="1:21" ht="16.5" customHeight="1">
      <c r="A375" s="55"/>
      <c r="B375" s="7" t="s">
        <v>10</v>
      </c>
      <c r="C375" s="61">
        <f>$C$36</f>
        <v>0.57291666666666663</v>
      </c>
      <c r="D375" s="61">
        <f>$D$36</f>
        <v>0</v>
      </c>
      <c r="E375" s="61">
        <f>$E$36</f>
        <v>0.60416666666666663</v>
      </c>
      <c r="F375" s="61">
        <f>$F$36</f>
        <v>0</v>
      </c>
      <c r="G375" s="61">
        <f>$G$36</f>
        <v>0</v>
      </c>
      <c r="H375" s="61">
        <f>$H$36</f>
        <v>0</v>
      </c>
      <c r="I375" s="61">
        <f>$I$36</f>
        <v>0</v>
      </c>
      <c r="J375" s="52"/>
      <c r="K375" s="50" t="s">
        <v>39</v>
      </c>
      <c r="L375" s="66" t="s">
        <v>40</v>
      </c>
      <c r="M375" s="147"/>
      <c r="N375" s="150"/>
      <c r="O375" s="150"/>
      <c r="P375" s="149"/>
      <c r="Q375" s="149"/>
      <c r="R375" s="149"/>
      <c r="S375" s="80"/>
      <c r="T375" s="80"/>
      <c r="U375" s="80"/>
    </row>
    <row r="376" spans="1:21" ht="16.5" customHeight="1">
      <c r="A376" s="55"/>
      <c r="B376" s="13"/>
      <c r="C376" s="62">
        <f>$C$37</f>
        <v>0.71875</v>
      </c>
      <c r="D376" s="62">
        <f>$D$37</f>
        <v>0</v>
      </c>
      <c r="E376" s="62">
        <f>$E$37</f>
        <v>0.82291666666666663</v>
      </c>
      <c r="F376" s="62">
        <f>$F$37</f>
        <v>0</v>
      </c>
      <c r="G376" s="62">
        <f>$G$37</f>
        <v>0</v>
      </c>
      <c r="H376" s="62">
        <f>$H$37</f>
        <v>0</v>
      </c>
      <c r="I376" s="62">
        <f>$I$37</f>
        <v>0</v>
      </c>
      <c r="J376" s="52"/>
      <c r="K376" s="67"/>
      <c r="L376" s="68"/>
      <c r="M376" s="146" t="s">
        <v>66</v>
      </c>
      <c r="N376" s="145" t="s">
        <v>66</v>
      </c>
      <c r="O376" s="145" t="s">
        <v>66</v>
      </c>
      <c r="P376" s="150"/>
      <c r="Q376" s="150"/>
      <c r="R376" s="150"/>
      <c r="S376" s="80"/>
      <c r="T376" s="80"/>
      <c r="U376" s="80"/>
    </row>
    <row r="377" spans="1:21" ht="16.5" customHeight="1">
      <c r="A377" s="67"/>
      <c r="B377" s="69" t="s">
        <v>9</v>
      </c>
      <c r="C377" s="70">
        <f>C374-C373+C376-C375</f>
        <v>0.37500000000000011</v>
      </c>
      <c r="D377" s="70">
        <f t="shared" ref="D377:I377" si="173">D374-D373+D376-D375</f>
        <v>0.16666666666666669</v>
      </c>
      <c r="E377" s="70">
        <f t="shared" si="173"/>
        <v>0.44791666666666663</v>
      </c>
      <c r="F377" s="70">
        <f t="shared" si="173"/>
        <v>0.29166666666666669</v>
      </c>
      <c r="G377" s="70">
        <f t="shared" si="173"/>
        <v>0.25000000000000006</v>
      </c>
      <c r="H377" s="70">
        <f t="shared" si="173"/>
        <v>0</v>
      </c>
      <c r="I377" s="70">
        <f t="shared" si="173"/>
        <v>0</v>
      </c>
      <c r="J377" s="71">
        <f>SUM(C377:I377)</f>
        <v>1.53125</v>
      </c>
      <c r="K377" s="71">
        <f>IF(J377-$J$38&gt;=0,J377-$J$38,"")</f>
        <v>0</v>
      </c>
      <c r="L377" s="71">
        <f>IF($J$38-J377&gt;=0,$J$38-J377,"")</f>
        <v>0</v>
      </c>
      <c r="M377" s="144"/>
      <c r="N377" s="145"/>
      <c r="O377" s="145"/>
      <c r="P377" s="145"/>
      <c r="Q377" s="151" t="str">
        <f>IF(K377&gt;0,K377-P377,"")</f>
        <v/>
      </c>
      <c r="R377" s="152" t="str">
        <f>IF(L377&gt;0,L377-M377-N377-O377,"")</f>
        <v/>
      </c>
      <c r="S377" s="80"/>
      <c r="T377" s="80"/>
      <c r="U377" s="80"/>
    </row>
    <row r="378" spans="1:21" ht="16.5" customHeight="1">
      <c r="A378" s="1"/>
      <c r="B378" s="4"/>
      <c r="C378" s="4"/>
      <c r="D378" s="4"/>
      <c r="E378" s="4"/>
      <c r="F378" s="4"/>
      <c r="G378" s="4"/>
      <c r="H378" s="4"/>
      <c r="I378" s="4"/>
      <c r="J378" s="4"/>
      <c r="K378" s="36"/>
      <c r="L378" s="35"/>
      <c r="M378" s="73"/>
      <c r="N378" s="36"/>
      <c r="O378" s="36"/>
      <c r="P378" s="80"/>
      <c r="Q378" s="80"/>
      <c r="R378" s="80"/>
      <c r="S378" s="80"/>
      <c r="T378" s="80"/>
      <c r="U378" s="80"/>
    </row>
    <row r="379" spans="1:21" ht="16.5" customHeight="1">
      <c r="A379" s="50" t="s">
        <v>23</v>
      </c>
      <c r="B379" s="7">
        <v>29</v>
      </c>
      <c r="C379" s="51" t="s">
        <v>1</v>
      </c>
      <c r="D379" s="51" t="s">
        <v>2</v>
      </c>
      <c r="E379" s="51" t="s">
        <v>3</v>
      </c>
      <c r="F379" s="51" t="s">
        <v>4</v>
      </c>
      <c r="G379" s="51" t="s">
        <v>5</v>
      </c>
      <c r="H379" s="51" t="s">
        <v>6</v>
      </c>
      <c r="I379" s="51" t="s">
        <v>7</v>
      </c>
      <c r="J379" s="52" t="s">
        <v>11</v>
      </c>
      <c r="K379" s="53" t="s">
        <v>37</v>
      </c>
      <c r="L379" s="54"/>
      <c r="M379" s="147" t="s">
        <v>65</v>
      </c>
      <c r="N379" s="148" t="s">
        <v>67</v>
      </c>
      <c r="O379" s="148" t="s">
        <v>68</v>
      </c>
      <c r="P379" s="148" t="s">
        <v>69</v>
      </c>
      <c r="Q379" s="148" t="s">
        <v>70</v>
      </c>
      <c r="R379" s="148" t="s">
        <v>71</v>
      </c>
      <c r="S379" s="80"/>
      <c r="T379" s="80"/>
      <c r="U379" s="80"/>
    </row>
    <row r="380" spans="1:21" ht="16.5" customHeight="1">
      <c r="A380" s="55"/>
      <c r="B380" s="8"/>
      <c r="C380" s="9"/>
      <c r="D380" s="9"/>
      <c r="E380" s="9"/>
      <c r="F380" s="9"/>
      <c r="G380" s="9"/>
      <c r="H380" s="9"/>
      <c r="I380" s="9"/>
      <c r="J380" s="52"/>
      <c r="K380" s="56"/>
      <c r="L380" s="57"/>
      <c r="M380" s="147"/>
      <c r="N380" s="149"/>
      <c r="O380" s="149"/>
      <c r="P380" s="149"/>
      <c r="Q380" s="149"/>
      <c r="R380" s="149"/>
      <c r="S380" s="80"/>
      <c r="T380" s="80"/>
      <c r="U380" s="80"/>
    </row>
    <row r="381" spans="1:21" ht="16.5" customHeight="1">
      <c r="A381" s="55"/>
      <c r="B381" s="9"/>
      <c r="C381" s="58">
        <f>I372+1</f>
        <v>41470</v>
      </c>
      <c r="D381" s="58">
        <f>C381+1</f>
        <v>41471</v>
      </c>
      <c r="E381" s="58">
        <f t="shared" ref="E381" si="174">D381+1</f>
        <v>41472</v>
      </c>
      <c r="F381" s="58">
        <f t="shared" ref="F381" si="175">E381+1</f>
        <v>41473</v>
      </c>
      <c r="G381" s="58">
        <f t="shared" ref="G381" si="176">F381+1</f>
        <v>41474</v>
      </c>
      <c r="H381" s="58">
        <f t="shared" ref="H381" si="177">G381+1</f>
        <v>41475</v>
      </c>
      <c r="I381" s="58">
        <f t="shared" ref="I381" si="178">H381+1</f>
        <v>41476</v>
      </c>
      <c r="J381" s="52"/>
      <c r="K381" s="56"/>
      <c r="L381" s="57"/>
      <c r="M381" s="147"/>
      <c r="N381" s="149"/>
      <c r="O381" s="149"/>
      <c r="P381" s="149"/>
      <c r="Q381" s="149"/>
      <c r="R381" s="149"/>
      <c r="S381" s="80"/>
      <c r="T381" s="80"/>
      <c r="U381" s="80"/>
    </row>
    <row r="382" spans="1:21" ht="16.5" customHeight="1">
      <c r="A382" s="55"/>
      <c r="B382" s="7" t="s">
        <v>8</v>
      </c>
      <c r="C382" s="61">
        <f>$C$34</f>
        <v>0.27083333333333331</v>
      </c>
      <c r="D382" s="60">
        <f>$D$34</f>
        <v>0.35416666666666669</v>
      </c>
      <c r="E382" s="61">
        <f>$E$34</f>
        <v>0.27083333333333331</v>
      </c>
      <c r="F382" s="61">
        <f>$F$34</f>
        <v>0.35416666666666669</v>
      </c>
      <c r="G382" s="61">
        <f>$G$34</f>
        <v>0.27083333333333331</v>
      </c>
      <c r="H382" s="61">
        <f>$H$34</f>
        <v>0</v>
      </c>
      <c r="I382" s="61">
        <f>$I$34</f>
        <v>0</v>
      </c>
      <c r="J382" s="52"/>
      <c r="K382" s="56"/>
      <c r="L382" s="57"/>
      <c r="M382" s="147"/>
      <c r="N382" s="149"/>
      <c r="O382" s="149"/>
      <c r="P382" s="149"/>
      <c r="Q382" s="149"/>
      <c r="R382" s="149"/>
      <c r="S382" s="80"/>
      <c r="T382" s="80"/>
      <c r="U382" s="80"/>
    </row>
    <row r="383" spans="1:21" ht="16.5" customHeight="1">
      <c r="A383" s="55"/>
      <c r="B383" s="13"/>
      <c r="C383" s="62">
        <f>$C$35</f>
        <v>0.5</v>
      </c>
      <c r="D383" s="63">
        <f>$D$35</f>
        <v>0.52083333333333337</v>
      </c>
      <c r="E383" s="63">
        <f>$E$35</f>
        <v>0.5</v>
      </c>
      <c r="F383" s="63">
        <f>$F$35</f>
        <v>0.64583333333333337</v>
      </c>
      <c r="G383" s="63">
        <f>$G$35</f>
        <v>0.52083333333333337</v>
      </c>
      <c r="H383" s="63">
        <f>$H$35</f>
        <v>0</v>
      </c>
      <c r="I383" s="63">
        <f>$I$35</f>
        <v>0</v>
      </c>
      <c r="J383" s="52"/>
      <c r="K383" s="64"/>
      <c r="L383" s="65"/>
      <c r="M383" s="147"/>
      <c r="N383" s="149"/>
      <c r="O383" s="149"/>
      <c r="P383" s="149"/>
      <c r="Q383" s="149"/>
      <c r="R383" s="149"/>
      <c r="S383" s="80"/>
      <c r="T383" s="80"/>
      <c r="U383" s="80"/>
    </row>
    <row r="384" spans="1:21" ht="16.5" customHeight="1">
      <c r="A384" s="55"/>
      <c r="B384" s="7" t="s">
        <v>10</v>
      </c>
      <c r="C384" s="61">
        <f>$C$36</f>
        <v>0.57291666666666663</v>
      </c>
      <c r="D384" s="61">
        <f>$D$36</f>
        <v>0</v>
      </c>
      <c r="E384" s="61">
        <f>$E$36</f>
        <v>0.60416666666666663</v>
      </c>
      <c r="F384" s="61">
        <f>$F$36</f>
        <v>0</v>
      </c>
      <c r="G384" s="61">
        <f>$G$36</f>
        <v>0</v>
      </c>
      <c r="H384" s="61">
        <f>$H$36</f>
        <v>0</v>
      </c>
      <c r="I384" s="61">
        <f>$I$36</f>
        <v>0</v>
      </c>
      <c r="J384" s="52"/>
      <c r="K384" s="50" t="s">
        <v>39</v>
      </c>
      <c r="L384" s="66" t="s">
        <v>40</v>
      </c>
      <c r="M384" s="147"/>
      <c r="N384" s="150"/>
      <c r="O384" s="150"/>
      <c r="P384" s="149"/>
      <c r="Q384" s="149"/>
      <c r="R384" s="149"/>
      <c r="S384" s="80"/>
      <c r="T384" s="80"/>
      <c r="U384" s="80"/>
    </row>
    <row r="385" spans="1:21" ht="16.5" customHeight="1">
      <c r="A385" s="55"/>
      <c r="B385" s="13"/>
      <c r="C385" s="62">
        <f>$C$37</f>
        <v>0.71875</v>
      </c>
      <c r="D385" s="62">
        <f>$D$37</f>
        <v>0</v>
      </c>
      <c r="E385" s="62">
        <f>$E$37</f>
        <v>0.82291666666666663</v>
      </c>
      <c r="F385" s="62">
        <f>$F$37</f>
        <v>0</v>
      </c>
      <c r="G385" s="62">
        <f>$G$37</f>
        <v>0</v>
      </c>
      <c r="H385" s="62">
        <f>$H$37</f>
        <v>0</v>
      </c>
      <c r="I385" s="62">
        <f>$I$37</f>
        <v>0</v>
      </c>
      <c r="J385" s="52"/>
      <c r="K385" s="67"/>
      <c r="L385" s="68"/>
      <c r="M385" s="146" t="s">
        <v>66</v>
      </c>
      <c r="N385" s="145" t="s">
        <v>66</v>
      </c>
      <c r="O385" s="145" t="s">
        <v>66</v>
      </c>
      <c r="P385" s="150"/>
      <c r="Q385" s="150"/>
      <c r="R385" s="150"/>
      <c r="S385" s="80"/>
      <c r="T385" s="80"/>
      <c r="U385" s="80"/>
    </row>
    <row r="386" spans="1:21" ht="16.5" customHeight="1">
      <c r="A386" s="67"/>
      <c r="B386" s="69" t="s">
        <v>9</v>
      </c>
      <c r="C386" s="70">
        <f>C383-C382+C385-C384</f>
        <v>0.37500000000000011</v>
      </c>
      <c r="D386" s="70">
        <f t="shared" ref="D386:I386" si="179">D383-D382+D385-D384</f>
        <v>0.16666666666666669</v>
      </c>
      <c r="E386" s="70">
        <f t="shared" si="179"/>
        <v>0.44791666666666663</v>
      </c>
      <c r="F386" s="70">
        <f t="shared" si="179"/>
        <v>0.29166666666666669</v>
      </c>
      <c r="G386" s="70">
        <f t="shared" si="179"/>
        <v>0.25000000000000006</v>
      </c>
      <c r="H386" s="70">
        <f t="shared" si="179"/>
        <v>0</v>
      </c>
      <c r="I386" s="70">
        <f t="shared" si="179"/>
        <v>0</v>
      </c>
      <c r="J386" s="71">
        <f>SUM(C386:I386)</f>
        <v>1.53125</v>
      </c>
      <c r="K386" s="71">
        <f>IF(J386-$J$38&gt;=0,J386-$J$38,"")</f>
        <v>0</v>
      </c>
      <c r="L386" s="71">
        <f>IF($J$38-J386&gt;=0,$J$38-J386,"")</f>
        <v>0</v>
      </c>
      <c r="M386" s="144"/>
      <c r="N386" s="145"/>
      <c r="O386" s="145"/>
      <c r="P386" s="145"/>
      <c r="Q386" s="151" t="str">
        <f>IF(K386&gt;0,K386-P386,"")</f>
        <v/>
      </c>
      <c r="R386" s="152" t="str">
        <f>IF(L386&gt;0,L386-M386-N386-O386,"")</f>
        <v/>
      </c>
      <c r="S386" s="80"/>
      <c r="T386" s="80"/>
      <c r="U386" s="80"/>
    </row>
    <row r="387" spans="1:21" ht="16.5" customHeight="1">
      <c r="A387" s="1"/>
      <c r="B387" s="4"/>
      <c r="C387" s="4"/>
      <c r="D387" s="4"/>
      <c r="E387" s="4"/>
      <c r="F387" s="4"/>
      <c r="G387" s="4"/>
      <c r="H387" s="4"/>
      <c r="I387" s="4"/>
      <c r="J387" s="4"/>
      <c r="K387" s="36"/>
      <c r="L387" s="35"/>
      <c r="M387" s="73"/>
      <c r="N387" s="36"/>
      <c r="O387" s="36"/>
      <c r="P387" s="80"/>
      <c r="Q387" s="80"/>
      <c r="R387" s="80"/>
      <c r="S387" s="80"/>
      <c r="T387" s="80"/>
      <c r="U387" s="80"/>
    </row>
    <row r="388" spans="1:21" ht="16.5" customHeight="1">
      <c r="A388" s="50" t="s">
        <v>23</v>
      </c>
      <c r="B388" s="7">
        <v>30</v>
      </c>
      <c r="C388" s="51" t="s">
        <v>1</v>
      </c>
      <c r="D388" s="51" t="s">
        <v>2</v>
      </c>
      <c r="E388" s="51" t="s">
        <v>3</v>
      </c>
      <c r="F388" s="51" t="s">
        <v>4</v>
      </c>
      <c r="G388" s="51" t="s">
        <v>5</v>
      </c>
      <c r="H388" s="51" t="s">
        <v>6</v>
      </c>
      <c r="I388" s="51" t="s">
        <v>7</v>
      </c>
      <c r="J388" s="52" t="s">
        <v>11</v>
      </c>
      <c r="K388" s="53" t="s">
        <v>37</v>
      </c>
      <c r="L388" s="54"/>
      <c r="M388" s="147" t="s">
        <v>65</v>
      </c>
      <c r="N388" s="148" t="s">
        <v>67</v>
      </c>
      <c r="O388" s="148" t="s">
        <v>68</v>
      </c>
      <c r="P388" s="148" t="s">
        <v>69</v>
      </c>
      <c r="Q388" s="148" t="s">
        <v>70</v>
      </c>
      <c r="R388" s="148" t="s">
        <v>71</v>
      </c>
    </row>
    <row r="389" spans="1:21" ht="16.5" customHeight="1">
      <c r="A389" s="55"/>
      <c r="B389" s="8"/>
      <c r="C389" s="9"/>
      <c r="D389" s="9"/>
      <c r="E389" s="9"/>
      <c r="F389" s="9"/>
      <c r="G389" s="9"/>
      <c r="H389" s="9"/>
      <c r="I389" s="9"/>
      <c r="J389" s="52"/>
      <c r="K389" s="56"/>
      <c r="L389" s="57"/>
      <c r="M389" s="147"/>
      <c r="N389" s="149"/>
      <c r="O389" s="149"/>
      <c r="P389" s="149"/>
      <c r="Q389" s="149"/>
      <c r="R389" s="149"/>
    </row>
    <row r="390" spans="1:21" ht="17.25" customHeight="1">
      <c r="A390" s="55"/>
      <c r="B390" s="9"/>
      <c r="C390" s="58">
        <f>I381+1</f>
        <v>41477</v>
      </c>
      <c r="D390" s="58">
        <f>C390+1</f>
        <v>41478</v>
      </c>
      <c r="E390" s="58">
        <f t="shared" ref="E390" si="180">D390+1</f>
        <v>41479</v>
      </c>
      <c r="F390" s="58">
        <f t="shared" ref="F390" si="181">E390+1</f>
        <v>41480</v>
      </c>
      <c r="G390" s="58">
        <f t="shared" ref="G390" si="182">F390+1</f>
        <v>41481</v>
      </c>
      <c r="H390" s="58">
        <f t="shared" ref="H390" si="183">G390+1</f>
        <v>41482</v>
      </c>
      <c r="I390" s="58">
        <f t="shared" ref="I390" si="184">H390+1</f>
        <v>41483</v>
      </c>
      <c r="J390" s="52"/>
      <c r="K390" s="56"/>
      <c r="L390" s="57"/>
      <c r="M390" s="147"/>
      <c r="N390" s="149"/>
      <c r="O390" s="149"/>
      <c r="P390" s="149"/>
      <c r="Q390" s="149"/>
      <c r="R390" s="149"/>
    </row>
    <row r="391" spans="1:21">
      <c r="A391" s="55"/>
      <c r="B391" s="7" t="s">
        <v>8</v>
      </c>
      <c r="C391" s="61">
        <f>$C$34</f>
        <v>0.27083333333333331</v>
      </c>
      <c r="D391" s="60">
        <f>$D$34</f>
        <v>0.35416666666666669</v>
      </c>
      <c r="E391" s="61">
        <f>$E$34</f>
        <v>0.27083333333333331</v>
      </c>
      <c r="F391" s="61">
        <f>$F$34</f>
        <v>0.35416666666666669</v>
      </c>
      <c r="G391" s="61">
        <f>$G$34</f>
        <v>0.27083333333333331</v>
      </c>
      <c r="H391" s="61">
        <f>$H$34</f>
        <v>0</v>
      </c>
      <c r="I391" s="61">
        <f>$I$34</f>
        <v>0</v>
      </c>
      <c r="J391" s="52"/>
      <c r="K391" s="56"/>
      <c r="L391" s="57"/>
      <c r="M391" s="147"/>
      <c r="N391" s="149"/>
      <c r="O391" s="149"/>
      <c r="P391" s="149"/>
      <c r="Q391" s="149"/>
      <c r="R391" s="149"/>
    </row>
    <row r="392" spans="1:21">
      <c r="A392" s="55"/>
      <c r="B392" s="13"/>
      <c r="C392" s="62">
        <f>$C$35</f>
        <v>0.5</v>
      </c>
      <c r="D392" s="63">
        <f>$D$35</f>
        <v>0.52083333333333337</v>
      </c>
      <c r="E392" s="63">
        <f>$E$35</f>
        <v>0.5</v>
      </c>
      <c r="F392" s="63">
        <f>$F$35</f>
        <v>0.64583333333333337</v>
      </c>
      <c r="G392" s="63">
        <f>$G$35</f>
        <v>0.52083333333333337</v>
      </c>
      <c r="H392" s="63">
        <f>$H$35</f>
        <v>0</v>
      </c>
      <c r="I392" s="63">
        <f>$I$35</f>
        <v>0</v>
      </c>
      <c r="J392" s="52"/>
      <c r="K392" s="64"/>
      <c r="L392" s="65"/>
      <c r="M392" s="147"/>
      <c r="N392" s="149"/>
      <c r="O392" s="149"/>
      <c r="P392" s="149"/>
      <c r="Q392" s="149"/>
      <c r="R392" s="149"/>
    </row>
    <row r="393" spans="1:21" ht="18" customHeight="1">
      <c r="A393" s="55"/>
      <c r="B393" s="7" t="s">
        <v>10</v>
      </c>
      <c r="C393" s="61">
        <f>$C$36</f>
        <v>0.57291666666666663</v>
      </c>
      <c r="D393" s="61">
        <f>$D$36</f>
        <v>0</v>
      </c>
      <c r="E393" s="61">
        <f>$E$36</f>
        <v>0.60416666666666663</v>
      </c>
      <c r="F393" s="61">
        <f>$F$36</f>
        <v>0</v>
      </c>
      <c r="G393" s="61">
        <f>$G$36</f>
        <v>0</v>
      </c>
      <c r="H393" s="61">
        <f>$H$36</f>
        <v>0</v>
      </c>
      <c r="I393" s="61">
        <f>$I$36</f>
        <v>0</v>
      </c>
      <c r="J393" s="52"/>
      <c r="K393" s="50" t="s">
        <v>39</v>
      </c>
      <c r="L393" s="66" t="s">
        <v>40</v>
      </c>
      <c r="M393" s="147"/>
      <c r="N393" s="150"/>
      <c r="O393" s="150"/>
      <c r="P393" s="149"/>
      <c r="Q393" s="149"/>
      <c r="R393" s="149"/>
    </row>
    <row r="394" spans="1:21">
      <c r="A394" s="55"/>
      <c r="B394" s="13"/>
      <c r="C394" s="62">
        <f>$C$37</f>
        <v>0.71875</v>
      </c>
      <c r="D394" s="62">
        <f>$D$37</f>
        <v>0</v>
      </c>
      <c r="E394" s="62">
        <f>$E$37</f>
        <v>0.82291666666666663</v>
      </c>
      <c r="F394" s="62">
        <f>$F$37</f>
        <v>0</v>
      </c>
      <c r="G394" s="62">
        <f>$G$37</f>
        <v>0</v>
      </c>
      <c r="H394" s="62">
        <f>$H$37</f>
        <v>0</v>
      </c>
      <c r="I394" s="62">
        <f>$I$37</f>
        <v>0</v>
      </c>
      <c r="J394" s="52"/>
      <c r="K394" s="67"/>
      <c r="L394" s="68"/>
      <c r="M394" s="146" t="s">
        <v>66</v>
      </c>
      <c r="N394" s="145" t="s">
        <v>66</v>
      </c>
      <c r="O394" s="145" t="s">
        <v>66</v>
      </c>
      <c r="P394" s="150"/>
      <c r="Q394" s="150"/>
      <c r="R394" s="150"/>
    </row>
    <row r="395" spans="1:21">
      <c r="A395" s="67"/>
      <c r="B395" s="69" t="s">
        <v>9</v>
      </c>
      <c r="C395" s="70">
        <f>C392-C391+C394-C393</f>
        <v>0.37500000000000011</v>
      </c>
      <c r="D395" s="70">
        <f t="shared" ref="D395:I395" si="185">D392-D391+D394-D393</f>
        <v>0.16666666666666669</v>
      </c>
      <c r="E395" s="70">
        <f t="shared" si="185"/>
        <v>0.44791666666666663</v>
      </c>
      <c r="F395" s="70">
        <f t="shared" si="185"/>
        <v>0.29166666666666669</v>
      </c>
      <c r="G395" s="70">
        <f t="shared" si="185"/>
        <v>0.25000000000000006</v>
      </c>
      <c r="H395" s="70">
        <f t="shared" si="185"/>
        <v>0</v>
      </c>
      <c r="I395" s="70">
        <f t="shared" si="185"/>
        <v>0</v>
      </c>
      <c r="J395" s="71">
        <f>SUM(C395:I395)</f>
        <v>1.53125</v>
      </c>
      <c r="K395" s="71">
        <f>IF(J395-$J$38&gt;=0,J395-$J$38,"")</f>
        <v>0</v>
      </c>
      <c r="L395" s="71">
        <f>IF($J$38-J395&gt;=0,$J$38-J395,"")</f>
        <v>0</v>
      </c>
      <c r="M395" s="144"/>
      <c r="N395" s="145"/>
      <c r="O395" s="145"/>
      <c r="P395" s="145"/>
      <c r="Q395" s="151" t="str">
        <f>IF(K395&gt;0,K395-P395,"")</f>
        <v/>
      </c>
      <c r="R395" s="152" t="str">
        <f>IF(L395&gt;0,L395-M395-N395-O395,"")</f>
        <v/>
      </c>
    </row>
    <row r="396" spans="1:21" ht="16.5" customHeight="1">
      <c r="L396" s="34"/>
      <c r="M396" s="49"/>
      <c r="N396" s="49"/>
      <c r="O396" s="49"/>
    </row>
    <row r="397" spans="1:21" ht="18" customHeight="1">
      <c r="A397" s="50" t="s">
        <v>23</v>
      </c>
      <c r="B397" s="7">
        <v>31</v>
      </c>
      <c r="C397" s="51" t="s">
        <v>1</v>
      </c>
      <c r="D397" s="51" t="s">
        <v>2</v>
      </c>
      <c r="E397" s="51" t="s">
        <v>3</v>
      </c>
      <c r="F397" s="51" t="s">
        <v>4</v>
      </c>
      <c r="G397" s="51" t="s">
        <v>5</v>
      </c>
      <c r="H397" s="51" t="s">
        <v>6</v>
      </c>
      <c r="I397" s="51" t="s">
        <v>7</v>
      </c>
      <c r="J397" s="52" t="s">
        <v>11</v>
      </c>
      <c r="K397" s="53" t="s">
        <v>37</v>
      </c>
      <c r="L397" s="54"/>
      <c r="M397" s="147" t="s">
        <v>65</v>
      </c>
      <c r="N397" s="148" t="s">
        <v>67</v>
      </c>
      <c r="O397" s="148" t="s">
        <v>68</v>
      </c>
      <c r="P397" s="148" t="s">
        <v>69</v>
      </c>
      <c r="Q397" s="148" t="s">
        <v>70</v>
      </c>
      <c r="R397" s="148" t="s">
        <v>71</v>
      </c>
    </row>
    <row r="398" spans="1:21">
      <c r="A398" s="55"/>
      <c r="B398" s="8"/>
      <c r="C398" s="9"/>
      <c r="D398" s="9"/>
      <c r="E398" s="9"/>
      <c r="F398" s="9"/>
      <c r="G398" s="9"/>
      <c r="H398" s="9"/>
      <c r="I398" s="9"/>
      <c r="J398" s="52"/>
      <c r="K398" s="56"/>
      <c r="L398" s="57"/>
      <c r="M398" s="147"/>
      <c r="N398" s="149"/>
      <c r="O398" s="149"/>
      <c r="P398" s="149"/>
      <c r="Q398" s="149"/>
      <c r="R398" s="149"/>
    </row>
    <row r="399" spans="1:21" ht="16.5" customHeight="1">
      <c r="A399" s="55"/>
      <c r="B399" s="9"/>
      <c r="C399" s="58">
        <f>I390+1</f>
        <v>41484</v>
      </c>
      <c r="D399" s="58">
        <f>C399+1</f>
        <v>41485</v>
      </c>
      <c r="E399" s="58">
        <f t="shared" ref="E399" si="186">D399+1</f>
        <v>41486</v>
      </c>
      <c r="F399" s="58">
        <f t="shared" ref="F399" si="187">E399+1</f>
        <v>41487</v>
      </c>
      <c r="G399" s="58">
        <f t="shared" ref="G399" si="188">F399+1</f>
        <v>41488</v>
      </c>
      <c r="H399" s="58">
        <f t="shared" ref="H399" si="189">G399+1</f>
        <v>41489</v>
      </c>
      <c r="I399" s="58">
        <f t="shared" ref="I399" si="190">H399+1</f>
        <v>41490</v>
      </c>
      <c r="J399" s="52"/>
      <c r="K399" s="56"/>
      <c r="L399" s="57"/>
      <c r="M399" s="147"/>
      <c r="N399" s="149"/>
      <c r="O399" s="149"/>
      <c r="P399" s="149"/>
      <c r="Q399" s="149"/>
      <c r="R399" s="149"/>
    </row>
    <row r="400" spans="1:21">
      <c r="A400" s="55"/>
      <c r="B400" s="7" t="s">
        <v>8</v>
      </c>
      <c r="C400" s="61">
        <f>$C$34</f>
        <v>0.27083333333333331</v>
      </c>
      <c r="D400" s="60">
        <f>$D$34</f>
        <v>0.35416666666666669</v>
      </c>
      <c r="E400" s="61">
        <f>$E$34</f>
        <v>0.27083333333333331</v>
      </c>
      <c r="F400" s="61">
        <f>$F$34</f>
        <v>0.35416666666666669</v>
      </c>
      <c r="G400" s="61">
        <f>$G$34</f>
        <v>0.27083333333333331</v>
      </c>
      <c r="H400" s="61">
        <f>$H$34</f>
        <v>0</v>
      </c>
      <c r="I400" s="61">
        <f>$I$34</f>
        <v>0</v>
      </c>
      <c r="J400" s="52"/>
      <c r="K400" s="56"/>
      <c r="L400" s="57"/>
      <c r="M400" s="147"/>
      <c r="N400" s="149"/>
      <c r="O400" s="149"/>
      <c r="P400" s="149"/>
      <c r="Q400" s="149"/>
      <c r="R400" s="149"/>
    </row>
    <row r="401" spans="1:20">
      <c r="A401" s="55"/>
      <c r="B401" s="13"/>
      <c r="C401" s="62">
        <f>$C$35</f>
        <v>0.5</v>
      </c>
      <c r="D401" s="63">
        <f>$D$35</f>
        <v>0.52083333333333337</v>
      </c>
      <c r="E401" s="63">
        <f>$E$35</f>
        <v>0.5</v>
      </c>
      <c r="F401" s="63">
        <f>$F$35</f>
        <v>0.64583333333333337</v>
      </c>
      <c r="G401" s="63">
        <f>$G$35</f>
        <v>0.52083333333333337</v>
      </c>
      <c r="H401" s="63">
        <f>$H$35</f>
        <v>0</v>
      </c>
      <c r="I401" s="63">
        <f>$I$35</f>
        <v>0</v>
      </c>
      <c r="J401" s="52"/>
      <c r="K401" s="64"/>
      <c r="L401" s="65"/>
      <c r="M401" s="147"/>
      <c r="N401" s="149"/>
      <c r="O401" s="149"/>
      <c r="P401" s="149"/>
      <c r="Q401" s="149"/>
      <c r="R401" s="149"/>
    </row>
    <row r="402" spans="1:20" ht="18" customHeight="1">
      <c r="A402" s="55"/>
      <c r="B402" s="7" t="s">
        <v>10</v>
      </c>
      <c r="C402" s="61">
        <f>$C$36</f>
        <v>0.57291666666666663</v>
      </c>
      <c r="D402" s="61">
        <f>$D$36</f>
        <v>0</v>
      </c>
      <c r="E402" s="61">
        <f>$E$36</f>
        <v>0.60416666666666663</v>
      </c>
      <c r="F402" s="61">
        <f>$F$36</f>
        <v>0</v>
      </c>
      <c r="G402" s="61">
        <f>$G$36</f>
        <v>0</v>
      </c>
      <c r="H402" s="61">
        <f>$H$36</f>
        <v>0</v>
      </c>
      <c r="I402" s="61">
        <f>$I$36</f>
        <v>0</v>
      </c>
      <c r="J402" s="52"/>
      <c r="K402" s="50" t="s">
        <v>39</v>
      </c>
      <c r="L402" s="66" t="s">
        <v>40</v>
      </c>
      <c r="M402" s="147"/>
      <c r="N402" s="150"/>
      <c r="O402" s="150"/>
      <c r="P402" s="149"/>
      <c r="Q402" s="149"/>
      <c r="R402" s="149"/>
    </row>
    <row r="403" spans="1:20">
      <c r="A403" s="55"/>
      <c r="B403" s="13"/>
      <c r="C403" s="62">
        <f>$C$37</f>
        <v>0.71875</v>
      </c>
      <c r="D403" s="62">
        <f>$D$37</f>
        <v>0</v>
      </c>
      <c r="E403" s="62">
        <f>$E$37</f>
        <v>0.82291666666666663</v>
      </c>
      <c r="F403" s="62">
        <f>$F$37</f>
        <v>0</v>
      </c>
      <c r="G403" s="62">
        <f>$G$37</f>
        <v>0</v>
      </c>
      <c r="H403" s="62">
        <f>$H$37</f>
        <v>0</v>
      </c>
      <c r="I403" s="62">
        <f>$I$37</f>
        <v>0</v>
      </c>
      <c r="J403" s="52"/>
      <c r="K403" s="67"/>
      <c r="L403" s="68"/>
      <c r="M403" s="146" t="s">
        <v>66</v>
      </c>
      <c r="N403" s="145" t="s">
        <v>66</v>
      </c>
      <c r="O403" s="145" t="s">
        <v>66</v>
      </c>
      <c r="P403" s="150"/>
      <c r="Q403" s="150"/>
      <c r="R403" s="150"/>
    </row>
    <row r="404" spans="1:20">
      <c r="A404" s="67"/>
      <c r="B404" s="69" t="s">
        <v>9</v>
      </c>
      <c r="C404" s="70">
        <f>C401-C400+C403-C402</f>
        <v>0.37500000000000011</v>
      </c>
      <c r="D404" s="70">
        <f t="shared" ref="D404:I404" si="191">D401-D400+D403-D402</f>
        <v>0.16666666666666669</v>
      </c>
      <c r="E404" s="70">
        <f t="shared" si="191"/>
        <v>0.44791666666666663</v>
      </c>
      <c r="F404" s="70">
        <f t="shared" si="191"/>
        <v>0.29166666666666669</v>
      </c>
      <c r="G404" s="70">
        <f t="shared" si="191"/>
        <v>0.25000000000000006</v>
      </c>
      <c r="H404" s="70">
        <f t="shared" si="191"/>
        <v>0</v>
      </c>
      <c r="I404" s="70">
        <f t="shared" si="191"/>
        <v>0</v>
      </c>
      <c r="J404" s="71">
        <f>SUM(C404:I404)</f>
        <v>1.53125</v>
      </c>
      <c r="K404" s="71">
        <f>IF(J404-$J$38&gt;=0,J404-$J$38,"")</f>
        <v>0</v>
      </c>
      <c r="L404" s="71">
        <f>IF($J$38-J404&gt;=0,$J$38-J404,"")</f>
        <v>0</v>
      </c>
      <c r="M404" s="144"/>
      <c r="N404" s="145"/>
      <c r="O404" s="145"/>
      <c r="P404" s="145"/>
      <c r="Q404" s="151" t="str">
        <f>IF(K404&gt;0,K404-P404,"")</f>
        <v/>
      </c>
      <c r="R404" s="152" t="str">
        <f>IF(L404&gt;0,L404-M404-N404-O404,"")</f>
        <v/>
      </c>
    </row>
    <row r="405" spans="1:20">
      <c r="L405" s="34"/>
      <c r="M405" s="49"/>
      <c r="N405" s="49"/>
      <c r="O405" s="49"/>
    </row>
    <row r="406" spans="1:20" ht="22.5" customHeight="1">
      <c r="A406" s="11" t="s">
        <v>29</v>
      </c>
      <c r="B406" s="12"/>
      <c r="C406" s="12"/>
      <c r="D406" s="12"/>
      <c r="E406" s="12"/>
      <c r="F406" s="12"/>
      <c r="G406" s="12"/>
      <c r="H406" s="12"/>
      <c r="I406" s="12"/>
      <c r="J406" s="12"/>
      <c r="K406" s="75"/>
      <c r="L406" s="76"/>
      <c r="M406" s="77"/>
      <c r="N406" s="75"/>
      <c r="O406" s="75"/>
    </row>
    <row r="407" spans="1:20" ht="18.75" thickBot="1">
      <c r="A407" s="49"/>
      <c r="B407" s="49"/>
      <c r="C407" s="49"/>
      <c r="D407" s="49"/>
      <c r="E407" s="49"/>
      <c r="F407" s="49"/>
      <c r="G407" s="49"/>
      <c r="H407" s="49"/>
      <c r="I407" s="49"/>
      <c r="J407" s="49"/>
      <c r="K407" s="49"/>
      <c r="L407" s="79"/>
      <c r="M407" s="49"/>
      <c r="N407" s="49"/>
      <c r="O407" s="49"/>
    </row>
    <row r="408" spans="1:20" ht="16.5" customHeight="1" thickBot="1">
      <c r="A408" s="131" t="s">
        <v>41</v>
      </c>
      <c r="B408" s="132"/>
      <c r="C408" s="111"/>
      <c r="D408" s="111"/>
      <c r="E408" s="111"/>
      <c r="F408" s="111"/>
      <c r="G408" s="111"/>
      <c r="H408" s="111"/>
      <c r="I408" s="111"/>
      <c r="J408" s="111"/>
      <c r="K408" s="111"/>
      <c r="L408" s="111"/>
      <c r="M408" s="125"/>
      <c r="N408" s="125"/>
      <c r="O408" s="125"/>
      <c r="P408" s="111"/>
      <c r="Q408" s="111"/>
      <c r="R408" s="111"/>
      <c r="S408" s="111"/>
      <c r="T408" s="113"/>
    </row>
    <row r="409" spans="1:20">
      <c r="A409" s="114"/>
      <c r="B409" s="80"/>
      <c r="C409" s="80"/>
      <c r="D409" s="80"/>
      <c r="E409" s="80"/>
      <c r="F409" s="80"/>
      <c r="G409" s="80"/>
      <c r="H409" s="80"/>
      <c r="I409" s="80"/>
      <c r="J409" s="80"/>
      <c r="K409" s="80"/>
      <c r="L409" s="80"/>
      <c r="M409" s="36"/>
      <c r="N409" s="36"/>
      <c r="O409" s="36"/>
      <c r="P409" s="80"/>
      <c r="Q409" s="80"/>
      <c r="R409" s="80"/>
      <c r="S409" s="80"/>
      <c r="T409" s="115"/>
    </row>
    <row r="410" spans="1:20">
      <c r="A410" s="114"/>
      <c r="B410" s="80"/>
      <c r="C410" s="80"/>
      <c r="D410" s="80"/>
      <c r="E410" s="80"/>
      <c r="F410" s="80"/>
      <c r="G410" s="80"/>
      <c r="H410" s="80"/>
      <c r="I410" s="80"/>
      <c r="J410" s="80"/>
      <c r="K410" s="80"/>
      <c r="L410" s="80"/>
      <c r="M410" s="36"/>
      <c r="N410" s="36"/>
      <c r="O410" s="36"/>
      <c r="P410" s="80"/>
      <c r="Q410" s="80"/>
      <c r="R410" s="80"/>
      <c r="S410" s="80"/>
      <c r="T410" s="115"/>
    </row>
    <row r="411" spans="1:20" ht="18.75" thickBot="1">
      <c r="A411" s="118"/>
      <c r="B411" s="119"/>
      <c r="C411" s="119"/>
      <c r="D411" s="119"/>
      <c r="E411" s="119"/>
      <c r="F411" s="119"/>
      <c r="G411" s="119"/>
      <c r="H411" s="119"/>
      <c r="I411" s="119"/>
      <c r="J411" s="119"/>
      <c r="K411" s="119"/>
      <c r="L411" s="119"/>
      <c r="M411" s="120"/>
      <c r="N411" s="120"/>
      <c r="O411" s="120"/>
      <c r="P411" s="119"/>
      <c r="Q411" s="119"/>
      <c r="R411" s="119"/>
      <c r="S411" s="119"/>
      <c r="T411" s="121"/>
    </row>
    <row r="412" spans="1:20">
      <c r="L412" s="34"/>
      <c r="M412" s="49"/>
      <c r="N412" s="49"/>
      <c r="O412" s="49"/>
    </row>
    <row r="413" spans="1:20">
      <c r="L413" s="34"/>
      <c r="M413" s="49"/>
      <c r="N413" s="49"/>
      <c r="O413" s="49"/>
    </row>
    <row r="414" spans="1:20" ht="18" customHeight="1">
      <c r="A414" s="50" t="s">
        <v>23</v>
      </c>
      <c r="B414" s="7">
        <v>32</v>
      </c>
      <c r="C414" s="51" t="s">
        <v>1</v>
      </c>
      <c r="D414" s="51" t="s">
        <v>2</v>
      </c>
      <c r="E414" s="51" t="s">
        <v>3</v>
      </c>
      <c r="F414" s="51" t="s">
        <v>4</v>
      </c>
      <c r="G414" s="51" t="s">
        <v>5</v>
      </c>
      <c r="H414" s="51" t="s">
        <v>6</v>
      </c>
      <c r="I414" s="51" t="s">
        <v>7</v>
      </c>
      <c r="J414" s="50" t="s">
        <v>11</v>
      </c>
      <c r="K414" s="53" t="s">
        <v>37</v>
      </c>
      <c r="L414" s="54"/>
      <c r="M414" s="147" t="s">
        <v>65</v>
      </c>
      <c r="N414" s="148" t="s">
        <v>67</v>
      </c>
      <c r="O414" s="148" t="s">
        <v>68</v>
      </c>
      <c r="P414" s="148" t="s">
        <v>69</v>
      </c>
      <c r="Q414" s="148" t="s">
        <v>70</v>
      </c>
      <c r="R414" s="148" t="s">
        <v>71</v>
      </c>
    </row>
    <row r="415" spans="1:20">
      <c r="A415" s="55"/>
      <c r="B415" s="10"/>
      <c r="C415" s="86"/>
      <c r="D415" s="86"/>
      <c r="E415" s="86"/>
      <c r="F415" s="86"/>
      <c r="G415" s="86"/>
      <c r="H415" s="86"/>
      <c r="I415" s="86"/>
      <c r="J415" s="55"/>
      <c r="K415" s="56"/>
      <c r="L415" s="57"/>
      <c r="M415" s="147"/>
      <c r="N415" s="149"/>
      <c r="O415" s="149"/>
      <c r="P415" s="149"/>
      <c r="Q415" s="149"/>
      <c r="R415" s="149"/>
    </row>
    <row r="416" spans="1:20">
      <c r="A416" s="55"/>
      <c r="B416" s="13"/>
      <c r="C416" s="58">
        <f>I399+1</f>
        <v>41491</v>
      </c>
      <c r="D416" s="58">
        <f>C416+1</f>
        <v>41492</v>
      </c>
      <c r="E416" s="58">
        <f t="shared" ref="E416" si="192">D416+1</f>
        <v>41493</v>
      </c>
      <c r="F416" s="58">
        <f t="shared" ref="F416" si="193">E416+1</f>
        <v>41494</v>
      </c>
      <c r="G416" s="58">
        <f t="shared" ref="G416" si="194">F416+1</f>
        <v>41495</v>
      </c>
      <c r="H416" s="58">
        <f t="shared" ref="H416" si="195">G416+1</f>
        <v>41496</v>
      </c>
      <c r="I416" s="58">
        <f t="shared" ref="I416" si="196">H416+1</f>
        <v>41497</v>
      </c>
      <c r="J416" s="55"/>
      <c r="K416" s="56"/>
      <c r="L416" s="57"/>
      <c r="M416" s="147"/>
      <c r="N416" s="149"/>
      <c r="O416" s="149"/>
      <c r="P416" s="149"/>
      <c r="Q416" s="149"/>
      <c r="R416" s="149"/>
    </row>
    <row r="417" spans="1:18" ht="16.5" customHeight="1">
      <c r="A417" s="55"/>
      <c r="B417" s="7" t="s">
        <v>8</v>
      </c>
      <c r="C417" s="61">
        <f>$C$34</f>
        <v>0.27083333333333331</v>
      </c>
      <c r="D417" s="60">
        <f>$D$34</f>
        <v>0.35416666666666669</v>
      </c>
      <c r="E417" s="61">
        <f>$E$34</f>
        <v>0.27083333333333331</v>
      </c>
      <c r="F417" s="61">
        <f>$F$34</f>
        <v>0.35416666666666669</v>
      </c>
      <c r="G417" s="61">
        <f>$G$34</f>
        <v>0.27083333333333331</v>
      </c>
      <c r="H417" s="61">
        <f>$H$34</f>
        <v>0</v>
      </c>
      <c r="I417" s="61">
        <f>$I$34</f>
        <v>0</v>
      </c>
      <c r="J417" s="55"/>
      <c r="K417" s="56"/>
      <c r="L417" s="57"/>
      <c r="M417" s="147"/>
      <c r="N417" s="149"/>
      <c r="O417" s="149"/>
      <c r="P417" s="149"/>
      <c r="Q417" s="149"/>
      <c r="R417" s="149"/>
    </row>
    <row r="418" spans="1:18">
      <c r="A418" s="55"/>
      <c r="B418" s="13"/>
      <c r="C418" s="62">
        <f>$C$35</f>
        <v>0.5</v>
      </c>
      <c r="D418" s="63">
        <f>$D$35</f>
        <v>0.52083333333333337</v>
      </c>
      <c r="E418" s="63">
        <f>$E$35</f>
        <v>0.5</v>
      </c>
      <c r="F418" s="63">
        <f>$F$35</f>
        <v>0.64583333333333337</v>
      </c>
      <c r="G418" s="63">
        <f>$G$35</f>
        <v>0.52083333333333337</v>
      </c>
      <c r="H418" s="63">
        <f>$H$35</f>
        <v>0</v>
      </c>
      <c r="I418" s="63">
        <f>$I$35</f>
        <v>0</v>
      </c>
      <c r="J418" s="55"/>
      <c r="K418" s="64"/>
      <c r="L418" s="65"/>
      <c r="M418" s="147"/>
      <c r="N418" s="149"/>
      <c r="O418" s="149"/>
      <c r="P418" s="149"/>
      <c r="Q418" s="149"/>
      <c r="R418" s="149"/>
    </row>
    <row r="419" spans="1:18" ht="18" customHeight="1">
      <c r="A419" s="55"/>
      <c r="B419" s="7" t="s">
        <v>10</v>
      </c>
      <c r="C419" s="61">
        <f>$C$36</f>
        <v>0.57291666666666663</v>
      </c>
      <c r="D419" s="61">
        <f>$D$36</f>
        <v>0</v>
      </c>
      <c r="E419" s="61">
        <f>$E$36</f>
        <v>0.60416666666666663</v>
      </c>
      <c r="F419" s="61">
        <f>$F$36</f>
        <v>0</v>
      </c>
      <c r="G419" s="61">
        <f>$G$36</f>
        <v>0</v>
      </c>
      <c r="H419" s="61">
        <f>$H$36</f>
        <v>0</v>
      </c>
      <c r="I419" s="61">
        <f>$I$36</f>
        <v>0</v>
      </c>
      <c r="J419" s="55"/>
      <c r="K419" s="50" t="s">
        <v>39</v>
      </c>
      <c r="L419" s="66" t="s">
        <v>40</v>
      </c>
      <c r="M419" s="147"/>
      <c r="N419" s="150"/>
      <c r="O419" s="150"/>
      <c r="P419" s="149"/>
      <c r="Q419" s="149"/>
      <c r="R419" s="149"/>
    </row>
    <row r="420" spans="1:18">
      <c r="A420" s="55"/>
      <c r="B420" s="13"/>
      <c r="C420" s="62">
        <f>$C$37</f>
        <v>0.71875</v>
      </c>
      <c r="D420" s="62">
        <f>$D$37</f>
        <v>0</v>
      </c>
      <c r="E420" s="62">
        <f>$E$37</f>
        <v>0.82291666666666663</v>
      </c>
      <c r="F420" s="62">
        <f>$F$37</f>
        <v>0</v>
      </c>
      <c r="G420" s="62">
        <f>$G$37</f>
        <v>0</v>
      </c>
      <c r="H420" s="62">
        <f>$H$37</f>
        <v>0</v>
      </c>
      <c r="I420" s="62">
        <f>$I$37</f>
        <v>0</v>
      </c>
      <c r="J420" s="67"/>
      <c r="K420" s="67"/>
      <c r="L420" s="68"/>
      <c r="M420" s="146" t="s">
        <v>66</v>
      </c>
      <c r="N420" s="145" t="s">
        <v>66</v>
      </c>
      <c r="O420" s="145" t="s">
        <v>66</v>
      </c>
      <c r="P420" s="150"/>
      <c r="Q420" s="150"/>
      <c r="R420" s="150"/>
    </row>
    <row r="421" spans="1:18">
      <c r="A421" s="67"/>
      <c r="B421" s="69" t="s">
        <v>9</v>
      </c>
      <c r="C421" s="70">
        <f>C418-C417+C420-C419</f>
        <v>0.37500000000000011</v>
      </c>
      <c r="D421" s="70">
        <f t="shared" ref="D421:I421" si="197">D418-D417+D420-D419</f>
        <v>0.16666666666666669</v>
      </c>
      <c r="E421" s="70">
        <f t="shared" si="197"/>
        <v>0.44791666666666663</v>
      </c>
      <c r="F421" s="70">
        <f t="shared" si="197"/>
        <v>0.29166666666666669</v>
      </c>
      <c r="G421" s="70">
        <f t="shared" si="197"/>
        <v>0.25000000000000006</v>
      </c>
      <c r="H421" s="70">
        <f t="shared" si="197"/>
        <v>0</v>
      </c>
      <c r="I421" s="70">
        <f t="shared" si="197"/>
        <v>0</v>
      </c>
      <c r="J421" s="71">
        <f>SUM(C421:I421)</f>
        <v>1.53125</v>
      </c>
      <c r="K421" s="71">
        <f>IF(J421-$J$38&gt;=0,J421-$J$38,"")</f>
        <v>0</v>
      </c>
      <c r="L421" s="71">
        <f>IF($J$38-J421&gt;=0,$J$38-J421,"")</f>
        <v>0</v>
      </c>
      <c r="M421" s="144"/>
      <c r="N421" s="145"/>
      <c r="O421" s="145"/>
      <c r="P421" s="145"/>
      <c r="Q421" s="151" t="str">
        <f>IF(K421&gt;0,K421-P421,"")</f>
        <v/>
      </c>
      <c r="R421" s="152" t="str">
        <f>IF(L421&gt;0,L421-M421-N421-O421,"")</f>
        <v/>
      </c>
    </row>
    <row r="422" spans="1:18">
      <c r="L422" s="34"/>
      <c r="M422" s="49"/>
      <c r="N422" s="49"/>
      <c r="O422" s="49"/>
    </row>
    <row r="423" spans="1:18" ht="18" customHeight="1">
      <c r="A423" s="50" t="s">
        <v>23</v>
      </c>
      <c r="B423" s="7">
        <v>33</v>
      </c>
      <c r="C423" s="51" t="s">
        <v>1</v>
      </c>
      <c r="D423" s="51" t="s">
        <v>2</v>
      </c>
      <c r="E423" s="51" t="s">
        <v>3</v>
      </c>
      <c r="F423" s="51" t="s">
        <v>4</v>
      </c>
      <c r="G423" s="51" t="s">
        <v>5</v>
      </c>
      <c r="H423" s="51" t="s">
        <v>6</v>
      </c>
      <c r="I423" s="51" t="s">
        <v>7</v>
      </c>
      <c r="J423" s="52" t="s">
        <v>11</v>
      </c>
      <c r="K423" s="53" t="s">
        <v>37</v>
      </c>
      <c r="L423" s="54"/>
      <c r="M423" s="147" t="s">
        <v>65</v>
      </c>
      <c r="N423" s="148" t="s">
        <v>67</v>
      </c>
      <c r="O423" s="148" t="s">
        <v>68</v>
      </c>
      <c r="P423" s="148" t="s">
        <v>69</v>
      </c>
      <c r="Q423" s="148" t="s">
        <v>70</v>
      </c>
      <c r="R423" s="148" t="s">
        <v>71</v>
      </c>
    </row>
    <row r="424" spans="1:18">
      <c r="A424" s="55"/>
      <c r="B424" s="8"/>
      <c r="C424" s="9"/>
      <c r="D424" s="9"/>
      <c r="E424" s="9"/>
      <c r="F424" s="9"/>
      <c r="G424" s="9"/>
      <c r="H424" s="9"/>
      <c r="I424" s="9"/>
      <c r="J424" s="52"/>
      <c r="K424" s="56"/>
      <c r="L424" s="57"/>
      <c r="M424" s="147"/>
      <c r="N424" s="149"/>
      <c r="O424" s="149"/>
      <c r="P424" s="149"/>
      <c r="Q424" s="149"/>
      <c r="R424" s="149"/>
    </row>
    <row r="425" spans="1:18">
      <c r="A425" s="55"/>
      <c r="B425" s="9"/>
      <c r="C425" s="58">
        <f>I416+1</f>
        <v>41498</v>
      </c>
      <c r="D425" s="58">
        <f>C425+1</f>
        <v>41499</v>
      </c>
      <c r="E425" s="58">
        <f t="shared" ref="E425" si="198">D425+1</f>
        <v>41500</v>
      </c>
      <c r="F425" s="58">
        <f t="shared" ref="F425" si="199">E425+1</f>
        <v>41501</v>
      </c>
      <c r="G425" s="58">
        <f t="shared" ref="G425" si="200">F425+1</f>
        <v>41502</v>
      </c>
      <c r="H425" s="58">
        <f t="shared" ref="H425" si="201">G425+1</f>
        <v>41503</v>
      </c>
      <c r="I425" s="58">
        <f t="shared" ref="I425" si="202">H425+1</f>
        <v>41504</v>
      </c>
      <c r="J425" s="52"/>
      <c r="K425" s="56"/>
      <c r="L425" s="57"/>
      <c r="M425" s="147"/>
      <c r="N425" s="149"/>
      <c r="O425" s="149"/>
      <c r="P425" s="149"/>
      <c r="Q425" s="149"/>
      <c r="R425" s="149"/>
    </row>
    <row r="426" spans="1:18" ht="16.5" customHeight="1">
      <c r="A426" s="55"/>
      <c r="B426" s="7" t="s">
        <v>8</v>
      </c>
      <c r="C426" s="61">
        <f>$C$34</f>
        <v>0.27083333333333331</v>
      </c>
      <c r="D426" s="60">
        <f>$D$34</f>
        <v>0.35416666666666669</v>
      </c>
      <c r="E426" s="61">
        <f>$E$34</f>
        <v>0.27083333333333331</v>
      </c>
      <c r="F426" s="61">
        <f>$F$34</f>
        <v>0.35416666666666669</v>
      </c>
      <c r="G426" s="61">
        <f>$G$34</f>
        <v>0.27083333333333331</v>
      </c>
      <c r="H426" s="61">
        <f>$H$34</f>
        <v>0</v>
      </c>
      <c r="I426" s="61">
        <f>$I$34</f>
        <v>0</v>
      </c>
      <c r="J426" s="52"/>
      <c r="K426" s="56"/>
      <c r="L426" s="57"/>
      <c r="M426" s="147"/>
      <c r="N426" s="149"/>
      <c r="O426" s="149"/>
      <c r="P426" s="149"/>
      <c r="Q426" s="149"/>
      <c r="R426" s="149"/>
    </row>
    <row r="427" spans="1:18">
      <c r="A427" s="55"/>
      <c r="B427" s="13"/>
      <c r="C427" s="62">
        <f>$C$35</f>
        <v>0.5</v>
      </c>
      <c r="D427" s="63">
        <f>$D$35</f>
        <v>0.52083333333333337</v>
      </c>
      <c r="E427" s="63">
        <f>$E$35</f>
        <v>0.5</v>
      </c>
      <c r="F427" s="63">
        <f>$F$35</f>
        <v>0.64583333333333337</v>
      </c>
      <c r="G427" s="63">
        <f>$G$35</f>
        <v>0.52083333333333337</v>
      </c>
      <c r="H427" s="63">
        <f>$H$35</f>
        <v>0</v>
      </c>
      <c r="I427" s="63">
        <f>$I$35</f>
        <v>0</v>
      </c>
      <c r="J427" s="52"/>
      <c r="K427" s="64"/>
      <c r="L427" s="65"/>
      <c r="M427" s="147"/>
      <c r="N427" s="149"/>
      <c r="O427" s="149"/>
      <c r="P427" s="149"/>
      <c r="Q427" s="149"/>
      <c r="R427" s="149"/>
    </row>
    <row r="428" spans="1:18" ht="18" customHeight="1">
      <c r="A428" s="55"/>
      <c r="B428" s="7" t="s">
        <v>10</v>
      </c>
      <c r="C428" s="61">
        <f>$C$36</f>
        <v>0.57291666666666663</v>
      </c>
      <c r="D428" s="61">
        <f>$D$36</f>
        <v>0</v>
      </c>
      <c r="E428" s="61">
        <f>$E$36</f>
        <v>0.60416666666666663</v>
      </c>
      <c r="F428" s="61">
        <f>$F$36</f>
        <v>0</v>
      </c>
      <c r="G428" s="61">
        <f>$G$36</f>
        <v>0</v>
      </c>
      <c r="H428" s="61">
        <f>$H$36</f>
        <v>0</v>
      </c>
      <c r="I428" s="61">
        <f>$I$36</f>
        <v>0</v>
      </c>
      <c r="J428" s="52"/>
      <c r="K428" s="50" t="s">
        <v>39</v>
      </c>
      <c r="L428" s="66" t="s">
        <v>40</v>
      </c>
      <c r="M428" s="147"/>
      <c r="N428" s="150"/>
      <c r="O428" s="150"/>
      <c r="P428" s="149"/>
      <c r="Q428" s="149"/>
      <c r="R428" s="149"/>
    </row>
    <row r="429" spans="1:18">
      <c r="A429" s="55"/>
      <c r="B429" s="13"/>
      <c r="C429" s="62">
        <f>$C$37</f>
        <v>0.71875</v>
      </c>
      <c r="D429" s="62">
        <f>$D$37</f>
        <v>0</v>
      </c>
      <c r="E429" s="62">
        <f>$E$37</f>
        <v>0.82291666666666663</v>
      </c>
      <c r="F429" s="62">
        <f>$F$37</f>
        <v>0</v>
      </c>
      <c r="G429" s="62">
        <f>$G$37</f>
        <v>0</v>
      </c>
      <c r="H429" s="62">
        <f>$H$37</f>
        <v>0</v>
      </c>
      <c r="I429" s="62">
        <f>$I$37</f>
        <v>0</v>
      </c>
      <c r="J429" s="52"/>
      <c r="K429" s="67"/>
      <c r="L429" s="68"/>
      <c r="M429" s="146" t="s">
        <v>66</v>
      </c>
      <c r="N429" s="145" t="s">
        <v>66</v>
      </c>
      <c r="O429" s="145" t="s">
        <v>66</v>
      </c>
      <c r="P429" s="150"/>
      <c r="Q429" s="150"/>
      <c r="R429" s="150"/>
    </row>
    <row r="430" spans="1:18">
      <c r="A430" s="67"/>
      <c r="B430" s="69" t="s">
        <v>9</v>
      </c>
      <c r="C430" s="70">
        <f>C427-C426+C429-C428</f>
        <v>0.37500000000000011</v>
      </c>
      <c r="D430" s="70">
        <f t="shared" ref="D430:I430" si="203">D427-D426+D429-D428</f>
        <v>0.16666666666666669</v>
      </c>
      <c r="E430" s="70">
        <f t="shared" si="203"/>
        <v>0.44791666666666663</v>
      </c>
      <c r="F430" s="70">
        <f t="shared" si="203"/>
        <v>0.29166666666666669</v>
      </c>
      <c r="G430" s="70">
        <f t="shared" si="203"/>
        <v>0.25000000000000006</v>
      </c>
      <c r="H430" s="70">
        <f t="shared" si="203"/>
        <v>0</v>
      </c>
      <c r="I430" s="70">
        <f t="shared" si="203"/>
        <v>0</v>
      </c>
      <c r="J430" s="71">
        <f>SUM(C430:I430)</f>
        <v>1.53125</v>
      </c>
      <c r="K430" s="71">
        <f>IF(J430-$J$38&gt;=0,J430-$J$38,"")</f>
        <v>0</v>
      </c>
      <c r="L430" s="71">
        <f>IF($J$38-J430&gt;=0,$J$38-J430,"")</f>
        <v>0</v>
      </c>
      <c r="M430" s="144"/>
      <c r="N430" s="145"/>
      <c r="O430" s="145"/>
      <c r="P430" s="145"/>
      <c r="Q430" s="151" t="str">
        <f>IF(K430&gt;0,K430-P430,"")</f>
        <v/>
      </c>
      <c r="R430" s="152" t="str">
        <f>IF(L430&gt;0,L430-M430-N430-O430,"")</f>
        <v/>
      </c>
    </row>
    <row r="431" spans="1:18">
      <c r="L431" s="34"/>
      <c r="M431" s="49"/>
      <c r="N431" s="49"/>
      <c r="O431" s="49"/>
    </row>
    <row r="432" spans="1:18" ht="18" customHeight="1">
      <c r="A432" s="50" t="s">
        <v>23</v>
      </c>
      <c r="B432" s="7">
        <v>34</v>
      </c>
      <c r="C432" s="51" t="s">
        <v>1</v>
      </c>
      <c r="D432" s="51" t="s">
        <v>2</v>
      </c>
      <c r="E432" s="51" t="s">
        <v>3</v>
      </c>
      <c r="F432" s="51" t="s">
        <v>4</v>
      </c>
      <c r="G432" s="51" t="s">
        <v>5</v>
      </c>
      <c r="H432" s="51" t="s">
        <v>6</v>
      </c>
      <c r="I432" s="51" t="s">
        <v>7</v>
      </c>
      <c r="J432" s="52" t="s">
        <v>11</v>
      </c>
      <c r="K432" s="53" t="s">
        <v>37</v>
      </c>
      <c r="L432" s="54"/>
      <c r="M432" s="147" t="s">
        <v>65</v>
      </c>
      <c r="N432" s="148" t="s">
        <v>67</v>
      </c>
      <c r="O432" s="148" t="s">
        <v>68</v>
      </c>
      <c r="P432" s="148" t="s">
        <v>69</v>
      </c>
      <c r="Q432" s="148" t="s">
        <v>70</v>
      </c>
      <c r="R432" s="148" t="s">
        <v>71</v>
      </c>
    </row>
    <row r="433" spans="1:21">
      <c r="A433" s="55"/>
      <c r="B433" s="8"/>
      <c r="C433" s="9"/>
      <c r="D433" s="9"/>
      <c r="E433" s="9"/>
      <c r="F433" s="9"/>
      <c r="G433" s="9"/>
      <c r="H433" s="9"/>
      <c r="I433" s="9"/>
      <c r="J433" s="52"/>
      <c r="K433" s="56"/>
      <c r="L433" s="57"/>
      <c r="M433" s="147"/>
      <c r="N433" s="149"/>
      <c r="O433" s="149"/>
      <c r="P433" s="149"/>
      <c r="Q433" s="149"/>
      <c r="R433" s="149"/>
    </row>
    <row r="434" spans="1:21">
      <c r="A434" s="55"/>
      <c r="B434" s="9"/>
      <c r="C434" s="58">
        <f>I425+1</f>
        <v>41505</v>
      </c>
      <c r="D434" s="58">
        <f>C434+1</f>
        <v>41506</v>
      </c>
      <c r="E434" s="58">
        <f t="shared" ref="E434" si="204">D434+1</f>
        <v>41507</v>
      </c>
      <c r="F434" s="58">
        <f t="shared" ref="F434" si="205">E434+1</f>
        <v>41508</v>
      </c>
      <c r="G434" s="58">
        <f t="shared" ref="G434" si="206">F434+1</f>
        <v>41509</v>
      </c>
      <c r="H434" s="58">
        <f t="shared" ref="H434" si="207">G434+1</f>
        <v>41510</v>
      </c>
      <c r="I434" s="58">
        <f t="shared" ref="I434" si="208">H434+1</f>
        <v>41511</v>
      </c>
      <c r="J434" s="52"/>
      <c r="K434" s="56"/>
      <c r="L434" s="57"/>
      <c r="M434" s="147"/>
      <c r="N434" s="149"/>
      <c r="O434" s="149"/>
      <c r="P434" s="149"/>
      <c r="Q434" s="149"/>
      <c r="R434" s="149"/>
    </row>
    <row r="435" spans="1:21">
      <c r="A435" s="55"/>
      <c r="B435" s="7" t="s">
        <v>8</v>
      </c>
      <c r="C435" s="61">
        <f>$C$34</f>
        <v>0.27083333333333331</v>
      </c>
      <c r="D435" s="60">
        <f>$D$34</f>
        <v>0.35416666666666669</v>
      </c>
      <c r="E435" s="61">
        <f>$E$34</f>
        <v>0.27083333333333331</v>
      </c>
      <c r="F435" s="61">
        <f>$F$34</f>
        <v>0.35416666666666669</v>
      </c>
      <c r="G435" s="61">
        <f>$G$34</f>
        <v>0.27083333333333331</v>
      </c>
      <c r="H435" s="61">
        <f>$H$34</f>
        <v>0</v>
      </c>
      <c r="I435" s="61">
        <f>$I$34</f>
        <v>0</v>
      </c>
      <c r="J435" s="52"/>
      <c r="K435" s="56"/>
      <c r="L435" s="57"/>
      <c r="M435" s="147"/>
      <c r="N435" s="149"/>
      <c r="O435" s="149"/>
      <c r="P435" s="149"/>
      <c r="Q435" s="149"/>
      <c r="R435" s="149"/>
    </row>
    <row r="436" spans="1:21" ht="16.5" customHeight="1">
      <c r="A436" s="55"/>
      <c r="B436" s="13"/>
      <c r="C436" s="62">
        <f>$C$35</f>
        <v>0.5</v>
      </c>
      <c r="D436" s="63">
        <f>$D$35</f>
        <v>0.52083333333333337</v>
      </c>
      <c r="E436" s="63">
        <f>$E$35</f>
        <v>0.5</v>
      </c>
      <c r="F436" s="63">
        <f>$F$35</f>
        <v>0.64583333333333337</v>
      </c>
      <c r="G436" s="63">
        <f>$G$35</f>
        <v>0.52083333333333337</v>
      </c>
      <c r="H436" s="63">
        <f>$H$35</f>
        <v>0</v>
      </c>
      <c r="I436" s="63">
        <f>$I$35</f>
        <v>0</v>
      </c>
      <c r="J436" s="52"/>
      <c r="K436" s="64"/>
      <c r="L436" s="65"/>
      <c r="M436" s="147"/>
      <c r="N436" s="149"/>
      <c r="O436" s="149"/>
      <c r="P436" s="149"/>
      <c r="Q436" s="149"/>
      <c r="R436" s="149"/>
    </row>
    <row r="437" spans="1:21" ht="16.5" customHeight="1">
      <c r="A437" s="55"/>
      <c r="B437" s="7" t="s">
        <v>10</v>
      </c>
      <c r="C437" s="61">
        <f>$C$36</f>
        <v>0.57291666666666663</v>
      </c>
      <c r="D437" s="61">
        <f>$D$36</f>
        <v>0</v>
      </c>
      <c r="E437" s="61">
        <f>$E$36</f>
        <v>0.60416666666666663</v>
      </c>
      <c r="F437" s="61">
        <f>$F$36</f>
        <v>0</v>
      </c>
      <c r="G437" s="61">
        <f>$G$36</f>
        <v>0</v>
      </c>
      <c r="H437" s="61">
        <f>$H$36</f>
        <v>0</v>
      </c>
      <c r="I437" s="61">
        <f>$I$36</f>
        <v>0</v>
      </c>
      <c r="J437" s="52"/>
      <c r="K437" s="50" t="s">
        <v>39</v>
      </c>
      <c r="L437" s="66" t="s">
        <v>40</v>
      </c>
      <c r="M437" s="147"/>
      <c r="N437" s="150"/>
      <c r="O437" s="150"/>
      <c r="P437" s="149"/>
      <c r="Q437" s="149"/>
      <c r="R437" s="149"/>
      <c r="S437" s="80"/>
      <c r="T437" s="80"/>
      <c r="U437" s="80"/>
    </row>
    <row r="438" spans="1:21" ht="16.5" customHeight="1">
      <c r="A438" s="55"/>
      <c r="B438" s="13"/>
      <c r="C438" s="62">
        <f>$C$37</f>
        <v>0.71875</v>
      </c>
      <c r="D438" s="62">
        <f>$D$37</f>
        <v>0</v>
      </c>
      <c r="E438" s="62">
        <f>$E$37</f>
        <v>0.82291666666666663</v>
      </c>
      <c r="F438" s="62">
        <f>$F$37</f>
        <v>0</v>
      </c>
      <c r="G438" s="62">
        <f>$G$37</f>
        <v>0</v>
      </c>
      <c r="H438" s="62">
        <f>$H$37</f>
        <v>0</v>
      </c>
      <c r="I438" s="62">
        <f>$I$37</f>
        <v>0</v>
      </c>
      <c r="J438" s="52"/>
      <c r="K438" s="67"/>
      <c r="L438" s="68"/>
      <c r="M438" s="146" t="s">
        <v>66</v>
      </c>
      <c r="N438" s="145" t="s">
        <v>66</v>
      </c>
      <c r="O438" s="145" t="s">
        <v>66</v>
      </c>
      <c r="P438" s="150"/>
      <c r="Q438" s="150"/>
      <c r="R438" s="150"/>
      <c r="S438" s="80"/>
      <c r="T438" s="80"/>
      <c r="U438" s="80"/>
    </row>
    <row r="439" spans="1:21" ht="16.5" customHeight="1">
      <c r="A439" s="67"/>
      <c r="B439" s="69" t="s">
        <v>9</v>
      </c>
      <c r="C439" s="62">
        <f>C436-C435+C438-C437</f>
        <v>0.37500000000000011</v>
      </c>
      <c r="D439" s="62">
        <f t="shared" ref="D439:I439" si="209">D436-D435+D438-D437</f>
        <v>0.16666666666666669</v>
      </c>
      <c r="E439" s="62">
        <f t="shared" si="209"/>
        <v>0.44791666666666663</v>
      </c>
      <c r="F439" s="62">
        <f t="shared" si="209"/>
        <v>0.29166666666666669</v>
      </c>
      <c r="G439" s="62">
        <f t="shared" si="209"/>
        <v>0.25000000000000006</v>
      </c>
      <c r="H439" s="62">
        <f t="shared" si="209"/>
        <v>0</v>
      </c>
      <c r="I439" s="62">
        <f t="shared" si="209"/>
        <v>0</v>
      </c>
      <c r="J439" s="71">
        <f>SUM(C439:I439)</f>
        <v>1.53125</v>
      </c>
      <c r="K439" s="71">
        <f>IF(J439-$J$38&gt;=0,J439-$J$38,"")</f>
        <v>0</v>
      </c>
      <c r="L439" s="71">
        <f>IF($J$38-J439&gt;=0,$J$38-J439,"")</f>
        <v>0</v>
      </c>
      <c r="M439" s="144"/>
      <c r="N439" s="145"/>
      <c r="O439" s="145"/>
      <c r="P439" s="145"/>
      <c r="Q439" s="151" t="str">
        <f>IF(K439&gt;0,K439-P439,"")</f>
        <v/>
      </c>
      <c r="R439" s="152" t="str">
        <f>IF(L439&gt;0,L439-M439-N439-O439,"")</f>
        <v/>
      </c>
      <c r="S439" s="80"/>
      <c r="T439" s="80"/>
      <c r="U439" s="80"/>
    </row>
    <row r="440" spans="1:21" ht="16.5" customHeight="1">
      <c r="A440" s="1"/>
      <c r="B440" s="4"/>
      <c r="C440" s="4"/>
      <c r="D440" s="4"/>
      <c r="E440" s="4"/>
      <c r="F440" s="4"/>
      <c r="G440" s="4"/>
      <c r="H440" s="4"/>
      <c r="I440" s="4"/>
      <c r="J440" s="4"/>
      <c r="K440" s="36"/>
      <c r="L440" s="35"/>
      <c r="M440" s="73"/>
      <c r="N440" s="36"/>
      <c r="O440" s="36"/>
      <c r="P440" s="80"/>
      <c r="Q440" s="80"/>
      <c r="R440" s="80"/>
      <c r="S440" s="80"/>
      <c r="T440" s="80"/>
      <c r="U440" s="80"/>
    </row>
    <row r="441" spans="1:21" ht="16.5" customHeight="1">
      <c r="A441" s="50" t="s">
        <v>23</v>
      </c>
      <c r="B441" s="7">
        <v>35</v>
      </c>
      <c r="C441" s="51" t="s">
        <v>1</v>
      </c>
      <c r="D441" s="51" t="s">
        <v>2</v>
      </c>
      <c r="E441" s="51" t="s">
        <v>3</v>
      </c>
      <c r="F441" s="51" t="s">
        <v>4</v>
      </c>
      <c r="G441" s="51" t="s">
        <v>5</v>
      </c>
      <c r="H441" s="51" t="s">
        <v>6</v>
      </c>
      <c r="I441" s="51" t="s">
        <v>7</v>
      </c>
      <c r="J441" s="52" t="s">
        <v>11</v>
      </c>
      <c r="K441" s="53" t="s">
        <v>37</v>
      </c>
      <c r="L441" s="54"/>
      <c r="M441" s="147" t="s">
        <v>65</v>
      </c>
      <c r="N441" s="148" t="s">
        <v>67</v>
      </c>
      <c r="O441" s="148" t="s">
        <v>68</v>
      </c>
      <c r="P441" s="148" t="s">
        <v>69</v>
      </c>
      <c r="Q441" s="148" t="s">
        <v>70</v>
      </c>
      <c r="R441" s="148" t="s">
        <v>71</v>
      </c>
      <c r="S441" s="80"/>
      <c r="T441" s="80"/>
      <c r="U441" s="80"/>
    </row>
    <row r="442" spans="1:21" ht="16.5" customHeight="1">
      <c r="A442" s="55"/>
      <c r="B442" s="8"/>
      <c r="C442" s="9"/>
      <c r="D442" s="9"/>
      <c r="E442" s="9"/>
      <c r="F442" s="9"/>
      <c r="G442" s="9"/>
      <c r="H442" s="9"/>
      <c r="I442" s="9"/>
      <c r="J442" s="52"/>
      <c r="K442" s="56"/>
      <c r="L442" s="57"/>
      <c r="M442" s="147"/>
      <c r="N442" s="149"/>
      <c r="O442" s="149"/>
      <c r="P442" s="149"/>
      <c r="Q442" s="149"/>
      <c r="R442" s="149"/>
    </row>
    <row r="443" spans="1:21" ht="16.5" customHeight="1">
      <c r="A443" s="55"/>
      <c r="B443" s="9"/>
      <c r="C443" s="58">
        <f>I434+1</f>
        <v>41512</v>
      </c>
      <c r="D443" s="58">
        <f>C443+1</f>
        <v>41513</v>
      </c>
      <c r="E443" s="58">
        <f t="shared" ref="E443" si="210">D443+1</f>
        <v>41514</v>
      </c>
      <c r="F443" s="58">
        <f t="shared" ref="F443" si="211">E443+1</f>
        <v>41515</v>
      </c>
      <c r="G443" s="58">
        <f t="shared" ref="G443" si="212">F443+1</f>
        <v>41516</v>
      </c>
      <c r="H443" s="58">
        <f t="shared" ref="H443" si="213">G443+1</f>
        <v>41517</v>
      </c>
      <c r="I443" s="58">
        <f t="shared" ref="I443" si="214">H443+1</f>
        <v>41518</v>
      </c>
      <c r="J443" s="52"/>
      <c r="K443" s="56"/>
      <c r="L443" s="57"/>
      <c r="M443" s="147"/>
      <c r="N443" s="149"/>
      <c r="O443" s="149"/>
      <c r="P443" s="149"/>
      <c r="Q443" s="149"/>
      <c r="R443" s="149"/>
    </row>
    <row r="444" spans="1:21" ht="16.5" customHeight="1">
      <c r="A444" s="55"/>
      <c r="B444" s="7" t="s">
        <v>8</v>
      </c>
      <c r="C444" s="61">
        <f>$C$34</f>
        <v>0.27083333333333331</v>
      </c>
      <c r="D444" s="60">
        <f>$D$34</f>
        <v>0.35416666666666669</v>
      </c>
      <c r="E444" s="61">
        <f>$E$34</f>
        <v>0.27083333333333331</v>
      </c>
      <c r="F444" s="61">
        <f>$F$34</f>
        <v>0.35416666666666669</v>
      </c>
      <c r="G444" s="61">
        <f>$G$34</f>
        <v>0.27083333333333331</v>
      </c>
      <c r="H444" s="61">
        <f>$H$34</f>
        <v>0</v>
      </c>
      <c r="I444" s="61">
        <f>$I$34</f>
        <v>0</v>
      </c>
      <c r="J444" s="52"/>
      <c r="K444" s="56"/>
      <c r="L444" s="57"/>
      <c r="M444" s="147"/>
      <c r="N444" s="149"/>
      <c r="O444" s="149"/>
      <c r="P444" s="149"/>
      <c r="Q444" s="149"/>
      <c r="R444" s="149"/>
    </row>
    <row r="445" spans="1:21">
      <c r="A445" s="55"/>
      <c r="B445" s="13"/>
      <c r="C445" s="62">
        <f>$C$35</f>
        <v>0.5</v>
      </c>
      <c r="D445" s="63">
        <f>$D$35</f>
        <v>0.52083333333333337</v>
      </c>
      <c r="E445" s="63">
        <f>$E$35</f>
        <v>0.5</v>
      </c>
      <c r="F445" s="63">
        <f>$F$35</f>
        <v>0.64583333333333337</v>
      </c>
      <c r="G445" s="63">
        <f>$G$35</f>
        <v>0.52083333333333337</v>
      </c>
      <c r="H445" s="63">
        <f>$H$35</f>
        <v>0</v>
      </c>
      <c r="I445" s="63">
        <f>$I$35</f>
        <v>0</v>
      </c>
      <c r="J445" s="52"/>
      <c r="K445" s="64"/>
      <c r="L445" s="65"/>
      <c r="M445" s="147"/>
      <c r="N445" s="149"/>
      <c r="O445" s="149"/>
      <c r="P445" s="149"/>
      <c r="Q445" s="149"/>
      <c r="R445" s="149"/>
    </row>
    <row r="446" spans="1:21" ht="18" customHeight="1">
      <c r="A446" s="55"/>
      <c r="B446" s="7" t="s">
        <v>10</v>
      </c>
      <c r="C446" s="61">
        <f>$C$36</f>
        <v>0.57291666666666663</v>
      </c>
      <c r="D446" s="61">
        <f>$D$36</f>
        <v>0</v>
      </c>
      <c r="E446" s="61">
        <f>$E$36</f>
        <v>0.60416666666666663</v>
      </c>
      <c r="F446" s="61">
        <f>$F$36</f>
        <v>0</v>
      </c>
      <c r="G446" s="61">
        <f>$G$36</f>
        <v>0</v>
      </c>
      <c r="H446" s="61">
        <f>$H$36</f>
        <v>0</v>
      </c>
      <c r="I446" s="61">
        <f>$I$36</f>
        <v>0</v>
      </c>
      <c r="J446" s="52"/>
      <c r="K446" s="50" t="s">
        <v>39</v>
      </c>
      <c r="L446" s="66" t="s">
        <v>40</v>
      </c>
      <c r="M446" s="147"/>
      <c r="N446" s="150"/>
      <c r="O446" s="150"/>
      <c r="P446" s="149"/>
      <c r="Q446" s="149"/>
      <c r="R446" s="149"/>
    </row>
    <row r="447" spans="1:21">
      <c r="A447" s="55"/>
      <c r="B447" s="13"/>
      <c r="C447" s="62">
        <f>$C$37</f>
        <v>0.71875</v>
      </c>
      <c r="D447" s="62">
        <f>$D$37</f>
        <v>0</v>
      </c>
      <c r="E447" s="62">
        <f>$E$37</f>
        <v>0.82291666666666663</v>
      </c>
      <c r="F447" s="62">
        <f>$F$37</f>
        <v>0</v>
      </c>
      <c r="G447" s="62">
        <f>$G$37</f>
        <v>0</v>
      </c>
      <c r="H447" s="62">
        <f>$H$37</f>
        <v>0</v>
      </c>
      <c r="I447" s="62">
        <f>$I$37</f>
        <v>0</v>
      </c>
      <c r="J447" s="52"/>
      <c r="K447" s="67"/>
      <c r="L447" s="68"/>
      <c r="M447" s="146" t="s">
        <v>66</v>
      </c>
      <c r="N447" s="145" t="s">
        <v>66</v>
      </c>
      <c r="O447" s="145" t="s">
        <v>66</v>
      </c>
      <c r="P447" s="150"/>
      <c r="Q447" s="150"/>
      <c r="R447" s="150"/>
    </row>
    <row r="448" spans="1:21">
      <c r="A448" s="67"/>
      <c r="B448" s="69" t="s">
        <v>9</v>
      </c>
      <c r="C448" s="70">
        <f>C445-C444+C447-C446</f>
        <v>0.37500000000000011</v>
      </c>
      <c r="D448" s="70">
        <f t="shared" ref="D448:I448" si="215">D445-D444+D447-D446</f>
        <v>0.16666666666666669</v>
      </c>
      <c r="E448" s="70">
        <f t="shared" si="215"/>
        <v>0.44791666666666663</v>
      </c>
      <c r="F448" s="70">
        <f t="shared" si="215"/>
        <v>0.29166666666666669</v>
      </c>
      <c r="G448" s="70">
        <f t="shared" si="215"/>
        <v>0.25000000000000006</v>
      </c>
      <c r="H448" s="70">
        <f t="shared" si="215"/>
        <v>0</v>
      </c>
      <c r="I448" s="70">
        <f t="shared" si="215"/>
        <v>0</v>
      </c>
      <c r="J448" s="71">
        <f>SUM(C448:I448)</f>
        <v>1.53125</v>
      </c>
      <c r="K448" s="71">
        <f>IF(J448-$J$38&gt;=0,J448-$J$38,"")</f>
        <v>0</v>
      </c>
      <c r="L448" s="71">
        <f>IF($J$38-J448&gt;=0,$J$38-J448,"")</f>
        <v>0</v>
      </c>
      <c r="M448" s="144"/>
      <c r="N448" s="145"/>
      <c r="O448" s="145"/>
      <c r="P448" s="145"/>
      <c r="Q448" s="151" t="str">
        <f>IF(K448&gt;0,K448-P448,"")</f>
        <v/>
      </c>
      <c r="R448" s="152" t="str">
        <f>IF(L448&gt;0,L448-M448-N448-O448,"")</f>
        <v/>
      </c>
    </row>
    <row r="449" spans="1:20">
      <c r="L449" s="34"/>
      <c r="M449" s="49"/>
      <c r="N449" s="49"/>
      <c r="O449" s="49"/>
    </row>
    <row r="450" spans="1:20" ht="24.75" customHeight="1">
      <c r="A450" s="11" t="s">
        <v>30</v>
      </c>
      <c r="B450" s="12"/>
      <c r="C450" s="12"/>
      <c r="D450" s="12"/>
      <c r="E450" s="12"/>
      <c r="F450" s="12"/>
      <c r="G450" s="12"/>
      <c r="H450" s="12"/>
      <c r="I450" s="12"/>
      <c r="J450" s="12"/>
      <c r="K450" s="75"/>
      <c r="L450" s="76"/>
      <c r="M450" s="77"/>
      <c r="N450" s="75"/>
      <c r="O450" s="75"/>
    </row>
    <row r="451" spans="1:20" ht="18.75" thickBot="1">
      <c r="L451" s="34"/>
      <c r="M451" s="49"/>
      <c r="N451" s="49"/>
      <c r="O451" s="49"/>
    </row>
    <row r="452" spans="1:20" ht="23.25" thickBot="1">
      <c r="A452" s="127" t="s">
        <v>41</v>
      </c>
      <c r="B452" s="128"/>
      <c r="C452" s="125"/>
      <c r="D452" s="125"/>
      <c r="E452" s="125"/>
      <c r="F452" s="125"/>
      <c r="G452" s="125"/>
      <c r="H452" s="125"/>
      <c r="I452" s="125"/>
      <c r="J452" s="125"/>
      <c r="K452" s="125"/>
      <c r="L452" s="126"/>
      <c r="M452" s="125"/>
      <c r="N452" s="125"/>
      <c r="O452" s="125"/>
      <c r="P452" s="111"/>
      <c r="Q452" s="111"/>
      <c r="R452" s="111"/>
      <c r="S452" s="111"/>
      <c r="T452" s="113"/>
    </row>
    <row r="453" spans="1:20" ht="16.5" customHeight="1">
      <c r="A453" s="114"/>
      <c r="B453" s="80"/>
      <c r="C453" s="80"/>
      <c r="D453" s="80"/>
      <c r="E453" s="80"/>
      <c r="F453" s="80"/>
      <c r="G453" s="80"/>
      <c r="H453" s="80"/>
      <c r="I453" s="80"/>
      <c r="J453" s="80"/>
      <c r="K453" s="80"/>
      <c r="L453" s="80"/>
      <c r="M453" s="36"/>
      <c r="N453" s="36"/>
      <c r="O453" s="36"/>
      <c r="P453" s="80"/>
      <c r="Q453" s="80"/>
      <c r="R453" s="80"/>
      <c r="S453" s="80"/>
      <c r="T453" s="115"/>
    </row>
    <row r="454" spans="1:20">
      <c r="A454" s="114"/>
      <c r="B454" s="80"/>
      <c r="C454" s="80"/>
      <c r="D454" s="80"/>
      <c r="E454" s="80"/>
      <c r="F454" s="80"/>
      <c r="G454" s="80"/>
      <c r="H454" s="80"/>
      <c r="I454" s="80"/>
      <c r="J454" s="80"/>
      <c r="K454" s="80"/>
      <c r="L454" s="80"/>
      <c r="M454" s="36"/>
      <c r="N454" s="36"/>
      <c r="O454" s="36"/>
      <c r="P454" s="80"/>
      <c r="Q454" s="80"/>
      <c r="R454" s="80"/>
      <c r="S454" s="80"/>
      <c r="T454" s="115"/>
    </row>
    <row r="455" spans="1:20" ht="18.75" thickBot="1">
      <c r="A455" s="118"/>
      <c r="B455" s="119"/>
      <c r="C455" s="119"/>
      <c r="D455" s="119"/>
      <c r="E455" s="119"/>
      <c r="F455" s="119"/>
      <c r="G455" s="119"/>
      <c r="H455" s="119"/>
      <c r="I455" s="119"/>
      <c r="J455" s="119"/>
      <c r="K455" s="119"/>
      <c r="L455" s="119"/>
      <c r="M455" s="120"/>
      <c r="N455" s="120"/>
      <c r="O455" s="120"/>
      <c r="P455" s="119"/>
      <c r="Q455" s="119"/>
      <c r="R455" s="119"/>
      <c r="S455" s="119"/>
      <c r="T455" s="121"/>
    </row>
    <row r="456" spans="1:20">
      <c r="L456" s="34"/>
      <c r="M456" s="49"/>
      <c r="N456" s="49"/>
      <c r="O456" s="49"/>
    </row>
    <row r="457" spans="1:20">
      <c r="L457" s="34"/>
      <c r="M457" s="49"/>
      <c r="N457" s="49"/>
      <c r="O457" s="49"/>
    </row>
    <row r="458" spans="1:20">
      <c r="L458" s="34"/>
      <c r="M458" s="49"/>
      <c r="N458" s="49"/>
      <c r="O458" s="49"/>
    </row>
    <row r="459" spans="1:20">
      <c r="L459" s="34"/>
      <c r="M459" s="49"/>
      <c r="N459" s="49"/>
      <c r="O459" s="49"/>
    </row>
    <row r="460" spans="1:20">
      <c r="L460" s="34"/>
      <c r="M460" s="49"/>
      <c r="N460" s="49"/>
      <c r="O460" s="49"/>
    </row>
    <row r="461" spans="1:20">
      <c r="L461" s="34"/>
      <c r="M461" s="49"/>
      <c r="N461" s="49"/>
      <c r="O461" s="49"/>
    </row>
    <row r="462" spans="1:20">
      <c r="A462" s="49"/>
      <c r="B462" s="49"/>
      <c r="C462" s="49"/>
      <c r="D462" s="49"/>
      <c r="E462" s="49"/>
      <c r="F462" s="49"/>
      <c r="G462" s="49"/>
      <c r="H462" s="49"/>
      <c r="I462" s="49"/>
      <c r="J462" s="49"/>
      <c r="K462" s="49"/>
      <c r="L462" s="79"/>
      <c r="M462" s="49"/>
      <c r="N462" s="49"/>
      <c r="O462" s="49"/>
    </row>
    <row r="463" spans="1:20" ht="16.5" customHeight="1">
      <c r="L463" s="34"/>
      <c r="M463" s="49"/>
      <c r="N463" s="49"/>
      <c r="O463" s="49"/>
    </row>
    <row r="464" spans="1:20">
      <c r="L464" s="34"/>
      <c r="M464" s="49"/>
      <c r="N464" s="49"/>
      <c r="O464" s="49"/>
    </row>
    <row r="465" spans="1:18">
      <c r="L465" s="34"/>
      <c r="M465" s="49"/>
      <c r="N465" s="49"/>
      <c r="O465" s="49"/>
    </row>
    <row r="466" spans="1:18" ht="18" customHeight="1">
      <c r="A466" s="50" t="s">
        <v>23</v>
      </c>
      <c r="B466" s="7">
        <v>36</v>
      </c>
      <c r="C466" s="51" t="s">
        <v>1</v>
      </c>
      <c r="D466" s="51" t="s">
        <v>2</v>
      </c>
      <c r="E466" s="51" t="s">
        <v>3</v>
      </c>
      <c r="F466" s="51" t="s">
        <v>4</v>
      </c>
      <c r="G466" s="51" t="s">
        <v>5</v>
      </c>
      <c r="H466" s="51" t="s">
        <v>6</v>
      </c>
      <c r="I466" s="51" t="s">
        <v>7</v>
      </c>
      <c r="J466" s="50" t="s">
        <v>11</v>
      </c>
      <c r="K466" s="53" t="s">
        <v>37</v>
      </c>
      <c r="L466" s="54"/>
      <c r="M466" s="147" t="s">
        <v>65</v>
      </c>
      <c r="N466" s="148" t="s">
        <v>67</v>
      </c>
      <c r="O466" s="148" t="s">
        <v>68</v>
      </c>
      <c r="P466" s="148" t="s">
        <v>69</v>
      </c>
      <c r="Q466" s="148" t="s">
        <v>70</v>
      </c>
      <c r="R466" s="148" t="s">
        <v>71</v>
      </c>
    </row>
    <row r="467" spans="1:18">
      <c r="A467" s="55"/>
      <c r="B467" s="10"/>
      <c r="C467" s="86"/>
      <c r="D467" s="86"/>
      <c r="E467" s="86"/>
      <c r="F467" s="86"/>
      <c r="G467" s="86"/>
      <c r="H467" s="86"/>
      <c r="I467" s="86"/>
      <c r="J467" s="55"/>
      <c r="K467" s="56"/>
      <c r="L467" s="57"/>
      <c r="M467" s="147"/>
      <c r="N467" s="149"/>
      <c r="O467" s="149"/>
      <c r="P467" s="149"/>
      <c r="Q467" s="149"/>
      <c r="R467" s="149"/>
    </row>
    <row r="468" spans="1:18">
      <c r="A468" s="55"/>
      <c r="B468" s="13"/>
      <c r="C468" s="58">
        <f>I443+1</f>
        <v>41519</v>
      </c>
      <c r="D468" s="58">
        <f>C468+1</f>
        <v>41520</v>
      </c>
      <c r="E468" s="58">
        <f t="shared" ref="E468" si="216">D468+1</f>
        <v>41521</v>
      </c>
      <c r="F468" s="58">
        <f t="shared" ref="F468" si="217">E468+1</f>
        <v>41522</v>
      </c>
      <c r="G468" s="58">
        <f t="shared" ref="G468" si="218">F468+1</f>
        <v>41523</v>
      </c>
      <c r="H468" s="58">
        <f t="shared" ref="H468" si="219">G468+1</f>
        <v>41524</v>
      </c>
      <c r="I468" s="58">
        <f t="shared" ref="I468" si="220">H468+1</f>
        <v>41525</v>
      </c>
      <c r="J468" s="55"/>
      <c r="K468" s="56"/>
      <c r="L468" s="57"/>
      <c r="M468" s="147"/>
      <c r="N468" s="149"/>
      <c r="O468" s="149"/>
      <c r="P468" s="149"/>
      <c r="Q468" s="149"/>
      <c r="R468" s="149"/>
    </row>
    <row r="469" spans="1:18">
      <c r="A469" s="55"/>
      <c r="B469" s="7" t="s">
        <v>8</v>
      </c>
      <c r="C469" s="61">
        <f>$C$34</f>
        <v>0.27083333333333331</v>
      </c>
      <c r="D469" s="60">
        <f>$D$34</f>
        <v>0.35416666666666669</v>
      </c>
      <c r="E469" s="61">
        <f>$E$34</f>
        <v>0.27083333333333331</v>
      </c>
      <c r="F469" s="61">
        <f>$F$34</f>
        <v>0.35416666666666669</v>
      </c>
      <c r="G469" s="61">
        <f>$G$34</f>
        <v>0.27083333333333331</v>
      </c>
      <c r="H469" s="61">
        <f>$H$34</f>
        <v>0</v>
      </c>
      <c r="I469" s="61">
        <f>$I$34</f>
        <v>0</v>
      </c>
      <c r="J469" s="55"/>
      <c r="K469" s="56"/>
      <c r="L469" s="57"/>
      <c r="M469" s="147"/>
      <c r="N469" s="149"/>
      <c r="O469" s="149"/>
      <c r="P469" s="149"/>
      <c r="Q469" s="149"/>
      <c r="R469" s="149"/>
    </row>
    <row r="470" spans="1:18">
      <c r="A470" s="55"/>
      <c r="B470" s="13"/>
      <c r="C470" s="62">
        <f>$C$35</f>
        <v>0.5</v>
      </c>
      <c r="D470" s="63">
        <f>$D$35</f>
        <v>0.52083333333333337</v>
      </c>
      <c r="E470" s="63">
        <f>$E$35</f>
        <v>0.5</v>
      </c>
      <c r="F470" s="63">
        <f>$F$35</f>
        <v>0.64583333333333337</v>
      </c>
      <c r="G470" s="63">
        <f>$G$35</f>
        <v>0.52083333333333337</v>
      </c>
      <c r="H470" s="63">
        <f>$H$35</f>
        <v>0</v>
      </c>
      <c r="I470" s="63">
        <f>$I$35</f>
        <v>0</v>
      </c>
      <c r="J470" s="55"/>
      <c r="K470" s="64"/>
      <c r="L470" s="65"/>
      <c r="M470" s="147"/>
      <c r="N470" s="149"/>
      <c r="O470" s="149"/>
      <c r="P470" s="149"/>
      <c r="Q470" s="149"/>
      <c r="R470" s="149"/>
    </row>
    <row r="471" spans="1:18" ht="18" customHeight="1">
      <c r="A471" s="55"/>
      <c r="B471" s="7" t="s">
        <v>10</v>
      </c>
      <c r="C471" s="61">
        <f>$C$36</f>
        <v>0.57291666666666663</v>
      </c>
      <c r="D471" s="61">
        <f>$D$36</f>
        <v>0</v>
      </c>
      <c r="E471" s="61">
        <f>$E$36</f>
        <v>0.60416666666666663</v>
      </c>
      <c r="F471" s="61">
        <f>$F$36</f>
        <v>0</v>
      </c>
      <c r="G471" s="61">
        <f>$G$36</f>
        <v>0</v>
      </c>
      <c r="H471" s="61">
        <f>$H$36</f>
        <v>0</v>
      </c>
      <c r="I471" s="61">
        <f>$I$36</f>
        <v>0</v>
      </c>
      <c r="J471" s="55"/>
      <c r="K471" s="50" t="s">
        <v>39</v>
      </c>
      <c r="L471" s="66" t="s">
        <v>40</v>
      </c>
      <c r="M471" s="147"/>
      <c r="N471" s="150"/>
      <c r="O471" s="150"/>
      <c r="P471" s="149"/>
      <c r="Q471" s="149"/>
      <c r="R471" s="149"/>
    </row>
    <row r="472" spans="1:18" ht="16.5" customHeight="1">
      <c r="A472" s="55"/>
      <c r="B472" s="13"/>
      <c r="C472" s="62">
        <f>$C$37</f>
        <v>0.71875</v>
      </c>
      <c r="D472" s="62">
        <f>$D$37</f>
        <v>0</v>
      </c>
      <c r="E472" s="62">
        <f>$E$37</f>
        <v>0.82291666666666663</v>
      </c>
      <c r="F472" s="62">
        <f>$F$37</f>
        <v>0</v>
      </c>
      <c r="G472" s="62">
        <f>$G$37</f>
        <v>0</v>
      </c>
      <c r="H472" s="62">
        <f>$H$37</f>
        <v>0</v>
      </c>
      <c r="I472" s="62">
        <f>$I$37</f>
        <v>0</v>
      </c>
      <c r="J472" s="67"/>
      <c r="K472" s="67"/>
      <c r="L472" s="68"/>
      <c r="M472" s="146" t="s">
        <v>66</v>
      </c>
      <c r="N472" s="145" t="s">
        <v>66</v>
      </c>
      <c r="O472" s="145" t="s">
        <v>66</v>
      </c>
      <c r="P472" s="150"/>
      <c r="Q472" s="150"/>
      <c r="R472" s="150"/>
    </row>
    <row r="473" spans="1:18">
      <c r="A473" s="67"/>
      <c r="B473" s="69" t="s">
        <v>9</v>
      </c>
      <c r="C473" s="70">
        <f>C470-C469+C472-C471</f>
        <v>0.37500000000000011</v>
      </c>
      <c r="D473" s="70">
        <f t="shared" ref="D473:I473" si="221">D470-D469+D472-D471</f>
        <v>0.16666666666666669</v>
      </c>
      <c r="E473" s="70">
        <f t="shared" si="221"/>
        <v>0.44791666666666663</v>
      </c>
      <c r="F473" s="70">
        <f t="shared" si="221"/>
        <v>0.29166666666666669</v>
      </c>
      <c r="G473" s="70">
        <f t="shared" si="221"/>
        <v>0.25000000000000006</v>
      </c>
      <c r="H473" s="70">
        <f t="shared" si="221"/>
        <v>0</v>
      </c>
      <c r="I473" s="70">
        <f t="shared" si="221"/>
        <v>0</v>
      </c>
      <c r="J473" s="71">
        <f>SUM(C473:I473)</f>
        <v>1.53125</v>
      </c>
      <c r="K473" s="71">
        <f>IF(J473-$J$38&gt;=0,J473-$J$38,"")</f>
        <v>0</v>
      </c>
      <c r="L473" s="71">
        <f>IF($J$38-J473&gt;=0,$J$38-J473,"")</f>
        <v>0</v>
      </c>
      <c r="M473" s="144"/>
      <c r="N473" s="145"/>
      <c r="O473" s="145"/>
      <c r="P473" s="145"/>
      <c r="Q473" s="151" t="str">
        <f>IF(K473&gt;0,K473-P473,"")</f>
        <v/>
      </c>
      <c r="R473" s="152" t="str">
        <f>IF(L473&gt;0,L473-M473-N473-O473,"")</f>
        <v/>
      </c>
    </row>
    <row r="474" spans="1:18">
      <c r="L474" s="34"/>
      <c r="M474" s="49"/>
      <c r="N474" s="49"/>
      <c r="O474" s="49"/>
    </row>
    <row r="475" spans="1:18" ht="18" customHeight="1">
      <c r="A475" s="50" t="s">
        <v>23</v>
      </c>
      <c r="B475" s="7">
        <v>37</v>
      </c>
      <c r="C475" s="51" t="s">
        <v>1</v>
      </c>
      <c r="D475" s="51" t="s">
        <v>2</v>
      </c>
      <c r="E475" s="51" t="s">
        <v>3</v>
      </c>
      <c r="F475" s="51" t="s">
        <v>4</v>
      </c>
      <c r="G475" s="51" t="s">
        <v>5</v>
      </c>
      <c r="H475" s="51" t="s">
        <v>6</v>
      </c>
      <c r="I475" s="51" t="s">
        <v>7</v>
      </c>
      <c r="J475" s="52" t="s">
        <v>11</v>
      </c>
      <c r="K475" s="53" t="s">
        <v>37</v>
      </c>
      <c r="L475" s="54"/>
      <c r="M475" s="147" t="s">
        <v>65</v>
      </c>
      <c r="N475" s="148" t="s">
        <v>67</v>
      </c>
      <c r="O475" s="148" t="s">
        <v>68</v>
      </c>
      <c r="P475" s="148" t="s">
        <v>69</v>
      </c>
      <c r="Q475" s="148" t="s">
        <v>70</v>
      </c>
      <c r="R475" s="148" t="s">
        <v>71</v>
      </c>
    </row>
    <row r="476" spans="1:18">
      <c r="A476" s="55"/>
      <c r="B476" s="8"/>
      <c r="C476" s="9"/>
      <c r="D476" s="9"/>
      <c r="E476" s="9"/>
      <c r="F476" s="9"/>
      <c r="G476" s="9"/>
      <c r="H476" s="9"/>
      <c r="I476" s="9"/>
      <c r="J476" s="52"/>
      <c r="K476" s="56"/>
      <c r="L476" s="57"/>
      <c r="M476" s="147"/>
      <c r="N476" s="149"/>
      <c r="O476" s="149"/>
      <c r="P476" s="149"/>
      <c r="Q476" s="149"/>
      <c r="R476" s="149"/>
    </row>
    <row r="477" spans="1:18">
      <c r="A477" s="55"/>
      <c r="B477" s="9"/>
      <c r="C477" s="58">
        <f>I468+1</f>
        <v>41526</v>
      </c>
      <c r="D477" s="58">
        <f>C477+1</f>
        <v>41527</v>
      </c>
      <c r="E477" s="58">
        <f t="shared" ref="E477" si="222">D477+1</f>
        <v>41528</v>
      </c>
      <c r="F477" s="58">
        <f t="shared" ref="F477" si="223">E477+1</f>
        <v>41529</v>
      </c>
      <c r="G477" s="58">
        <f t="shared" ref="G477" si="224">F477+1</f>
        <v>41530</v>
      </c>
      <c r="H477" s="58">
        <f t="shared" ref="H477" si="225">G477+1</f>
        <v>41531</v>
      </c>
      <c r="I477" s="58">
        <f t="shared" ref="I477" si="226">H477+1</f>
        <v>41532</v>
      </c>
      <c r="J477" s="52"/>
      <c r="K477" s="56"/>
      <c r="L477" s="57"/>
      <c r="M477" s="147"/>
      <c r="N477" s="149"/>
      <c r="O477" s="149"/>
      <c r="P477" s="149"/>
      <c r="Q477" s="149"/>
      <c r="R477" s="149"/>
    </row>
    <row r="478" spans="1:18">
      <c r="A478" s="55"/>
      <c r="B478" s="7" t="s">
        <v>8</v>
      </c>
      <c r="C478" s="61">
        <f>$C$34</f>
        <v>0.27083333333333331</v>
      </c>
      <c r="D478" s="60">
        <f>$D$34</f>
        <v>0.35416666666666669</v>
      </c>
      <c r="E478" s="61">
        <f>$E$34</f>
        <v>0.27083333333333331</v>
      </c>
      <c r="F478" s="61">
        <f>$F$34</f>
        <v>0.35416666666666669</v>
      </c>
      <c r="G478" s="61">
        <f>$G$34</f>
        <v>0.27083333333333331</v>
      </c>
      <c r="H478" s="61">
        <f>$H$34</f>
        <v>0</v>
      </c>
      <c r="I478" s="61">
        <f>$I$34</f>
        <v>0</v>
      </c>
      <c r="J478" s="52"/>
      <c r="K478" s="56"/>
      <c r="L478" s="57"/>
      <c r="M478" s="147"/>
      <c r="N478" s="149"/>
      <c r="O478" s="149"/>
      <c r="P478" s="149"/>
      <c r="Q478" s="149"/>
      <c r="R478" s="149"/>
    </row>
    <row r="479" spans="1:18">
      <c r="A479" s="55"/>
      <c r="B479" s="13"/>
      <c r="C479" s="62">
        <f>$C$35</f>
        <v>0.5</v>
      </c>
      <c r="D479" s="63">
        <f>$D$35</f>
        <v>0.52083333333333337</v>
      </c>
      <c r="E479" s="63">
        <f>$E$35</f>
        <v>0.5</v>
      </c>
      <c r="F479" s="63">
        <f>$F$35</f>
        <v>0.64583333333333337</v>
      </c>
      <c r="G479" s="63">
        <f>$G$35</f>
        <v>0.52083333333333337</v>
      </c>
      <c r="H479" s="63">
        <f>$H$35</f>
        <v>0</v>
      </c>
      <c r="I479" s="63">
        <f>$I$35</f>
        <v>0</v>
      </c>
      <c r="J479" s="52"/>
      <c r="K479" s="64"/>
      <c r="L479" s="65"/>
      <c r="M479" s="147"/>
      <c r="N479" s="149"/>
      <c r="O479" s="149"/>
      <c r="P479" s="149"/>
      <c r="Q479" s="149"/>
      <c r="R479" s="149"/>
    </row>
    <row r="480" spans="1:18" ht="18" customHeight="1">
      <c r="A480" s="55"/>
      <c r="B480" s="7" t="s">
        <v>10</v>
      </c>
      <c r="C480" s="61">
        <f>$C$36</f>
        <v>0.57291666666666663</v>
      </c>
      <c r="D480" s="61">
        <f>$D$36</f>
        <v>0</v>
      </c>
      <c r="E480" s="61">
        <f>$E$36</f>
        <v>0.60416666666666663</v>
      </c>
      <c r="F480" s="61">
        <f>$F$36</f>
        <v>0</v>
      </c>
      <c r="G480" s="61">
        <f>$G$36</f>
        <v>0</v>
      </c>
      <c r="H480" s="61">
        <f>$H$36</f>
        <v>0</v>
      </c>
      <c r="I480" s="61">
        <f>$I$36</f>
        <v>0</v>
      </c>
      <c r="J480" s="52"/>
      <c r="K480" s="50" t="s">
        <v>39</v>
      </c>
      <c r="L480" s="66" t="s">
        <v>40</v>
      </c>
      <c r="M480" s="147"/>
      <c r="N480" s="150"/>
      <c r="O480" s="150"/>
      <c r="P480" s="149"/>
      <c r="Q480" s="149"/>
      <c r="R480" s="149"/>
    </row>
    <row r="481" spans="1:21">
      <c r="A481" s="55"/>
      <c r="B481" s="13"/>
      <c r="C481" s="62">
        <f>$C$37</f>
        <v>0.71875</v>
      </c>
      <c r="D481" s="62">
        <f>$D$37</f>
        <v>0</v>
      </c>
      <c r="E481" s="62">
        <f>$E$37</f>
        <v>0.82291666666666663</v>
      </c>
      <c r="F481" s="62">
        <f>$F$37</f>
        <v>0</v>
      </c>
      <c r="G481" s="62">
        <f>$G$37</f>
        <v>0</v>
      </c>
      <c r="H481" s="62">
        <f>$H$37</f>
        <v>0</v>
      </c>
      <c r="I481" s="62">
        <f>$I$37</f>
        <v>0</v>
      </c>
      <c r="J481" s="52"/>
      <c r="K481" s="67"/>
      <c r="L481" s="68"/>
      <c r="M481" s="146" t="s">
        <v>66</v>
      </c>
      <c r="N481" s="145" t="s">
        <v>66</v>
      </c>
      <c r="O481" s="145" t="s">
        <v>66</v>
      </c>
      <c r="P481" s="150"/>
      <c r="Q481" s="150"/>
      <c r="R481" s="150"/>
    </row>
    <row r="482" spans="1:21" ht="16.5" customHeight="1">
      <c r="A482" s="67"/>
      <c r="B482" s="69" t="s">
        <v>9</v>
      </c>
      <c r="C482" s="70">
        <f>C479-C478+C481-C480</f>
        <v>0.37500000000000011</v>
      </c>
      <c r="D482" s="70">
        <f t="shared" ref="D482:I482" si="227">D479-D478+D481-D480</f>
        <v>0.16666666666666669</v>
      </c>
      <c r="E482" s="70">
        <f t="shared" si="227"/>
        <v>0.44791666666666663</v>
      </c>
      <c r="F482" s="70">
        <f t="shared" si="227"/>
        <v>0.29166666666666669</v>
      </c>
      <c r="G482" s="70">
        <f t="shared" si="227"/>
        <v>0.25000000000000006</v>
      </c>
      <c r="H482" s="70">
        <f t="shared" si="227"/>
        <v>0</v>
      </c>
      <c r="I482" s="70">
        <f t="shared" si="227"/>
        <v>0</v>
      </c>
      <c r="J482" s="71">
        <f>SUM(C482:I482)</f>
        <v>1.53125</v>
      </c>
      <c r="K482" s="71">
        <f>IF(J482-$J$38&gt;=0,J482-$J$38,"")</f>
        <v>0</v>
      </c>
      <c r="L482" s="71">
        <f>IF($J$38-J482&gt;=0,$J$38-J482,"")</f>
        <v>0</v>
      </c>
      <c r="M482" s="144"/>
      <c r="N482" s="145"/>
      <c r="O482" s="145"/>
      <c r="P482" s="145"/>
      <c r="Q482" s="151" t="str">
        <f>IF(K482&gt;0,K482-P482,"")</f>
        <v/>
      </c>
      <c r="R482" s="152" t="str">
        <f>IF(L482&gt;0,L482-M482-N482-O482,"")</f>
        <v/>
      </c>
    </row>
    <row r="483" spans="1:21" ht="16.5" customHeight="1">
      <c r="A483" s="1"/>
      <c r="B483" s="4"/>
      <c r="C483" s="4"/>
      <c r="D483" s="4"/>
      <c r="E483" s="4"/>
      <c r="F483" s="4"/>
      <c r="G483" s="4"/>
      <c r="H483" s="4"/>
      <c r="I483" s="4"/>
      <c r="J483" s="4"/>
      <c r="K483" s="36"/>
      <c r="L483" s="35"/>
      <c r="M483" s="73"/>
      <c r="N483" s="36"/>
      <c r="O483" s="36"/>
    </row>
    <row r="484" spans="1:21" ht="16.5" customHeight="1">
      <c r="A484" s="50" t="s">
        <v>23</v>
      </c>
      <c r="B484" s="7">
        <v>38</v>
      </c>
      <c r="C484" s="51" t="s">
        <v>1</v>
      </c>
      <c r="D484" s="51" t="s">
        <v>2</v>
      </c>
      <c r="E484" s="51" t="s">
        <v>3</v>
      </c>
      <c r="F484" s="51" t="s">
        <v>4</v>
      </c>
      <c r="G484" s="51" t="s">
        <v>5</v>
      </c>
      <c r="H484" s="51" t="s">
        <v>6</v>
      </c>
      <c r="I484" s="51" t="s">
        <v>7</v>
      </c>
      <c r="J484" s="52" t="s">
        <v>11</v>
      </c>
      <c r="K484" s="53" t="s">
        <v>37</v>
      </c>
      <c r="L484" s="54"/>
      <c r="M484" s="147" t="s">
        <v>65</v>
      </c>
      <c r="N484" s="148" t="s">
        <v>67</v>
      </c>
      <c r="O484" s="148" t="s">
        <v>68</v>
      </c>
      <c r="P484" s="148" t="s">
        <v>69</v>
      </c>
      <c r="Q484" s="148" t="s">
        <v>70</v>
      </c>
      <c r="R484" s="148" t="s">
        <v>71</v>
      </c>
      <c r="S484" s="80"/>
      <c r="T484" s="80"/>
      <c r="U484" s="80"/>
    </row>
    <row r="485" spans="1:21" ht="16.5" customHeight="1">
      <c r="A485" s="55"/>
      <c r="B485" s="8"/>
      <c r="C485" s="9"/>
      <c r="D485" s="9"/>
      <c r="E485" s="9"/>
      <c r="F485" s="9"/>
      <c r="G485" s="9"/>
      <c r="H485" s="9"/>
      <c r="I485" s="9"/>
      <c r="J485" s="52"/>
      <c r="K485" s="56"/>
      <c r="L485" s="57"/>
      <c r="M485" s="147"/>
      <c r="N485" s="149"/>
      <c r="O485" s="149"/>
      <c r="P485" s="149"/>
      <c r="Q485" s="149"/>
      <c r="R485" s="149"/>
      <c r="S485" s="80"/>
      <c r="T485" s="80"/>
      <c r="U485" s="80"/>
    </row>
    <row r="486" spans="1:21" ht="16.5" customHeight="1">
      <c r="A486" s="55"/>
      <c r="B486" s="9"/>
      <c r="C486" s="58">
        <f>I477+1</f>
        <v>41533</v>
      </c>
      <c r="D486" s="58">
        <f>C486+1</f>
        <v>41534</v>
      </c>
      <c r="E486" s="58">
        <f t="shared" ref="E486" si="228">D486+1</f>
        <v>41535</v>
      </c>
      <c r="F486" s="58">
        <f t="shared" ref="F486" si="229">E486+1</f>
        <v>41536</v>
      </c>
      <c r="G486" s="58">
        <f t="shared" ref="G486" si="230">F486+1</f>
        <v>41537</v>
      </c>
      <c r="H486" s="58">
        <f t="shared" ref="H486" si="231">G486+1</f>
        <v>41538</v>
      </c>
      <c r="I486" s="58">
        <f t="shared" ref="I486" si="232">H486+1</f>
        <v>41539</v>
      </c>
      <c r="J486" s="52"/>
      <c r="K486" s="56"/>
      <c r="L486" s="57"/>
      <c r="M486" s="147"/>
      <c r="N486" s="149"/>
      <c r="O486" s="149"/>
      <c r="P486" s="149"/>
      <c r="Q486" s="149"/>
      <c r="R486" s="149"/>
      <c r="S486" s="80"/>
      <c r="T486" s="80"/>
      <c r="U486" s="80"/>
    </row>
    <row r="487" spans="1:21" ht="16.5" customHeight="1">
      <c r="A487" s="55"/>
      <c r="B487" s="7" t="s">
        <v>8</v>
      </c>
      <c r="C487" s="61">
        <f>$C$34</f>
        <v>0.27083333333333331</v>
      </c>
      <c r="D487" s="60">
        <f>$D$34</f>
        <v>0.35416666666666669</v>
      </c>
      <c r="E487" s="61">
        <f>$E$34</f>
        <v>0.27083333333333331</v>
      </c>
      <c r="F487" s="61">
        <f>$F$34</f>
        <v>0.35416666666666669</v>
      </c>
      <c r="G487" s="61">
        <f>$G$34</f>
        <v>0.27083333333333331</v>
      </c>
      <c r="H487" s="61">
        <f>$H$34</f>
        <v>0</v>
      </c>
      <c r="I487" s="61">
        <f>$I$34</f>
        <v>0</v>
      </c>
      <c r="J487" s="52"/>
      <c r="K487" s="56"/>
      <c r="L487" s="57"/>
      <c r="M487" s="147"/>
      <c r="N487" s="149"/>
      <c r="O487" s="149"/>
      <c r="P487" s="149"/>
      <c r="Q487" s="149"/>
      <c r="R487" s="149"/>
      <c r="S487" s="80"/>
      <c r="T487" s="80"/>
      <c r="U487" s="80"/>
    </row>
    <row r="488" spans="1:21" ht="16.5" customHeight="1">
      <c r="A488" s="55"/>
      <c r="B488" s="13"/>
      <c r="C488" s="62">
        <f>$C$35</f>
        <v>0.5</v>
      </c>
      <c r="D488" s="63">
        <f>$D$35</f>
        <v>0.52083333333333337</v>
      </c>
      <c r="E488" s="63">
        <f>$E$35</f>
        <v>0.5</v>
      </c>
      <c r="F488" s="63">
        <f>$F$35</f>
        <v>0.64583333333333337</v>
      </c>
      <c r="G488" s="63">
        <f>$G$35</f>
        <v>0.52083333333333337</v>
      </c>
      <c r="H488" s="63">
        <f>$H$35</f>
        <v>0</v>
      </c>
      <c r="I488" s="63">
        <f>$I$35</f>
        <v>0</v>
      </c>
      <c r="J488" s="52"/>
      <c r="K488" s="64"/>
      <c r="L488" s="65"/>
      <c r="M488" s="147"/>
      <c r="N488" s="149"/>
      <c r="O488" s="149"/>
      <c r="P488" s="149"/>
      <c r="Q488" s="149"/>
      <c r="R488" s="149"/>
      <c r="S488" s="80"/>
      <c r="T488" s="80"/>
      <c r="U488" s="80"/>
    </row>
    <row r="489" spans="1:21" ht="16.5" customHeight="1">
      <c r="A489" s="55"/>
      <c r="B489" s="7" t="s">
        <v>10</v>
      </c>
      <c r="C489" s="61">
        <f>$C$36</f>
        <v>0.57291666666666663</v>
      </c>
      <c r="D489" s="61">
        <f>$D$36</f>
        <v>0</v>
      </c>
      <c r="E489" s="61">
        <f>$E$36</f>
        <v>0.60416666666666663</v>
      </c>
      <c r="F489" s="61">
        <f>$F$36</f>
        <v>0</v>
      </c>
      <c r="G489" s="61">
        <f>$G$36</f>
        <v>0</v>
      </c>
      <c r="H489" s="61">
        <f>$H$36</f>
        <v>0</v>
      </c>
      <c r="I489" s="61">
        <f>$I$36</f>
        <v>0</v>
      </c>
      <c r="J489" s="52"/>
      <c r="K489" s="50" t="s">
        <v>39</v>
      </c>
      <c r="L489" s="66" t="s">
        <v>40</v>
      </c>
      <c r="M489" s="147"/>
      <c r="N489" s="150"/>
      <c r="O489" s="150"/>
      <c r="P489" s="149"/>
      <c r="Q489" s="149"/>
      <c r="R489" s="149"/>
      <c r="S489" s="80"/>
      <c r="T489" s="80"/>
      <c r="U489" s="80"/>
    </row>
    <row r="490" spans="1:21" ht="16.5" customHeight="1">
      <c r="A490" s="55"/>
      <c r="B490" s="13"/>
      <c r="C490" s="62">
        <f>$C$37</f>
        <v>0.71875</v>
      </c>
      <c r="D490" s="62">
        <f>$D$37</f>
        <v>0</v>
      </c>
      <c r="E490" s="62">
        <f>$E$37</f>
        <v>0.82291666666666663</v>
      </c>
      <c r="F490" s="62">
        <f>$F$37</f>
        <v>0</v>
      </c>
      <c r="G490" s="62">
        <f>$G$37</f>
        <v>0</v>
      </c>
      <c r="H490" s="62">
        <f>$H$37</f>
        <v>0</v>
      </c>
      <c r="I490" s="62">
        <f>$I$37</f>
        <v>0</v>
      </c>
      <c r="J490" s="52"/>
      <c r="K490" s="67"/>
      <c r="L490" s="68"/>
      <c r="M490" s="146" t="s">
        <v>66</v>
      </c>
      <c r="N490" s="145" t="s">
        <v>66</v>
      </c>
      <c r="O490" s="145" t="s">
        <v>66</v>
      </c>
      <c r="P490" s="150"/>
      <c r="Q490" s="150"/>
      <c r="R490" s="150"/>
      <c r="S490" s="80"/>
      <c r="T490" s="80"/>
      <c r="U490" s="80"/>
    </row>
    <row r="491" spans="1:21" ht="16.5" customHeight="1">
      <c r="A491" s="67"/>
      <c r="B491" s="69" t="s">
        <v>9</v>
      </c>
      <c r="C491" s="70">
        <f>C488-C487+C490-C489</f>
        <v>0.37500000000000011</v>
      </c>
      <c r="D491" s="70">
        <f t="shared" ref="D491:I491" si="233">D488-D487+D490-D489</f>
        <v>0.16666666666666669</v>
      </c>
      <c r="E491" s="70">
        <f t="shared" si="233"/>
        <v>0.44791666666666663</v>
      </c>
      <c r="F491" s="70">
        <f t="shared" si="233"/>
        <v>0.29166666666666669</v>
      </c>
      <c r="G491" s="70">
        <f t="shared" si="233"/>
        <v>0.25000000000000006</v>
      </c>
      <c r="H491" s="70">
        <f t="shared" si="233"/>
        <v>0</v>
      </c>
      <c r="I491" s="70">
        <f t="shared" si="233"/>
        <v>0</v>
      </c>
      <c r="J491" s="71">
        <f>SUM(C491:I491)</f>
        <v>1.53125</v>
      </c>
      <c r="K491" s="71">
        <f>IF(J491-$J$38&gt;=0,J491-$J$38,"")</f>
        <v>0</v>
      </c>
      <c r="L491" s="71">
        <f>IF($J$38-J491&gt;=0,$J$38-J491,"")</f>
        <v>0</v>
      </c>
      <c r="M491" s="144"/>
      <c r="N491" s="145"/>
      <c r="O491" s="145"/>
      <c r="P491" s="145"/>
      <c r="Q491" s="151" t="str">
        <f>IF(K491&gt;0,K491-P491,"")</f>
        <v/>
      </c>
      <c r="R491" s="152" t="str">
        <f>IF(L491&gt;0,L491-M491-N491-O491,"")</f>
        <v/>
      </c>
      <c r="S491" s="80"/>
      <c r="T491" s="80"/>
      <c r="U491" s="80"/>
    </row>
    <row r="492" spans="1:21" ht="16.5" customHeight="1">
      <c r="A492" s="1"/>
      <c r="B492" s="4"/>
      <c r="C492" s="4"/>
      <c r="D492" s="4"/>
      <c r="E492" s="4"/>
      <c r="F492" s="4"/>
      <c r="G492" s="4"/>
      <c r="H492" s="4"/>
      <c r="I492" s="4"/>
      <c r="J492" s="4"/>
      <c r="K492" s="36"/>
      <c r="L492" s="35"/>
      <c r="M492" s="73"/>
      <c r="N492" s="36"/>
      <c r="O492" s="36"/>
      <c r="P492" s="80"/>
      <c r="Q492" s="80"/>
      <c r="R492" s="80"/>
      <c r="S492" s="80"/>
      <c r="T492" s="80"/>
      <c r="U492" s="80"/>
    </row>
    <row r="493" spans="1:21" ht="16.5" customHeight="1">
      <c r="A493" s="50" t="s">
        <v>23</v>
      </c>
      <c r="B493" s="7">
        <v>39</v>
      </c>
      <c r="C493" s="51" t="s">
        <v>1</v>
      </c>
      <c r="D493" s="51" t="s">
        <v>2</v>
      </c>
      <c r="E493" s="51" t="s">
        <v>3</v>
      </c>
      <c r="F493" s="51" t="s">
        <v>4</v>
      </c>
      <c r="G493" s="51" t="s">
        <v>5</v>
      </c>
      <c r="H493" s="51" t="s">
        <v>6</v>
      </c>
      <c r="I493" s="51" t="s">
        <v>7</v>
      </c>
      <c r="J493" s="52" t="s">
        <v>11</v>
      </c>
      <c r="K493" s="53" t="s">
        <v>37</v>
      </c>
      <c r="L493" s="54"/>
      <c r="M493" s="147" t="s">
        <v>65</v>
      </c>
      <c r="N493" s="148" t="s">
        <v>67</v>
      </c>
      <c r="O493" s="148" t="s">
        <v>68</v>
      </c>
      <c r="P493" s="148" t="s">
        <v>69</v>
      </c>
      <c r="Q493" s="148" t="s">
        <v>70</v>
      </c>
      <c r="R493" s="148" t="s">
        <v>71</v>
      </c>
      <c r="S493" s="80"/>
      <c r="T493" s="80"/>
      <c r="U493" s="80"/>
    </row>
    <row r="494" spans="1:21" ht="16.5" customHeight="1">
      <c r="A494" s="55"/>
      <c r="B494" s="8"/>
      <c r="C494" s="9"/>
      <c r="D494" s="9"/>
      <c r="E494" s="9"/>
      <c r="F494" s="9"/>
      <c r="G494" s="9"/>
      <c r="H494" s="9"/>
      <c r="I494" s="9"/>
      <c r="J494" s="52"/>
      <c r="K494" s="56"/>
      <c r="L494" s="57"/>
      <c r="M494" s="147"/>
      <c r="N494" s="149"/>
      <c r="O494" s="149"/>
      <c r="P494" s="149"/>
      <c r="Q494" s="149"/>
      <c r="R494" s="149"/>
      <c r="S494" s="80"/>
      <c r="T494" s="80"/>
      <c r="U494" s="80"/>
    </row>
    <row r="495" spans="1:21" ht="16.5" customHeight="1">
      <c r="A495" s="55"/>
      <c r="B495" s="9"/>
      <c r="C495" s="58">
        <f>I486+1</f>
        <v>41540</v>
      </c>
      <c r="D495" s="58">
        <f>C495+1</f>
        <v>41541</v>
      </c>
      <c r="E495" s="58">
        <f t="shared" ref="E495" si="234">D495+1</f>
        <v>41542</v>
      </c>
      <c r="F495" s="58">
        <f t="shared" ref="F495" si="235">E495+1</f>
        <v>41543</v>
      </c>
      <c r="G495" s="58">
        <f t="shared" ref="G495" si="236">F495+1</f>
        <v>41544</v>
      </c>
      <c r="H495" s="58">
        <f t="shared" ref="H495" si="237">G495+1</f>
        <v>41545</v>
      </c>
      <c r="I495" s="58">
        <f t="shared" ref="I495" si="238">H495+1</f>
        <v>41546</v>
      </c>
      <c r="J495" s="52"/>
      <c r="K495" s="56"/>
      <c r="L495" s="57"/>
      <c r="M495" s="147"/>
      <c r="N495" s="149"/>
      <c r="O495" s="149"/>
      <c r="P495" s="149"/>
      <c r="Q495" s="149"/>
      <c r="R495" s="149"/>
      <c r="S495" s="80"/>
      <c r="T495" s="80"/>
      <c r="U495" s="80"/>
    </row>
    <row r="496" spans="1:21" ht="16.5" customHeight="1">
      <c r="A496" s="55"/>
      <c r="B496" s="7" t="s">
        <v>8</v>
      </c>
      <c r="C496" s="61">
        <f>$C$34</f>
        <v>0.27083333333333331</v>
      </c>
      <c r="D496" s="60">
        <f>$D$34</f>
        <v>0.35416666666666669</v>
      </c>
      <c r="E496" s="61">
        <f>$E$34</f>
        <v>0.27083333333333331</v>
      </c>
      <c r="F496" s="61">
        <f>$F$34</f>
        <v>0.35416666666666669</v>
      </c>
      <c r="G496" s="61">
        <f>$G$34</f>
        <v>0.27083333333333331</v>
      </c>
      <c r="H496" s="61">
        <f>$H$34</f>
        <v>0</v>
      </c>
      <c r="I496" s="61">
        <f>$I$34</f>
        <v>0</v>
      </c>
      <c r="J496" s="52"/>
      <c r="K496" s="56"/>
      <c r="L496" s="57"/>
      <c r="M496" s="147"/>
      <c r="N496" s="149"/>
      <c r="O496" s="149"/>
      <c r="P496" s="149"/>
      <c r="Q496" s="149"/>
      <c r="R496" s="149"/>
      <c r="S496" s="80"/>
      <c r="T496" s="80"/>
      <c r="U496" s="80"/>
    </row>
    <row r="497" spans="1:21" ht="16.5" customHeight="1">
      <c r="A497" s="55"/>
      <c r="B497" s="13"/>
      <c r="C497" s="62">
        <f>$C$35</f>
        <v>0.5</v>
      </c>
      <c r="D497" s="63">
        <f>$D$35</f>
        <v>0.52083333333333337</v>
      </c>
      <c r="E497" s="63">
        <f>$E$35</f>
        <v>0.5</v>
      </c>
      <c r="F497" s="63">
        <f>$F$35</f>
        <v>0.64583333333333337</v>
      </c>
      <c r="G497" s="63">
        <f>$G$35</f>
        <v>0.52083333333333337</v>
      </c>
      <c r="H497" s="63">
        <f>$H$35</f>
        <v>0</v>
      </c>
      <c r="I497" s="63">
        <f>$I$35</f>
        <v>0</v>
      </c>
      <c r="J497" s="52"/>
      <c r="K497" s="64"/>
      <c r="L497" s="65"/>
      <c r="M497" s="147"/>
      <c r="N497" s="149"/>
      <c r="O497" s="149"/>
      <c r="P497" s="149"/>
      <c r="Q497" s="149"/>
      <c r="R497" s="149"/>
      <c r="S497" s="80"/>
      <c r="T497" s="80"/>
      <c r="U497" s="80"/>
    </row>
    <row r="498" spans="1:21" ht="16.5" customHeight="1">
      <c r="A498" s="55"/>
      <c r="B498" s="7" t="s">
        <v>10</v>
      </c>
      <c r="C498" s="61">
        <f>$C$36</f>
        <v>0.57291666666666663</v>
      </c>
      <c r="D498" s="61">
        <f>$D$36</f>
        <v>0</v>
      </c>
      <c r="E498" s="61">
        <f>$E$36</f>
        <v>0.60416666666666663</v>
      </c>
      <c r="F498" s="61">
        <f>$F$36</f>
        <v>0</v>
      </c>
      <c r="G498" s="61">
        <f>$G$36</f>
        <v>0</v>
      </c>
      <c r="H498" s="61">
        <f>$H$36</f>
        <v>0</v>
      </c>
      <c r="I498" s="61">
        <f>$I$36</f>
        <v>0</v>
      </c>
      <c r="J498" s="52"/>
      <c r="K498" s="50" t="s">
        <v>39</v>
      </c>
      <c r="L498" s="66" t="s">
        <v>40</v>
      </c>
      <c r="M498" s="147"/>
      <c r="N498" s="150"/>
      <c r="O498" s="150"/>
      <c r="P498" s="149"/>
      <c r="Q498" s="149"/>
      <c r="R498" s="149"/>
      <c r="S498" s="80"/>
      <c r="T498" s="80"/>
      <c r="U498" s="80"/>
    </row>
    <row r="499" spans="1:21" ht="16.5" customHeight="1">
      <c r="A499" s="55"/>
      <c r="B499" s="13"/>
      <c r="C499" s="62">
        <f>$C$37</f>
        <v>0.71875</v>
      </c>
      <c r="D499" s="62">
        <f>$D$37</f>
        <v>0</v>
      </c>
      <c r="E499" s="62">
        <f>$E$37</f>
        <v>0.82291666666666663</v>
      </c>
      <c r="F499" s="62">
        <f>$F$37</f>
        <v>0</v>
      </c>
      <c r="G499" s="62">
        <f>$G$37</f>
        <v>0</v>
      </c>
      <c r="H499" s="62">
        <f>$H$37</f>
        <v>0</v>
      </c>
      <c r="I499" s="62">
        <f>$I$37</f>
        <v>0</v>
      </c>
      <c r="J499" s="52"/>
      <c r="K499" s="67"/>
      <c r="L499" s="68"/>
      <c r="M499" s="146" t="s">
        <v>66</v>
      </c>
      <c r="N499" s="145" t="s">
        <v>66</v>
      </c>
      <c r="O499" s="145" t="s">
        <v>66</v>
      </c>
      <c r="P499" s="150"/>
      <c r="Q499" s="150"/>
      <c r="R499" s="150"/>
      <c r="S499" s="80"/>
      <c r="T499" s="80"/>
      <c r="U499" s="80"/>
    </row>
    <row r="500" spans="1:21" ht="16.5" customHeight="1">
      <c r="A500" s="67"/>
      <c r="B500" s="69" t="s">
        <v>9</v>
      </c>
      <c r="C500" s="70">
        <f>C497-C496+C499-C498</f>
        <v>0.37500000000000011</v>
      </c>
      <c r="D500" s="70">
        <f t="shared" ref="D500:I500" si="239">D497-D496+D499-D498</f>
        <v>0.16666666666666669</v>
      </c>
      <c r="E500" s="70">
        <f t="shared" si="239"/>
        <v>0.44791666666666663</v>
      </c>
      <c r="F500" s="70">
        <f t="shared" si="239"/>
        <v>0.29166666666666669</v>
      </c>
      <c r="G500" s="70">
        <f t="shared" si="239"/>
        <v>0.25000000000000006</v>
      </c>
      <c r="H500" s="70">
        <f t="shared" si="239"/>
        <v>0</v>
      </c>
      <c r="I500" s="70">
        <f t="shared" si="239"/>
        <v>0</v>
      </c>
      <c r="J500" s="71">
        <f>SUM(C500:I500)</f>
        <v>1.53125</v>
      </c>
      <c r="K500" s="71">
        <f>IF(J500-$J$38&gt;=0,J500-$J$38,"")</f>
        <v>0</v>
      </c>
      <c r="L500" s="71">
        <f>IF($J$38-J500&gt;=0,$J$38-J500,"")</f>
        <v>0</v>
      </c>
      <c r="M500" s="144"/>
      <c r="N500" s="145"/>
      <c r="O500" s="145"/>
      <c r="P500" s="145"/>
      <c r="Q500" s="151" t="str">
        <f>IF(K500&gt;0,K500-P500,"")</f>
        <v/>
      </c>
      <c r="R500" s="152" t="str">
        <f>IF(L500&gt;0,L500-M500-N500-O500,"")</f>
        <v/>
      </c>
    </row>
    <row r="501" spans="1:21">
      <c r="L501" s="34"/>
      <c r="M501" s="49"/>
      <c r="N501" s="49"/>
      <c r="O501" s="49"/>
    </row>
    <row r="502" spans="1:21" ht="25.5" customHeight="1">
      <c r="A502" s="11" t="s">
        <v>31</v>
      </c>
      <c r="B502" s="12"/>
      <c r="C502" s="12"/>
      <c r="D502" s="12"/>
      <c r="E502" s="12"/>
      <c r="F502" s="12"/>
      <c r="G502" s="12"/>
      <c r="H502" s="12"/>
      <c r="I502" s="12"/>
      <c r="J502" s="12"/>
      <c r="K502" s="75"/>
      <c r="L502" s="76"/>
      <c r="M502" s="77"/>
      <c r="N502" s="75"/>
      <c r="O502" s="75"/>
    </row>
    <row r="503" spans="1:21" ht="18.75" thickBot="1">
      <c r="L503" s="34"/>
      <c r="M503" s="49"/>
      <c r="N503" s="49"/>
      <c r="O503" s="49"/>
    </row>
    <row r="504" spans="1:21" ht="23.25" thickBot="1">
      <c r="A504" s="122" t="s">
        <v>41</v>
      </c>
      <c r="B504" s="123"/>
      <c r="C504" s="111"/>
      <c r="D504" s="111"/>
      <c r="E504" s="111"/>
      <c r="F504" s="111"/>
      <c r="G504" s="111"/>
      <c r="H504" s="111"/>
      <c r="I504" s="111"/>
      <c r="J504" s="111"/>
      <c r="K504" s="111"/>
      <c r="L504" s="111"/>
      <c r="M504" s="125"/>
      <c r="N504" s="125"/>
      <c r="O504" s="125"/>
      <c r="P504" s="111"/>
      <c r="Q504" s="111"/>
      <c r="R504" s="111"/>
      <c r="S504" s="111"/>
      <c r="T504" s="113"/>
    </row>
    <row r="505" spans="1:21" ht="18" customHeight="1">
      <c r="A505" s="114"/>
      <c r="B505" s="80"/>
      <c r="C505" s="80"/>
      <c r="D505" s="80"/>
      <c r="E505" s="80"/>
      <c r="F505" s="80"/>
      <c r="G505" s="80"/>
      <c r="H505" s="80"/>
      <c r="I505" s="80"/>
      <c r="J505" s="80"/>
      <c r="K505" s="80"/>
      <c r="L505" s="80"/>
      <c r="M505" s="36"/>
      <c r="N505" s="36"/>
      <c r="O505" s="36"/>
      <c r="P505" s="80"/>
      <c r="Q505" s="80"/>
      <c r="R505" s="80"/>
      <c r="S505" s="80"/>
      <c r="T505" s="115"/>
    </row>
    <row r="506" spans="1:21">
      <c r="A506" s="114"/>
      <c r="B506" s="80"/>
      <c r="C506" s="80"/>
      <c r="D506" s="80"/>
      <c r="E506" s="80"/>
      <c r="F506" s="80"/>
      <c r="G506" s="80"/>
      <c r="H506" s="80"/>
      <c r="I506" s="80"/>
      <c r="J506" s="80"/>
      <c r="K506" s="80"/>
      <c r="L506" s="80"/>
      <c r="M506" s="36"/>
      <c r="N506" s="36"/>
      <c r="O506" s="36"/>
      <c r="P506" s="80"/>
      <c r="Q506" s="80"/>
      <c r="R506" s="80"/>
      <c r="S506" s="80"/>
      <c r="T506" s="115"/>
    </row>
    <row r="507" spans="1:21" ht="18.75" thickBot="1">
      <c r="A507" s="118"/>
      <c r="B507" s="119"/>
      <c r="C507" s="119"/>
      <c r="D507" s="119"/>
      <c r="E507" s="119"/>
      <c r="F507" s="119"/>
      <c r="G507" s="119"/>
      <c r="H507" s="119"/>
      <c r="I507" s="119"/>
      <c r="J507" s="119"/>
      <c r="K507" s="119"/>
      <c r="L507" s="119"/>
      <c r="M507" s="120"/>
      <c r="N507" s="120"/>
      <c r="O507" s="120"/>
      <c r="P507" s="119"/>
      <c r="Q507" s="119"/>
      <c r="R507" s="119"/>
      <c r="S507" s="119"/>
      <c r="T507" s="121"/>
    </row>
    <row r="508" spans="1:21">
      <c r="A508" s="49"/>
      <c r="B508" s="49"/>
      <c r="C508" s="49"/>
      <c r="D508" s="49"/>
      <c r="E508" s="49"/>
      <c r="F508" s="49"/>
      <c r="G508" s="49"/>
      <c r="H508" s="49"/>
      <c r="I508" s="49"/>
      <c r="J508" s="49"/>
      <c r="K508" s="49"/>
      <c r="L508" s="79"/>
      <c r="M508" s="49"/>
      <c r="N508" s="49"/>
      <c r="O508" s="49"/>
    </row>
    <row r="509" spans="1:21" ht="16.5" customHeight="1">
      <c r="L509" s="34"/>
      <c r="M509" s="49"/>
      <c r="N509" s="49"/>
      <c r="O509" s="49"/>
    </row>
    <row r="510" spans="1:21">
      <c r="L510" s="34"/>
      <c r="M510" s="49"/>
      <c r="N510" s="49"/>
      <c r="O510" s="49"/>
    </row>
    <row r="511" spans="1:21">
      <c r="L511" s="34"/>
      <c r="M511" s="49"/>
      <c r="N511" s="49"/>
      <c r="O511" s="49"/>
    </row>
    <row r="512" spans="1:21">
      <c r="L512" s="34"/>
      <c r="M512" s="49"/>
      <c r="N512" s="49"/>
      <c r="O512" s="49"/>
    </row>
    <row r="513" spans="1:18">
      <c r="L513" s="34"/>
      <c r="M513" s="49"/>
      <c r="N513" s="49"/>
      <c r="O513" s="49"/>
    </row>
    <row r="514" spans="1:18" ht="18" customHeight="1">
      <c r="L514" s="34"/>
      <c r="M514" s="49"/>
      <c r="N514" s="49"/>
      <c r="O514" s="49"/>
    </row>
    <row r="515" spans="1:18">
      <c r="L515" s="34"/>
      <c r="M515" s="49"/>
      <c r="N515" s="49"/>
      <c r="O515" s="49"/>
    </row>
    <row r="516" spans="1:18">
      <c r="L516" s="34"/>
      <c r="M516" s="49"/>
      <c r="N516" s="49"/>
      <c r="O516" s="49"/>
    </row>
    <row r="517" spans="1:18">
      <c r="A517" s="49"/>
      <c r="B517" s="49"/>
      <c r="C517" s="49"/>
      <c r="D517" s="49"/>
      <c r="E517" s="49"/>
      <c r="F517" s="49"/>
      <c r="G517" s="49"/>
      <c r="H517" s="49"/>
      <c r="I517" s="49"/>
      <c r="J517" s="49"/>
      <c r="K517" s="49"/>
      <c r="L517" s="79"/>
      <c r="M517" s="49"/>
      <c r="N517" s="49"/>
      <c r="O517" s="49"/>
    </row>
    <row r="518" spans="1:18" ht="16.5" customHeight="1">
      <c r="A518" s="50" t="s">
        <v>23</v>
      </c>
      <c r="B518" s="7">
        <v>40</v>
      </c>
      <c r="C518" s="51" t="s">
        <v>1</v>
      </c>
      <c r="D518" s="51" t="s">
        <v>2</v>
      </c>
      <c r="E518" s="51" t="s">
        <v>3</v>
      </c>
      <c r="F518" s="51" t="s">
        <v>4</v>
      </c>
      <c r="G518" s="51" t="s">
        <v>5</v>
      </c>
      <c r="H518" s="51" t="s">
        <v>6</v>
      </c>
      <c r="I518" s="51" t="s">
        <v>7</v>
      </c>
      <c r="J518" s="50" t="s">
        <v>11</v>
      </c>
      <c r="K518" s="53" t="s">
        <v>37</v>
      </c>
      <c r="L518" s="54"/>
      <c r="M518" s="147" t="s">
        <v>65</v>
      </c>
      <c r="N518" s="148" t="s">
        <v>67</v>
      </c>
      <c r="O518" s="148" t="s">
        <v>68</v>
      </c>
      <c r="P518" s="148" t="s">
        <v>69</v>
      </c>
      <c r="Q518" s="148" t="s">
        <v>70</v>
      </c>
      <c r="R518" s="148" t="s">
        <v>71</v>
      </c>
    </row>
    <row r="519" spans="1:18">
      <c r="A519" s="55"/>
      <c r="B519" s="10"/>
      <c r="C519" s="86"/>
      <c r="D519" s="86"/>
      <c r="E519" s="86"/>
      <c r="F519" s="86"/>
      <c r="G519" s="86"/>
      <c r="H519" s="86"/>
      <c r="I519" s="86"/>
      <c r="J519" s="55"/>
      <c r="K519" s="56"/>
      <c r="L519" s="57"/>
      <c r="M519" s="147"/>
      <c r="N519" s="149"/>
      <c r="O519" s="149"/>
      <c r="P519" s="149"/>
      <c r="Q519" s="149"/>
      <c r="R519" s="149"/>
    </row>
    <row r="520" spans="1:18">
      <c r="A520" s="55"/>
      <c r="B520" s="13"/>
      <c r="C520" s="58">
        <f>I495+1</f>
        <v>41547</v>
      </c>
      <c r="D520" s="58">
        <f>C520+1</f>
        <v>41548</v>
      </c>
      <c r="E520" s="58">
        <f t="shared" ref="E520" si="240">D520+1</f>
        <v>41549</v>
      </c>
      <c r="F520" s="58">
        <f t="shared" ref="F520" si="241">E520+1</f>
        <v>41550</v>
      </c>
      <c r="G520" s="58">
        <f t="shared" ref="G520" si="242">F520+1</f>
        <v>41551</v>
      </c>
      <c r="H520" s="58">
        <f t="shared" ref="H520" si="243">G520+1</f>
        <v>41552</v>
      </c>
      <c r="I520" s="58">
        <f t="shared" ref="I520" si="244">H520+1</f>
        <v>41553</v>
      </c>
      <c r="J520" s="55"/>
      <c r="K520" s="56"/>
      <c r="L520" s="57"/>
      <c r="M520" s="147"/>
      <c r="N520" s="149"/>
      <c r="O520" s="149"/>
      <c r="P520" s="149"/>
      <c r="Q520" s="149"/>
      <c r="R520" s="149"/>
    </row>
    <row r="521" spans="1:18">
      <c r="A521" s="55"/>
      <c r="B521" s="7" t="s">
        <v>8</v>
      </c>
      <c r="C521" s="61">
        <f>$C$34</f>
        <v>0.27083333333333331</v>
      </c>
      <c r="D521" s="60">
        <f>$D$34</f>
        <v>0.35416666666666669</v>
      </c>
      <c r="E521" s="61">
        <f>$E$34</f>
        <v>0.27083333333333331</v>
      </c>
      <c r="F521" s="61">
        <f>$F$34</f>
        <v>0.35416666666666669</v>
      </c>
      <c r="G521" s="61">
        <f>$G$34</f>
        <v>0.27083333333333331</v>
      </c>
      <c r="H521" s="61">
        <f>$H$34</f>
        <v>0</v>
      </c>
      <c r="I521" s="61">
        <f>$I$34</f>
        <v>0</v>
      </c>
      <c r="J521" s="55"/>
      <c r="K521" s="56"/>
      <c r="L521" s="57"/>
      <c r="M521" s="147"/>
      <c r="N521" s="149"/>
      <c r="O521" s="149"/>
      <c r="P521" s="149"/>
      <c r="Q521" s="149"/>
      <c r="R521" s="149"/>
    </row>
    <row r="522" spans="1:18">
      <c r="A522" s="55"/>
      <c r="B522" s="13"/>
      <c r="C522" s="62">
        <f>$C$35</f>
        <v>0.5</v>
      </c>
      <c r="D522" s="63">
        <f>$D$35</f>
        <v>0.52083333333333337</v>
      </c>
      <c r="E522" s="63">
        <f>$E$35</f>
        <v>0.5</v>
      </c>
      <c r="F522" s="63">
        <f>$F$35</f>
        <v>0.64583333333333337</v>
      </c>
      <c r="G522" s="63">
        <f>$G$35</f>
        <v>0.52083333333333337</v>
      </c>
      <c r="H522" s="63">
        <f>$H$35</f>
        <v>0</v>
      </c>
      <c r="I522" s="63">
        <f>$I$35</f>
        <v>0</v>
      </c>
      <c r="J522" s="55"/>
      <c r="K522" s="64"/>
      <c r="L522" s="65"/>
      <c r="M522" s="147"/>
      <c r="N522" s="149"/>
      <c r="O522" s="149"/>
      <c r="P522" s="149"/>
      <c r="Q522" s="149"/>
      <c r="R522" s="149"/>
    </row>
    <row r="523" spans="1:18" ht="18" customHeight="1">
      <c r="A523" s="55"/>
      <c r="B523" s="7" t="s">
        <v>10</v>
      </c>
      <c r="C523" s="61">
        <f>$C$36</f>
        <v>0.57291666666666663</v>
      </c>
      <c r="D523" s="61">
        <f>$D$36</f>
        <v>0</v>
      </c>
      <c r="E523" s="61">
        <f>$E$36</f>
        <v>0.60416666666666663</v>
      </c>
      <c r="F523" s="61">
        <f>$F$36</f>
        <v>0</v>
      </c>
      <c r="G523" s="61">
        <f>$G$36</f>
        <v>0</v>
      </c>
      <c r="H523" s="61">
        <f>$H$36</f>
        <v>0</v>
      </c>
      <c r="I523" s="61">
        <f>$I$36</f>
        <v>0</v>
      </c>
      <c r="J523" s="55"/>
      <c r="K523" s="50" t="s">
        <v>39</v>
      </c>
      <c r="L523" s="66" t="s">
        <v>40</v>
      </c>
      <c r="M523" s="147"/>
      <c r="N523" s="150"/>
      <c r="O523" s="150"/>
      <c r="P523" s="149"/>
      <c r="Q523" s="149"/>
      <c r="R523" s="149"/>
    </row>
    <row r="524" spans="1:18">
      <c r="A524" s="55"/>
      <c r="B524" s="13"/>
      <c r="C524" s="62">
        <f>$C$37</f>
        <v>0.71875</v>
      </c>
      <c r="D524" s="62">
        <f>$D$37</f>
        <v>0</v>
      </c>
      <c r="E524" s="62">
        <f>$E$37</f>
        <v>0.82291666666666663</v>
      </c>
      <c r="F524" s="62">
        <f>$F$37</f>
        <v>0</v>
      </c>
      <c r="G524" s="62">
        <f>$G$37</f>
        <v>0</v>
      </c>
      <c r="H524" s="62">
        <f>$H$37</f>
        <v>0</v>
      </c>
      <c r="I524" s="62">
        <f>$I$37</f>
        <v>0</v>
      </c>
      <c r="J524" s="67"/>
      <c r="K524" s="67"/>
      <c r="L524" s="68"/>
      <c r="M524" s="146" t="s">
        <v>66</v>
      </c>
      <c r="N524" s="145" t="s">
        <v>66</v>
      </c>
      <c r="O524" s="145" t="s">
        <v>66</v>
      </c>
      <c r="P524" s="150"/>
      <c r="Q524" s="150"/>
      <c r="R524" s="150"/>
    </row>
    <row r="525" spans="1:18">
      <c r="A525" s="67"/>
      <c r="B525" s="69" t="s">
        <v>9</v>
      </c>
      <c r="C525" s="70">
        <f>C522-C521+C524-C523</f>
        <v>0.37500000000000011</v>
      </c>
      <c r="D525" s="70">
        <f t="shared" ref="D525:I525" si="245">D522-D521+D524-D523</f>
        <v>0.16666666666666669</v>
      </c>
      <c r="E525" s="70">
        <f t="shared" si="245"/>
        <v>0.44791666666666663</v>
      </c>
      <c r="F525" s="70">
        <f t="shared" si="245"/>
        <v>0.29166666666666669</v>
      </c>
      <c r="G525" s="70">
        <f t="shared" si="245"/>
        <v>0.25000000000000006</v>
      </c>
      <c r="H525" s="70">
        <f t="shared" si="245"/>
        <v>0</v>
      </c>
      <c r="I525" s="70">
        <f t="shared" si="245"/>
        <v>0</v>
      </c>
      <c r="J525" s="71">
        <f>SUM(C525:I525)</f>
        <v>1.53125</v>
      </c>
      <c r="K525" s="71">
        <f>IF(J525-$J$38&gt;=0,J525-$J$38,"")</f>
        <v>0</v>
      </c>
      <c r="L525" s="71">
        <f>IF($J$38-J525&gt;=0,$J$38-J525,"")</f>
        <v>0</v>
      </c>
      <c r="M525" s="144"/>
      <c r="N525" s="145"/>
      <c r="O525" s="145"/>
      <c r="P525" s="145"/>
      <c r="Q525" s="151" t="str">
        <f>IF(K525&gt;0,K525-P525,"")</f>
        <v/>
      </c>
      <c r="R525" s="152" t="str">
        <f>IF(L525&gt;0,L525-M525-N525-O525,"")</f>
        <v/>
      </c>
    </row>
    <row r="526" spans="1:18">
      <c r="A526" s="49"/>
      <c r="B526" s="49"/>
      <c r="C526" s="49"/>
      <c r="D526" s="49"/>
      <c r="E526" s="49"/>
      <c r="F526" s="49"/>
      <c r="G526" s="49"/>
      <c r="H526" s="49"/>
      <c r="I526" s="49"/>
      <c r="J526" s="49"/>
      <c r="K526" s="49"/>
      <c r="L526" s="79"/>
      <c r="M526" s="49"/>
      <c r="N526" s="49"/>
      <c r="O526" s="49"/>
    </row>
    <row r="527" spans="1:18" ht="16.5" customHeight="1">
      <c r="A527" s="50" t="s">
        <v>23</v>
      </c>
      <c r="B527" s="7">
        <v>41</v>
      </c>
      <c r="C527" s="51" t="s">
        <v>1</v>
      </c>
      <c r="D527" s="51" t="s">
        <v>2</v>
      </c>
      <c r="E527" s="51" t="s">
        <v>3</v>
      </c>
      <c r="F527" s="51" t="s">
        <v>4</v>
      </c>
      <c r="G527" s="51" t="s">
        <v>5</v>
      </c>
      <c r="H527" s="51" t="s">
        <v>6</v>
      </c>
      <c r="I527" s="51" t="s">
        <v>7</v>
      </c>
      <c r="J527" s="52" t="s">
        <v>11</v>
      </c>
      <c r="K527" s="53" t="s">
        <v>37</v>
      </c>
      <c r="L527" s="54"/>
      <c r="M527" s="147" t="s">
        <v>65</v>
      </c>
      <c r="N527" s="148" t="s">
        <v>67</v>
      </c>
      <c r="O527" s="148" t="s">
        <v>68</v>
      </c>
      <c r="P527" s="148" t="s">
        <v>69</v>
      </c>
      <c r="Q527" s="148" t="s">
        <v>70</v>
      </c>
      <c r="R527" s="148" t="s">
        <v>71</v>
      </c>
    </row>
    <row r="528" spans="1:18">
      <c r="A528" s="55"/>
      <c r="B528" s="8"/>
      <c r="C528" s="9"/>
      <c r="D528" s="9"/>
      <c r="E528" s="9"/>
      <c r="F528" s="9"/>
      <c r="G528" s="9"/>
      <c r="H528" s="9"/>
      <c r="I528" s="9"/>
      <c r="J528" s="52"/>
      <c r="K528" s="56"/>
      <c r="L528" s="57"/>
      <c r="M528" s="147"/>
      <c r="N528" s="149"/>
      <c r="O528" s="149"/>
      <c r="P528" s="149"/>
      <c r="Q528" s="149"/>
      <c r="R528" s="149"/>
    </row>
    <row r="529" spans="1:21">
      <c r="A529" s="55"/>
      <c r="B529" s="9"/>
      <c r="C529" s="58">
        <f>I520+1</f>
        <v>41554</v>
      </c>
      <c r="D529" s="58">
        <f>C529+1</f>
        <v>41555</v>
      </c>
      <c r="E529" s="58">
        <f t="shared" ref="E529" si="246">D529+1</f>
        <v>41556</v>
      </c>
      <c r="F529" s="58">
        <f t="shared" ref="F529" si="247">E529+1</f>
        <v>41557</v>
      </c>
      <c r="G529" s="58">
        <f t="shared" ref="G529" si="248">F529+1</f>
        <v>41558</v>
      </c>
      <c r="H529" s="58">
        <f t="shared" ref="H529" si="249">G529+1</f>
        <v>41559</v>
      </c>
      <c r="I529" s="58">
        <f t="shared" ref="I529" si="250">H529+1</f>
        <v>41560</v>
      </c>
      <c r="J529" s="52"/>
      <c r="K529" s="56"/>
      <c r="L529" s="57"/>
      <c r="M529" s="147"/>
      <c r="N529" s="149"/>
      <c r="O529" s="149"/>
      <c r="P529" s="149"/>
      <c r="Q529" s="149"/>
      <c r="R529" s="149"/>
    </row>
    <row r="530" spans="1:21">
      <c r="A530" s="55"/>
      <c r="B530" s="7" t="s">
        <v>8</v>
      </c>
      <c r="C530" s="61">
        <f>$C$34</f>
        <v>0.27083333333333331</v>
      </c>
      <c r="D530" s="60">
        <f>$D$34</f>
        <v>0.35416666666666669</v>
      </c>
      <c r="E530" s="61">
        <f>$E$34</f>
        <v>0.27083333333333331</v>
      </c>
      <c r="F530" s="61">
        <f>$F$34</f>
        <v>0.35416666666666669</v>
      </c>
      <c r="G530" s="61">
        <f>$G$34</f>
        <v>0.27083333333333331</v>
      </c>
      <c r="H530" s="61">
        <f>$H$34</f>
        <v>0</v>
      </c>
      <c r="I530" s="61">
        <f>$I$34</f>
        <v>0</v>
      </c>
      <c r="J530" s="52"/>
      <c r="K530" s="56"/>
      <c r="L530" s="57"/>
      <c r="M530" s="147"/>
      <c r="N530" s="149"/>
      <c r="O530" s="149"/>
      <c r="P530" s="149"/>
      <c r="Q530" s="149"/>
      <c r="R530" s="149"/>
    </row>
    <row r="531" spans="1:21">
      <c r="A531" s="55"/>
      <c r="B531" s="13"/>
      <c r="C531" s="62">
        <f>$C$35</f>
        <v>0.5</v>
      </c>
      <c r="D531" s="63">
        <f>$D$35</f>
        <v>0.52083333333333337</v>
      </c>
      <c r="E531" s="63">
        <f>$E$35</f>
        <v>0.5</v>
      </c>
      <c r="F531" s="63">
        <f>$F$35</f>
        <v>0.64583333333333337</v>
      </c>
      <c r="G531" s="63">
        <f>$G$35</f>
        <v>0.52083333333333337</v>
      </c>
      <c r="H531" s="63">
        <f>$H$35</f>
        <v>0</v>
      </c>
      <c r="I531" s="63">
        <f>$I$35</f>
        <v>0</v>
      </c>
      <c r="J531" s="52"/>
      <c r="K531" s="64"/>
      <c r="L531" s="65"/>
      <c r="M531" s="147"/>
      <c r="N531" s="149"/>
      <c r="O531" s="149"/>
      <c r="P531" s="149"/>
      <c r="Q531" s="149"/>
      <c r="R531" s="149"/>
    </row>
    <row r="532" spans="1:21" ht="18" customHeight="1">
      <c r="A532" s="55"/>
      <c r="B532" s="7" t="s">
        <v>10</v>
      </c>
      <c r="C532" s="61">
        <f>$C$36</f>
        <v>0.57291666666666663</v>
      </c>
      <c r="D532" s="61">
        <f>$D$36</f>
        <v>0</v>
      </c>
      <c r="E532" s="61">
        <f>$E$36</f>
        <v>0.60416666666666663</v>
      </c>
      <c r="F532" s="61">
        <f>$F$36</f>
        <v>0</v>
      </c>
      <c r="G532" s="61">
        <f>$G$36</f>
        <v>0</v>
      </c>
      <c r="H532" s="61">
        <f>$H$36</f>
        <v>0</v>
      </c>
      <c r="I532" s="61">
        <f>$I$36</f>
        <v>0</v>
      </c>
      <c r="J532" s="52"/>
      <c r="K532" s="50" t="s">
        <v>39</v>
      </c>
      <c r="L532" s="66" t="s">
        <v>40</v>
      </c>
      <c r="M532" s="147"/>
      <c r="N532" s="150"/>
      <c r="O532" s="150"/>
      <c r="P532" s="149"/>
      <c r="Q532" s="149"/>
      <c r="R532" s="149"/>
    </row>
    <row r="533" spans="1:21">
      <c r="A533" s="55"/>
      <c r="B533" s="13"/>
      <c r="C533" s="62">
        <f>$C$37</f>
        <v>0.71875</v>
      </c>
      <c r="D533" s="62">
        <f>$D$37</f>
        <v>0</v>
      </c>
      <c r="E533" s="62">
        <f>$E$37</f>
        <v>0.82291666666666663</v>
      </c>
      <c r="F533" s="62">
        <f>$F$37</f>
        <v>0</v>
      </c>
      <c r="G533" s="62">
        <f>$G$37</f>
        <v>0</v>
      </c>
      <c r="H533" s="62">
        <f>$H$37</f>
        <v>0</v>
      </c>
      <c r="I533" s="62">
        <f>$I$37</f>
        <v>0</v>
      </c>
      <c r="J533" s="52"/>
      <c r="K533" s="67"/>
      <c r="L533" s="68"/>
      <c r="M533" s="146" t="s">
        <v>66</v>
      </c>
      <c r="N533" s="145" t="s">
        <v>66</v>
      </c>
      <c r="O533" s="145" t="s">
        <v>66</v>
      </c>
      <c r="P533" s="150"/>
      <c r="Q533" s="150"/>
      <c r="R533" s="150"/>
    </row>
    <row r="534" spans="1:21">
      <c r="A534" s="67"/>
      <c r="B534" s="69" t="s">
        <v>9</v>
      </c>
      <c r="C534" s="70">
        <f>C531-C530+C533-C532</f>
        <v>0.37500000000000011</v>
      </c>
      <c r="D534" s="70">
        <f t="shared" ref="D534:I534" si="251">D531-D530+D533-D532</f>
        <v>0.16666666666666669</v>
      </c>
      <c r="E534" s="70">
        <f t="shared" si="251"/>
        <v>0.44791666666666663</v>
      </c>
      <c r="F534" s="70">
        <f t="shared" si="251"/>
        <v>0.29166666666666669</v>
      </c>
      <c r="G534" s="70">
        <f t="shared" si="251"/>
        <v>0.25000000000000006</v>
      </c>
      <c r="H534" s="70">
        <f t="shared" si="251"/>
        <v>0</v>
      </c>
      <c r="I534" s="70">
        <f t="shared" si="251"/>
        <v>0</v>
      </c>
      <c r="J534" s="71">
        <f>SUM(C534:I534)</f>
        <v>1.53125</v>
      </c>
      <c r="K534" s="71">
        <f>IF(J534-$J$38&gt;=0,J534-$J$38,"")</f>
        <v>0</v>
      </c>
      <c r="L534" s="71">
        <f>IF($J$38-J534&gt;=0,$J$38-J534,"")</f>
        <v>0</v>
      </c>
      <c r="M534" s="144"/>
      <c r="N534" s="145"/>
      <c r="O534" s="145"/>
      <c r="P534" s="145"/>
      <c r="Q534" s="151" t="str">
        <f>IF(K534&gt;0,K534-P534,"")</f>
        <v/>
      </c>
      <c r="R534" s="152" t="str">
        <f>IF(L534&gt;0,L534-M534-N534-O534,"")</f>
        <v/>
      </c>
    </row>
    <row r="535" spans="1:21">
      <c r="A535" s="49"/>
      <c r="B535" s="49"/>
      <c r="C535" s="49"/>
      <c r="D535" s="49"/>
      <c r="E535" s="49"/>
      <c r="F535" s="49"/>
      <c r="G535" s="49"/>
      <c r="H535" s="49"/>
      <c r="I535" s="49"/>
      <c r="J535" s="49"/>
      <c r="K535" s="49"/>
      <c r="L535" s="79"/>
      <c r="M535" s="49"/>
      <c r="N535" s="49"/>
      <c r="O535" s="49"/>
    </row>
    <row r="536" spans="1:21" ht="18" customHeight="1">
      <c r="A536" s="50" t="s">
        <v>23</v>
      </c>
      <c r="B536" s="7">
        <v>42</v>
      </c>
      <c r="C536" s="51" t="s">
        <v>1</v>
      </c>
      <c r="D536" s="51" t="s">
        <v>2</v>
      </c>
      <c r="E536" s="51" t="s">
        <v>3</v>
      </c>
      <c r="F536" s="51" t="s">
        <v>4</v>
      </c>
      <c r="G536" s="51" t="s">
        <v>5</v>
      </c>
      <c r="H536" s="51" t="s">
        <v>6</v>
      </c>
      <c r="I536" s="51" t="s">
        <v>7</v>
      </c>
      <c r="J536" s="52" t="s">
        <v>11</v>
      </c>
      <c r="K536" s="53" t="s">
        <v>37</v>
      </c>
      <c r="L536" s="54"/>
      <c r="M536" s="147" t="s">
        <v>65</v>
      </c>
      <c r="N536" s="148" t="s">
        <v>67</v>
      </c>
      <c r="O536" s="148" t="s">
        <v>68</v>
      </c>
      <c r="P536" s="148" t="s">
        <v>69</v>
      </c>
      <c r="Q536" s="148" t="s">
        <v>70</v>
      </c>
      <c r="R536" s="148" t="s">
        <v>71</v>
      </c>
    </row>
    <row r="537" spans="1:21" ht="16.5" customHeight="1">
      <c r="A537" s="55"/>
      <c r="B537" s="8"/>
      <c r="C537" s="9"/>
      <c r="D537" s="9"/>
      <c r="E537" s="9"/>
      <c r="F537" s="9"/>
      <c r="G537" s="9"/>
      <c r="H537" s="9"/>
      <c r="I537" s="9"/>
      <c r="J537" s="52"/>
      <c r="K537" s="56"/>
      <c r="L537" s="57"/>
      <c r="M537" s="147"/>
      <c r="N537" s="149"/>
      <c r="O537" s="149"/>
      <c r="P537" s="149"/>
      <c r="Q537" s="149"/>
      <c r="R537" s="149"/>
    </row>
    <row r="538" spans="1:21" ht="16.5" customHeight="1">
      <c r="A538" s="55"/>
      <c r="B538" s="9"/>
      <c r="C538" s="58">
        <f>I529+1</f>
        <v>41561</v>
      </c>
      <c r="D538" s="58">
        <f>C538+1</f>
        <v>41562</v>
      </c>
      <c r="E538" s="58">
        <f t="shared" ref="E538" si="252">D538+1</f>
        <v>41563</v>
      </c>
      <c r="F538" s="58">
        <f t="shared" ref="F538" si="253">E538+1</f>
        <v>41564</v>
      </c>
      <c r="G538" s="58">
        <f t="shared" ref="G538" si="254">F538+1</f>
        <v>41565</v>
      </c>
      <c r="H538" s="58">
        <f t="shared" ref="H538" si="255">G538+1</f>
        <v>41566</v>
      </c>
      <c r="I538" s="58">
        <f t="shared" ref="I538" si="256">H538+1</f>
        <v>41567</v>
      </c>
      <c r="J538" s="52"/>
      <c r="K538" s="56"/>
      <c r="L538" s="57"/>
      <c r="M538" s="147"/>
      <c r="N538" s="149"/>
      <c r="O538" s="149"/>
      <c r="P538" s="149"/>
      <c r="Q538" s="149"/>
      <c r="R538" s="149"/>
    </row>
    <row r="539" spans="1:21" ht="16.5" customHeight="1">
      <c r="A539" s="55"/>
      <c r="B539" s="7" t="s">
        <v>8</v>
      </c>
      <c r="C539" s="61">
        <f>$C$34</f>
        <v>0.27083333333333331</v>
      </c>
      <c r="D539" s="60">
        <f>$D$34</f>
        <v>0.35416666666666669</v>
      </c>
      <c r="E539" s="61">
        <f>$E$34</f>
        <v>0.27083333333333331</v>
      </c>
      <c r="F539" s="61">
        <f>$F$34</f>
        <v>0.35416666666666669</v>
      </c>
      <c r="G539" s="61">
        <f>$G$34</f>
        <v>0.27083333333333331</v>
      </c>
      <c r="H539" s="61">
        <f>$H$34</f>
        <v>0</v>
      </c>
      <c r="I539" s="61">
        <f>$I$34</f>
        <v>0</v>
      </c>
      <c r="J539" s="52"/>
      <c r="K539" s="56"/>
      <c r="L539" s="57"/>
      <c r="M539" s="147"/>
      <c r="N539" s="149"/>
      <c r="O539" s="149"/>
      <c r="P539" s="149"/>
      <c r="Q539" s="149"/>
      <c r="R539" s="149"/>
      <c r="S539" s="80"/>
      <c r="T539" s="80"/>
      <c r="U539" s="80"/>
    </row>
    <row r="540" spans="1:21" ht="16.5" customHeight="1">
      <c r="A540" s="55"/>
      <c r="B540" s="13"/>
      <c r="C540" s="62">
        <f>$C$35</f>
        <v>0.5</v>
      </c>
      <c r="D540" s="63">
        <f>$D$35</f>
        <v>0.52083333333333337</v>
      </c>
      <c r="E540" s="63">
        <f>$E$35</f>
        <v>0.5</v>
      </c>
      <c r="F540" s="63">
        <f>$F$35</f>
        <v>0.64583333333333337</v>
      </c>
      <c r="G540" s="63">
        <f>$G$35</f>
        <v>0.52083333333333337</v>
      </c>
      <c r="H540" s="63">
        <f>$H$35</f>
        <v>0</v>
      </c>
      <c r="I540" s="63">
        <f>$I$35</f>
        <v>0</v>
      </c>
      <c r="J540" s="52"/>
      <c r="K540" s="64"/>
      <c r="L540" s="65"/>
      <c r="M540" s="147"/>
      <c r="N540" s="149"/>
      <c r="O540" s="149"/>
      <c r="P540" s="149"/>
      <c r="Q540" s="149"/>
      <c r="R540" s="149"/>
      <c r="S540" s="80"/>
      <c r="T540" s="80"/>
      <c r="U540" s="80"/>
    </row>
    <row r="541" spans="1:21" ht="16.5" customHeight="1">
      <c r="A541" s="55"/>
      <c r="B541" s="7" t="s">
        <v>10</v>
      </c>
      <c r="C541" s="61">
        <f>$C$36</f>
        <v>0.57291666666666663</v>
      </c>
      <c r="D541" s="61">
        <f>$D$36</f>
        <v>0</v>
      </c>
      <c r="E541" s="61">
        <f>$E$36</f>
        <v>0.60416666666666663</v>
      </c>
      <c r="F541" s="61">
        <f>$F$36</f>
        <v>0</v>
      </c>
      <c r="G541" s="61">
        <f>$G$36</f>
        <v>0</v>
      </c>
      <c r="H541" s="61">
        <f>$H$36</f>
        <v>0</v>
      </c>
      <c r="I541" s="61">
        <f>$I$36</f>
        <v>0</v>
      </c>
      <c r="J541" s="52"/>
      <c r="K541" s="50" t="s">
        <v>39</v>
      </c>
      <c r="L541" s="66" t="s">
        <v>40</v>
      </c>
      <c r="M541" s="147"/>
      <c r="N541" s="150"/>
      <c r="O541" s="150"/>
      <c r="P541" s="149"/>
      <c r="Q541" s="149"/>
      <c r="R541" s="149"/>
      <c r="S541" s="80"/>
      <c r="T541" s="80"/>
      <c r="U541" s="80"/>
    </row>
    <row r="542" spans="1:21" ht="16.5" customHeight="1">
      <c r="A542" s="55"/>
      <c r="B542" s="13"/>
      <c r="C542" s="62">
        <f>$C$37</f>
        <v>0.71875</v>
      </c>
      <c r="D542" s="62">
        <f>$D$37</f>
        <v>0</v>
      </c>
      <c r="E542" s="62">
        <f>$E$37</f>
        <v>0.82291666666666663</v>
      </c>
      <c r="F542" s="62">
        <f>$F$37</f>
        <v>0</v>
      </c>
      <c r="G542" s="62">
        <f>$G$37</f>
        <v>0</v>
      </c>
      <c r="H542" s="62">
        <f>$H$37</f>
        <v>0</v>
      </c>
      <c r="I542" s="62">
        <f>$I$37</f>
        <v>0</v>
      </c>
      <c r="J542" s="52"/>
      <c r="K542" s="67"/>
      <c r="L542" s="68"/>
      <c r="M542" s="146" t="s">
        <v>66</v>
      </c>
      <c r="N542" s="145" t="s">
        <v>66</v>
      </c>
      <c r="O542" s="145" t="s">
        <v>66</v>
      </c>
      <c r="P542" s="150"/>
      <c r="Q542" s="150"/>
      <c r="R542" s="150"/>
      <c r="S542" s="80"/>
      <c r="T542" s="80"/>
      <c r="U542" s="80"/>
    </row>
    <row r="543" spans="1:21" ht="16.5" customHeight="1">
      <c r="A543" s="67"/>
      <c r="B543" s="69" t="s">
        <v>9</v>
      </c>
      <c r="C543" s="70">
        <f>C540-C539+C542-C541</f>
        <v>0.37500000000000011</v>
      </c>
      <c r="D543" s="70">
        <f t="shared" ref="D543:I543" si="257">D540-D539+D542-D541</f>
        <v>0.16666666666666669</v>
      </c>
      <c r="E543" s="70">
        <f t="shared" si="257"/>
        <v>0.44791666666666663</v>
      </c>
      <c r="F543" s="70">
        <f t="shared" si="257"/>
        <v>0.29166666666666669</v>
      </c>
      <c r="G543" s="70">
        <f t="shared" si="257"/>
        <v>0.25000000000000006</v>
      </c>
      <c r="H543" s="70">
        <f t="shared" si="257"/>
        <v>0</v>
      </c>
      <c r="I543" s="70">
        <f t="shared" si="257"/>
        <v>0</v>
      </c>
      <c r="J543" s="71">
        <f>SUM(C543:I543)</f>
        <v>1.53125</v>
      </c>
      <c r="K543" s="71">
        <f>IF(J543-$J$38&gt;=0,J543-$J$38,"")</f>
        <v>0</v>
      </c>
      <c r="L543" s="71">
        <f>IF($J$38-J543&gt;=0,$J$38-J543,"")</f>
        <v>0</v>
      </c>
      <c r="M543" s="144"/>
      <c r="N543" s="145"/>
      <c r="O543" s="145"/>
      <c r="P543" s="145"/>
      <c r="Q543" s="151" t="str">
        <f>IF(K543&gt;0,K543-P543,"")</f>
        <v/>
      </c>
      <c r="R543" s="152" t="str">
        <f>IF(L543&gt;0,L543-M543-N543-O543,"")</f>
        <v/>
      </c>
      <c r="S543" s="80"/>
      <c r="T543" s="80"/>
      <c r="U543" s="80"/>
    </row>
    <row r="544" spans="1:21" ht="16.5" customHeight="1">
      <c r="A544" s="1"/>
      <c r="B544" s="4"/>
      <c r="C544" s="4"/>
      <c r="D544" s="4"/>
      <c r="E544" s="4"/>
      <c r="F544" s="4"/>
      <c r="G544" s="4"/>
      <c r="H544" s="4"/>
      <c r="I544" s="4"/>
      <c r="J544" s="4"/>
      <c r="K544" s="36"/>
      <c r="L544" s="35"/>
      <c r="M544" s="73"/>
      <c r="N544" s="36"/>
      <c r="O544" s="36"/>
      <c r="P544" s="80"/>
      <c r="Q544" s="80"/>
      <c r="R544" s="80"/>
      <c r="S544" s="80"/>
      <c r="T544" s="80"/>
      <c r="U544" s="80"/>
    </row>
    <row r="545" spans="1:21" ht="16.5" customHeight="1">
      <c r="A545" s="50" t="s">
        <v>23</v>
      </c>
      <c r="B545" s="7">
        <v>43</v>
      </c>
      <c r="C545" s="51" t="s">
        <v>1</v>
      </c>
      <c r="D545" s="51" t="s">
        <v>2</v>
      </c>
      <c r="E545" s="51" t="s">
        <v>3</v>
      </c>
      <c r="F545" s="51" t="s">
        <v>4</v>
      </c>
      <c r="G545" s="51" t="s">
        <v>5</v>
      </c>
      <c r="H545" s="51" t="s">
        <v>6</v>
      </c>
      <c r="I545" s="51" t="s">
        <v>7</v>
      </c>
      <c r="J545" s="52" t="s">
        <v>11</v>
      </c>
      <c r="K545" s="53" t="s">
        <v>37</v>
      </c>
      <c r="L545" s="54"/>
      <c r="M545" s="147" t="s">
        <v>65</v>
      </c>
      <c r="N545" s="148" t="s">
        <v>67</v>
      </c>
      <c r="O545" s="148" t="s">
        <v>68</v>
      </c>
      <c r="P545" s="148" t="s">
        <v>69</v>
      </c>
      <c r="Q545" s="148" t="s">
        <v>70</v>
      </c>
      <c r="R545" s="148" t="s">
        <v>71</v>
      </c>
      <c r="S545" s="80"/>
      <c r="T545" s="80"/>
      <c r="U545" s="80"/>
    </row>
    <row r="546" spans="1:21" ht="16.5" customHeight="1">
      <c r="A546" s="55"/>
      <c r="B546" s="8"/>
      <c r="C546" s="9"/>
      <c r="D546" s="9"/>
      <c r="E546" s="9"/>
      <c r="F546" s="9"/>
      <c r="G546" s="9"/>
      <c r="H546" s="9"/>
      <c r="I546" s="9"/>
      <c r="J546" s="52"/>
      <c r="K546" s="56"/>
      <c r="L546" s="57"/>
      <c r="M546" s="147"/>
      <c r="N546" s="149"/>
      <c r="O546" s="149"/>
      <c r="P546" s="149"/>
      <c r="Q546" s="149"/>
      <c r="R546" s="149"/>
      <c r="S546" s="80"/>
      <c r="T546" s="80"/>
      <c r="U546" s="80"/>
    </row>
    <row r="547" spans="1:21" ht="16.5" customHeight="1">
      <c r="A547" s="55"/>
      <c r="B547" s="9"/>
      <c r="C547" s="58">
        <f>I538+1</f>
        <v>41568</v>
      </c>
      <c r="D547" s="58">
        <f>C547+1</f>
        <v>41569</v>
      </c>
      <c r="E547" s="58">
        <f t="shared" ref="E547" si="258">D547+1</f>
        <v>41570</v>
      </c>
      <c r="F547" s="58">
        <f t="shared" ref="F547" si="259">E547+1</f>
        <v>41571</v>
      </c>
      <c r="G547" s="58">
        <f t="shared" ref="G547" si="260">F547+1</f>
        <v>41572</v>
      </c>
      <c r="H547" s="58">
        <f t="shared" ref="H547" si="261">G547+1</f>
        <v>41573</v>
      </c>
      <c r="I547" s="58">
        <f t="shared" ref="I547" si="262">H547+1</f>
        <v>41574</v>
      </c>
      <c r="J547" s="52"/>
      <c r="K547" s="56"/>
      <c r="L547" s="57"/>
      <c r="M547" s="147"/>
      <c r="N547" s="149"/>
      <c r="O547" s="149"/>
      <c r="P547" s="149"/>
      <c r="Q547" s="149"/>
      <c r="R547" s="149"/>
      <c r="S547" s="80"/>
      <c r="T547" s="80"/>
      <c r="U547" s="80"/>
    </row>
    <row r="548" spans="1:21" ht="16.5" customHeight="1">
      <c r="A548" s="55"/>
      <c r="B548" s="7" t="s">
        <v>8</v>
      </c>
      <c r="C548" s="61">
        <f>$C$34</f>
        <v>0.27083333333333331</v>
      </c>
      <c r="D548" s="60">
        <f>$D$34</f>
        <v>0.35416666666666669</v>
      </c>
      <c r="E548" s="61">
        <f>$E$34</f>
        <v>0.27083333333333331</v>
      </c>
      <c r="F548" s="61">
        <f>$F$34</f>
        <v>0.35416666666666669</v>
      </c>
      <c r="G548" s="61">
        <f>$G$34</f>
        <v>0.27083333333333331</v>
      </c>
      <c r="H548" s="61">
        <f>$H$34</f>
        <v>0</v>
      </c>
      <c r="I548" s="61">
        <f>$I$34</f>
        <v>0</v>
      </c>
      <c r="J548" s="52"/>
      <c r="K548" s="56"/>
      <c r="L548" s="57"/>
      <c r="M548" s="147"/>
      <c r="N548" s="149"/>
      <c r="O548" s="149"/>
      <c r="P548" s="149"/>
      <c r="Q548" s="149"/>
      <c r="R548" s="149"/>
      <c r="S548" s="80"/>
      <c r="T548" s="80"/>
      <c r="U548" s="80"/>
    </row>
    <row r="549" spans="1:21" ht="16.5" customHeight="1">
      <c r="A549" s="55"/>
      <c r="B549" s="13"/>
      <c r="C549" s="62">
        <f>$C$35</f>
        <v>0.5</v>
      </c>
      <c r="D549" s="63">
        <f>$D$35</f>
        <v>0.52083333333333337</v>
      </c>
      <c r="E549" s="63">
        <f>$E$35</f>
        <v>0.5</v>
      </c>
      <c r="F549" s="63">
        <f>$F$35</f>
        <v>0.64583333333333337</v>
      </c>
      <c r="G549" s="63">
        <f>$G$35</f>
        <v>0.52083333333333337</v>
      </c>
      <c r="H549" s="63">
        <f>$H$35</f>
        <v>0</v>
      </c>
      <c r="I549" s="63">
        <f>$I$35</f>
        <v>0</v>
      </c>
      <c r="J549" s="52"/>
      <c r="K549" s="64"/>
      <c r="L549" s="65"/>
      <c r="M549" s="147"/>
      <c r="N549" s="149"/>
      <c r="O549" s="149"/>
      <c r="P549" s="149"/>
      <c r="Q549" s="149"/>
      <c r="R549" s="149"/>
      <c r="S549" s="80"/>
      <c r="T549" s="80"/>
      <c r="U549" s="80"/>
    </row>
    <row r="550" spans="1:21" ht="16.5" customHeight="1">
      <c r="A550" s="55"/>
      <c r="B550" s="7" t="s">
        <v>10</v>
      </c>
      <c r="C550" s="61">
        <f>$C$36</f>
        <v>0.57291666666666663</v>
      </c>
      <c r="D550" s="61">
        <f>$D$36</f>
        <v>0</v>
      </c>
      <c r="E550" s="61">
        <f>$E$36</f>
        <v>0.60416666666666663</v>
      </c>
      <c r="F550" s="61">
        <f>$F$36</f>
        <v>0</v>
      </c>
      <c r="G550" s="61">
        <f>$G$36</f>
        <v>0</v>
      </c>
      <c r="H550" s="61">
        <f>$H$36</f>
        <v>0</v>
      </c>
      <c r="I550" s="61">
        <f>$I$36</f>
        <v>0</v>
      </c>
      <c r="J550" s="52"/>
      <c r="K550" s="50" t="s">
        <v>39</v>
      </c>
      <c r="L550" s="66" t="s">
        <v>40</v>
      </c>
      <c r="M550" s="147"/>
      <c r="N550" s="150"/>
      <c r="O550" s="150"/>
      <c r="P550" s="149"/>
      <c r="Q550" s="149"/>
      <c r="R550" s="149"/>
      <c r="S550" s="80"/>
      <c r="T550" s="80"/>
      <c r="U550" s="80"/>
    </row>
    <row r="551" spans="1:21" ht="16.5" customHeight="1">
      <c r="A551" s="55"/>
      <c r="B551" s="13"/>
      <c r="C551" s="62">
        <f>$C$37</f>
        <v>0.71875</v>
      </c>
      <c r="D551" s="62">
        <f>$D$37</f>
        <v>0</v>
      </c>
      <c r="E551" s="62">
        <f>$E$37</f>
        <v>0.82291666666666663</v>
      </c>
      <c r="F551" s="62">
        <f>$F$37</f>
        <v>0</v>
      </c>
      <c r="G551" s="62">
        <f>$G$37</f>
        <v>0</v>
      </c>
      <c r="H551" s="62">
        <f>$H$37</f>
        <v>0</v>
      </c>
      <c r="I551" s="62">
        <f>$I$37</f>
        <v>0</v>
      </c>
      <c r="J551" s="52"/>
      <c r="K551" s="67"/>
      <c r="L551" s="68"/>
      <c r="M551" s="146" t="s">
        <v>66</v>
      </c>
      <c r="N551" s="145" t="s">
        <v>66</v>
      </c>
      <c r="O551" s="145" t="s">
        <v>66</v>
      </c>
      <c r="P551" s="150"/>
      <c r="Q551" s="150"/>
      <c r="R551" s="150"/>
      <c r="S551" s="80"/>
      <c r="T551" s="80"/>
      <c r="U551" s="80"/>
    </row>
    <row r="552" spans="1:21" ht="16.5" customHeight="1">
      <c r="A552" s="67"/>
      <c r="B552" s="69" t="s">
        <v>9</v>
      </c>
      <c r="C552" s="70">
        <f>C549-C548+C551-C550</f>
        <v>0.37500000000000011</v>
      </c>
      <c r="D552" s="70">
        <f t="shared" ref="D552:I552" si="263">D549-D548+D551-D550</f>
        <v>0.16666666666666669</v>
      </c>
      <c r="E552" s="70">
        <f t="shared" si="263"/>
        <v>0.44791666666666663</v>
      </c>
      <c r="F552" s="70">
        <f t="shared" si="263"/>
        <v>0.29166666666666669</v>
      </c>
      <c r="G552" s="70">
        <f t="shared" si="263"/>
        <v>0.25000000000000006</v>
      </c>
      <c r="H552" s="70">
        <f t="shared" si="263"/>
        <v>0</v>
      </c>
      <c r="I552" s="70">
        <f t="shared" si="263"/>
        <v>0</v>
      </c>
      <c r="J552" s="71">
        <f>SUM(C552:I552)</f>
        <v>1.53125</v>
      </c>
      <c r="K552" s="71">
        <f>IF(J552-$J$38&gt;=0,J552-$J$38,"")</f>
        <v>0</v>
      </c>
      <c r="L552" s="71">
        <f>IF($J$38-J552&gt;=0,$J$38-J552,"")</f>
        <v>0</v>
      </c>
      <c r="M552" s="144"/>
      <c r="N552" s="145"/>
      <c r="O552" s="145"/>
      <c r="P552" s="145"/>
      <c r="Q552" s="151" t="str">
        <f>IF(K552&gt;0,K552-P552,"")</f>
        <v/>
      </c>
      <c r="R552" s="152" t="str">
        <f>IF(L552&gt;0,L552-M552-N552-O552,"")</f>
        <v/>
      </c>
      <c r="S552" s="80"/>
      <c r="T552" s="80"/>
      <c r="U552" s="80"/>
    </row>
    <row r="553" spans="1:21" ht="16.5" customHeight="1">
      <c r="A553" s="1"/>
      <c r="B553" s="4"/>
      <c r="C553" s="4"/>
      <c r="D553" s="4"/>
      <c r="E553" s="4"/>
      <c r="F553" s="4"/>
      <c r="G553" s="4"/>
      <c r="H553" s="4"/>
      <c r="I553" s="4"/>
      <c r="J553" s="4"/>
      <c r="K553" s="36"/>
      <c r="L553" s="35"/>
      <c r="M553" s="73"/>
      <c r="N553" s="36"/>
      <c r="O553" s="36"/>
    </row>
    <row r="554" spans="1:21" ht="16.5" customHeight="1">
      <c r="A554" s="50" t="s">
        <v>23</v>
      </c>
      <c r="B554" s="7">
        <v>44</v>
      </c>
      <c r="C554" s="51" t="s">
        <v>1</v>
      </c>
      <c r="D554" s="51" t="s">
        <v>2</v>
      </c>
      <c r="E554" s="51" t="s">
        <v>3</v>
      </c>
      <c r="F554" s="51" t="s">
        <v>4</v>
      </c>
      <c r="G554" s="51" t="s">
        <v>5</v>
      </c>
      <c r="H554" s="51" t="s">
        <v>6</v>
      </c>
      <c r="I554" s="51" t="s">
        <v>7</v>
      </c>
      <c r="J554" s="52" t="s">
        <v>11</v>
      </c>
      <c r="K554" s="53" t="s">
        <v>37</v>
      </c>
      <c r="L554" s="54"/>
      <c r="M554" s="147" t="s">
        <v>65</v>
      </c>
      <c r="N554" s="148" t="s">
        <v>67</v>
      </c>
      <c r="O554" s="148" t="s">
        <v>68</v>
      </c>
      <c r="P554" s="148" t="s">
        <v>69</v>
      </c>
      <c r="Q554" s="148" t="s">
        <v>70</v>
      </c>
      <c r="R554" s="148" t="s">
        <v>71</v>
      </c>
    </row>
    <row r="555" spans="1:21" ht="16.5" customHeight="1">
      <c r="A555" s="55"/>
      <c r="B555" s="8"/>
      <c r="C555" s="9"/>
      <c r="D555" s="9"/>
      <c r="E555" s="9"/>
      <c r="F555" s="9"/>
      <c r="G555" s="9"/>
      <c r="H555" s="9"/>
      <c r="I555" s="9"/>
      <c r="J555" s="52"/>
      <c r="K555" s="56"/>
      <c r="L555" s="57"/>
      <c r="M555" s="147"/>
      <c r="N555" s="149"/>
      <c r="O555" s="149"/>
      <c r="P555" s="149"/>
      <c r="Q555" s="149"/>
      <c r="R555" s="149"/>
    </row>
    <row r="556" spans="1:21">
      <c r="A556" s="55"/>
      <c r="B556" s="9"/>
      <c r="C556" s="58">
        <f>I547+1</f>
        <v>41575</v>
      </c>
      <c r="D556" s="58">
        <f>C556+1</f>
        <v>41576</v>
      </c>
      <c r="E556" s="58">
        <f t="shared" ref="E556" si="264">D556+1</f>
        <v>41577</v>
      </c>
      <c r="F556" s="58">
        <f t="shared" ref="F556" si="265">E556+1</f>
        <v>41578</v>
      </c>
      <c r="G556" s="58">
        <f t="shared" ref="G556" si="266">F556+1</f>
        <v>41579</v>
      </c>
      <c r="H556" s="58">
        <f t="shared" ref="H556" si="267">G556+1</f>
        <v>41580</v>
      </c>
      <c r="I556" s="58">
        <f t="shared" ref="I556" si="268">H556+1</f>
        <v>41581</v>
      </c>
      <c r="J556" s="52"/>
      <c r="K556" s="56"/>
      <c r="L556" s="57"/>
      <c r="M556" s="147"/>
      <c r="N556" s="149"/>
      <c r="O556" s="149"/>
      <c r="P556" s="149"/>
      <c r="Q556" s="149"/>
      <c r="R556" s="149"/>
    </row>
    <row r="557" spans="1:21">
      <c r="A557" s="55"/>
      <c r="B557" s="7" t="s">
        <v>8</v>
      </c>
      <c r="C557" s="61">
        <f>$C$34</f>
        <v>0.27083333333333331</v>
      </c>
      <c r="D557" s="60">
        <f>$D$34</f>
        <v>0.35416666666666669</v>
      </c>
      <c r="E557" s="61">
        <f>$E$34</f>
        <v>0.27083333333333331</v>
      </c>
      <c r="F557" s="61">
        <f>$F$34</f>
        <v>0.35416666666666669</v>
      </c>
      <c r="G557" s="61">
        <f>$G$34</f>
        <v>0.27083333333333331</v>
      </c>
      <c r="H557" s="61">
        <f>$H$34</f>
        <v>0</v>
      </c>
      <c r="I557" s="61">
        <f>$I$34</f>
        <v>0</v>
      </c>
      <c r="J557" s="52"/>
      <c r="K557" s="56"/>
      <c r="L557" s="57"/>
      <c r="M557" s="147"/>
      <c r="N557" s="149"/>
      <c r="O557" s="149"/>
      <c r="P557" s="149"/>
      <c r="Q557" s="149"/>
      <c r="R557" s="149"/>
    </row>
    <row r="558" spans="1:21">
      <c r="A558" s="55"/>
      <c r="B558" s="13"/>
      <c r="C558" s="62">
        <f>$C$35</f>
        <v>0.5</v>
      </c>
      <c r="D558" s="63">
        <f>$D$35</f>
        <v>0.52083333333333337</v>
      </c>
      <c r="E558" s="63">
        <f>$E$35</f>
        <v>0.5</v>
      </c>
      <c r="F558" s="63">
        <f>$F$35</f>
        <v>0.64583333333333337</v>
      </c>
      <c r="G558" s="63">
        <f>$G$35</f>
        <v>0.52083333333333337</v>
      </c>
      <c r="H558" s="63">
        <f>$H$35</f>
        <v>0</v>
      </c>
      <c r="I558" s="63">
        <f>$I$35</f>
        <v>0</v>
      </c>
      <c r="J558" s="52"/>
      <c r="K558" s="64"/>
      <c r="L558" s="65"/>
      <c r="M558" s="147"/>
      <c r="N558" s="149"/>
      <c r="O558" s="149"/>
      <c r="P558" s="149"/>
      <c r="Q558" s="149"/>
      <c r="R558" s="149"/>
    </row>
    <row r="559" spans="1:21" ht="18" customHeight="1">
      <c r="A559" s="55"/>
      <c r="B559" s="7" t="s">
        <v>10</v>
      </c>
      <c r="C559" s="61">
        <f>$C$36</f>
        <v>0.57291666666666663</v>
      </c>
      <c r="D559" s="61">
        <f>$D$36</f>
        <v>0</v>
      </c>
      <c r="E559" s="61">
        <f>$E$36</f>
        <v>0.60416666666666663</v>
      </c>
      <c r="F559" s="61">
        <f>$F$36</f>
        <v>0</v>
      </c>
      <c r="G559" s="61">
        <f>$G$36</f>
        <v>0</v>
      </c>
      <c r="H559" s="61">
        <f>$H$36</f>
        <v>0</v>
      </c>
      <c r="I559" s="61">
        <f>$I$36</f>
        <v>0</v>
      </c>
      <c r="J559" s="52"/>
      <c r="K559" s="50" t="s">
        <v>39</v>
      </c>
      <c r="L559" s="66" t="s">
        <v>40</v>
      </c>
      <c r="M559" s="147"/>
      <c r="N559" s="150"/>
      <c r="O559" s="150"/>
      <c r="P559" s="149"/>
      <c r="Q559" s="149"/>
      <c r="R559" s="149"/>
    </row>
    <row r="560" spans="1:21" ht="18" customHeight="1">
      <c r="A560" s="55"/>
      <c r="B560" s="13"/>
      <c r="C560" s="62">
        <f>$C$37</f>
        <v>0.71875</v>
      </c>
      <c r="D560" s="62">
        <f>$D$37</f>
        <v>0</v>
      </c>
      <c r="E560" s="62">
        <f>$E$37</f>
        <v>0.82291666666666663</v>
      </c>
      <c r="F560" s="62">
        <f>$F$37</f>
        <v>0</v>
      </c>
      <c r="G560" s="62">
        <f>$G$37</f>
        <v>0</v>
      </c>
      <c r="H560" s="62">
        <f>$H$37</f>
        <v>0</v>
      </c>
      <c r="I560" s="62">
        <f>$I$37</f>
        <v>0</v>
      </c>
      <c r="J560" s="52"/>
      <c r="K560" s="67"/>
      <c r="L560" s="68"/>
      <c r="M560" s="146" t="s">
        <v>66</v>
      </c>
      <c r="N560" s="145" t="s">
        <v>66</v>
      </c>
      <c r="O560" s="145" t="s">
        <v>66</v>
      </c>
      <c r="P560" s="150"/>
      <c r="Q560" s="150"/>
      <c r="R560" s="150"/>
    </row>
    <row r="561" spans="1:20">
      <c r="A561" s="67"/>
      <c r="B561" s="69" t="s">
        <v>9</v>
      </c>
      <c r="C561" s="70">
        <f>C558-C557+C560-C559</f>
        <v>0.37500000000000011</v>
      </c>
      <c r="D561" s="70">
        <f t="shared" ref="D561:I561" si="269">D558-D557+D560-D559</f>
        <v>0.16666666666666669</v>
      </c>
      <c r="E561" s="70">
        <f t="shared" si="269"/>
        <v>0.44791666666666663</v>
      </c>
      <c r="F561" s="70">
        <f t="shared" si="269"/>
        <v>0.29166666666666669</v>
      </c>
      <c r="G561" s="70">
        <f t="shared" si="269"/>
        <v>0.25000000000000006</v>
      </c>
      <c r="H561" s="70">
        <f t="shared" si="269"/>
        <v>0</v>
      </c>
      <c r="I561" s="70">
        <f t="shared" si="269"/>
        <v>0</v>
      </c>
      <c r="J561" s="71">
        <f>SUM(C561:I561)</f>
        <v>1.53125</v>
      </c>
      <c r="K561" s="71">
        <f>IF(J561-$J$38&gt;=0,J561-$J$38,"")</f>
        <v>0</v>
      </c>
      <c r="L561" s="71">
        <f>IF($J$38-J561&gt;=0,$J$38-J561,"")</f>
        <v>0</v>
      </c>
      <c r="M561" s="144"/>
      <c r="N561" s="145"/>
      <c r="O561" s="145"/>
      <c r="P561" s="145"/>
      <c r="Q561" s="151" t="str">
        <f>IF(K561&gt;0,K561-P561,"")</f>
        <v/>
      </c>
      <c r="R561" s="152" t="str">
        <f>IF(L561&gt;0,L561-M561-N561-O561,"")</f>
        <v/>
      </c>
    </row>
    <row r="562" spans="1:20" ht="10.5" customHeight="1">
      <c r="L562" s="34"/>
      <c r="M562" s="49"/>
      <c r="N562" s="49"/>
      <c r="O562" s="49"/>
    </row>
    <row r="563" spans="1:20" ht="21.75" customHeight="1">
      <c r="A563" s="11" t="s">
        <v>32</v>
      </c>
      <c r="B563" s="12"/>
      <c r="C563" s="12"/>
      <c r="D563" s="12"/>
      <c r="E563" s="12"/>
      <c r="F563" s="12"/>
      <c r="G563" s="12"/>
      <c r="H563" s="12"/>
      <c r="I563" s="12"/>
      <c r="J563" s="12"/>
      <c r="K563" s="75"/>
      <c r="L563" s="76"/>
      <c r="M563" s="77"/>
      <c r="N563" s="75"/>
      <c r="O563" s="75"/>
    </row>
    <row r="564" spans="1:20" ht="16.5" customHeight="1" thickBot="1">
      <c r="L564" s="34"/>
      <c r="M564" s="49"/>
      <c r="N564" s="49"/>
      <c r="O564" s="49"/>
    </row>
    <row r="565" spans="1:20" ht="23.25" thickBot="1">
      <c r="A565" s="122" t="s">
        <v>41</v>
      </c>
      <c r="B565" s="123"/>
      <c r="C565" s="111"/>
      <c r="D565" s="111"/>
      <c r="E565" s="111"/>
      <c r="F565" s="111"/>
      <c r="G565" s="111"/>
      <c r="H565" s="111"/>
      <c r="I565" s="111"/>
      <c r="J565" s="111"/>
      <c r="K565" s="111"/>
      <c r="L565" s="111"/>
      <c r="M565" s="125"/>
      <c r="N565" s="125"/>
      <c r="O565" s="125"/>
      <c r="P565" s="111"/>
      <c r="Q565" s="111"/>
      <c r="R565" s="111"/>
      <c r="S565" s="111"/>
      <c r="T565" s="113"/>
    </row>
    <row r="566" spans="1:20">
      <c r="A566" s="114"/>
      <c r="B566" s="80"/>
      <c r="C566" s="80"/>
      <c r="D566" s="80"/>
      <c r="E566" s="80"/>
      <c r="F566" s="80"/>
      <c r="G566" s="80"/>
      <c r="H566" s="80"/>
      <c r="I566" s="80"/>
      <c r="J566" s="80"/>
      <c r="K566" s="80"/>
      <c r="L566" s="80"/>
      <c r="M566" s="36"/>
      <c r="N566" s="36"/>
      <c r="O566" s="36"/>
      <c r="P566" s="80"/>
      <c r="Q566" s="80"/>
      <c r="R566" s="80"/>
      <c r="S566" s="80"/>
      <c r="T566" s="115"/>
    </row>
    <row r="567" spans="1:20">
      <c r="A567" s="114"/>
      <c r="B567" s="80"/>
      <c r="C567" s="80"/>
      <c r="D567" s="80"/>
      <c r="E567" s="80"/>
      <c r="F567" s="80"/>
      <c r="G567" s="80"/>
      <c r="H567" s="80"/>
      <c r="I567" s="80"/>
      <c r="J567" s="80"/>
      <c r="K567" s="80"/>
      <c r="L567" s="80"/>
      <c r="M567" s="36"/>
      <c r="N567" s="36"/>
      <c r="O567" s="36"/>
      <c r="P567" s="80"/>
      <c r="Q567" s="80"/>
      <c r="R567" s="80"/>
      <c r="S567" s="80"/>
      <c r="T567" s="115"/>
    </row>
    <row r="568" spans="1:20" ht="18.75" thickBot="1">
      <c r="A568" s="118"/>
      <c r="B568" s="119"/>
      <c r="C568" s="119"/>
      <c r="D568" s="119"/>
      <c r="E568" s="119"/>
      <c r="F568" s="119"/>
      <c r="G568" s="119"/>
      <c r="H568" s="119"/>
      <c r="I568" s="119"/>
      <c r="J568" s="119"/>
      <c r="K568" s="119"/>
      <c r="L568" s="119"/>
      <c r="M568" s="120"/>
      <c r="N568" s="120"/>
      <c r="O568" s="120"/>
      <c r="P568" s="119"/>
      <c r="Q568" s="119"/>
      <c r="R568" s="119"/>
      <c r="S568" s="119"/>
      <c r="T568" s="121"/>
    </row>
    <row r="569" spans="1:20" ht="18" customHeight="1">
      <c r="L569" s="34"/>
      <c r="M569" s="49"/>
      <c r="N569" s="49"/>
      <c r="O569" s="49"/>
    </row>
    <row r="570" spans="1:20">
      <c r="L570" s="34"/>
      <c r="M570" s="49"/>
      <c r="N570" s="49"/>
      <c r="O570" s="49"/>
    </row>
    <row r="571" spans="1:20" ht="18" customHeight="1">
      <c r="A571" s="50" t="s">
        <v>23</v>
      </c>
      <c r="B571" s="7">
        <v>45</v>
      </c>
      <c r="C571" s="51" t="s">
        <v>1</v>
      </c>
      <c r="D571" s="51" t="s">
        <v>2</v>
      </c>
      <c r="E571" s="51" t="s">
        <v>3</v>
      </c>
      <c r="F571" s="51" t="s">
        <v>4</v>
      </c>
      <c r="G571" s="51" t="s">
        <v>5</v>
      </c>
      <c r="H571" s="51" t="s">
        <v>6</v>
      </c>
      <c r="I571" s="51" t="s">
        <v>7</v>
      </c>
      <c r="J571" s="50" t="s">
        <v>11</v>
      </c>
      <c r="K571" s="53" t="s">
        <v>37</v>
      </c>
      <c r="L571" s="54"/>
      <c r="M571" s="147" t="s">
        <v>65</v>
      </c>
      <c r="N571" s="148" t="s">
        <v>67</v>
      </c>
      <c r="O571" s="148" t="s">
        <v>68</v>
      </c>
      <c r="P571" s="148" t="s">
        <v>69</v>
      </c>
      <c r="Q571" s="148" t="s">
        <v>70</v>
      </c>
      <c r="R571" s="148" t="s">
        <v>71</v>
      </c>
    </row>
    <row r="572" spans="1:20">
      <c r="A572" s="55"/>
      <c r="B572" s="10"/>
      <c r="C572" s="86"/>
      <c r="D572" s="86"/>
      <c r="E572" s="86"/>
      <c r="F572" s="86"/>
      <c r="G572" s="86"/>
      <c r="H572" s="86"/>
      <c r="I572" s="86"/>
      <c r="J572" s="55"/>
      <c r="K572" s="56"/>
      <c r="L572" s="57"/>
      <c r="M572" s="147"/>
      <c r="N572" s="149"/>
      <c r="O572" s="149"/>
      <c r="P572" s="149"/>
      <c r="Q572" s="149"/>
      <c r="R572" s="149"/>
    </row>
    <row r="573" spans="1:20" ht="16.5" customHeight="1">
      <c r="A573" s="55"/>
      <c r="B573" s="13"/>
      <c r="C573" s="58">
        <f>I556+1</f>
        <v>41582</v>
      </c>
      <c r="D573" s="58">
        <f>C573+1</f>
        <v>41583</v>
      </c>
      <c r="E573" s="58">
        <f t="shared" ref="E573" si="270">D573+1</f>
        <v>41584</v>
      </c>
      <c r="F573" s="58">
        <f t="shared" ref="F573" si="271">E573+1</f>
        <v>41585</v>
      </c>
      <c r="G573" s="58">
        <f t="shared" ref="G573" si="272">F573+1</f>
        <v>41586</v>
      </c>
      <c r="H573" s="58">
        <f t="shared" ref="H573" si="273">G573+1</f>
        <v>41587</v>
      </c>
      <c r="I573" s="58">
        <f t="shared" ref="I573" si="274">H573+1</f>
        <v>41588</v>
      </c>
      <c r="J573" s="55"/>
      <c r="K573" s="56"/>
      <c r="L573" s="57"/>
      <c r="M573" s="147"/>
      <c r="N573" s="149"/>
      <c r="O573" s="149"/>
      <c r="P573" s="149"/>
      <c r="Q573" s="149"/>
      <c r="R573" s="149"/>
    </row>
    <row r="574" spans="1:20">
      <c r="A574" s="55"/>
      <c r="B574" s="7" t="s">
        <v>8</v>
      </c>
      <c r="C574" s="61">
        <f>$C$34</f>
        <v>0.27083333333333331</v>
      </c>
      <c r="D574" s="60">
        <f>$D$34</f>
        <v>0.35416666666666669</v>
      </c>
      <c r="E574" s="61">
        <f>$E$34</f>
        <v>0.27083333333333331</v>
      </c>
      <c r="F574" s="61">
        <f>$F$34</f>
        <v>0.35416666666666669</v>
      </c>
      <c r="G574" s="61">
        <f>$G$34</f>
        <v>0.27083333333333331</v>
      </c>
      <c r="H574" s="61">
        <f>$H$34</f>
        <v>0</v>
      </c>
      <c r="I574" s="61">
        <f>$I$34</f>
        <v>0</v>
      </c>
      <c r="J574" s="55"/>
      <c r="K574" s="56"/>
      <c r="L574" s="57"/>
      <c r="M574" s="147"/>
      <c r="N574" s="149"/>
      <c r="O574" s="149"/>
      <c r="P574" s="149"/>
      <c r="Q574" s="149"/>
      <c r="R574" s="149"/>
    </row>
    <row r="575" spans="1:20">
      <c r="A575" s="55"/>
      <c r="B575" s="13"/>
      <c r="C575" s="62">
        <f>$C$35</f>
        <v>0.5</v>
      </c>
      <c r="D575" s="63">
        <f>$D$35</f>
        <v>0.52083333333333337</v>
      </c>
      <c r="E575" s="63">
        <f>$E$35</f>
        <v>0.5</v>
      </c>
      <c r="F575" s="63">
        <f>$F$35</f>
        <v>0.64583333333333337</v>
      </c>
      <c r="G575" s="63">
        <f>$G$35</f>
        <v>0.52083333333333337</v>
      </c>
      <c r="H575" s="63">
        <f>$H$35</f>
        <v>0</v>
      </c>
      <c r="I575" s="63">
        <f>$I$35</f>
        <v>0</v>
      </c>
      <c r="J575" s="55"/>
      <c r="K575" s="64"/>
      <c r="L575" s="65"/>
      <c r="M575" s="147"/>
      <c r="N575" s="149"/>
      <c r="O575" s="149"/>
      <c r="P575" s="149"/>
      <c r="Q575" s="149"/>
      <c r="R575" s="149"/>
    </row>
    <row r="576" spans="1:20" ht="18" customHeight="1">
      <c r="A576" s="55"/>
      <c r="B576" s="7" t="s">
        <v>10</v>
      </c>
      <c r="C576" s="61">
        <f>$C$36</f>
        <v>0.57291666666666663</v>
      </c>
      <c r="D576" s="61">
        <f>$D$36</f>
        <v>0</v>
      </c>
      <c r="E576" s="61">
        <f>$E$36</f>
        <v>0.60416666666666663</v>
      </c>
      <c r="F576" s="61">
        <f>$F$36</f>
        <v>0</v>
      </c>
      <c r="G576" s="61">
        <f>$G$36</f>
        <v>0</v>
      </c>
      <c r="H576" s="61">
        <f>$H$36</f>
        <v>0</v>
      </c>
      <c r="I576" s="61">
        <f>$I$36</f>
        <v>0</v>
      </c>
      <c r="J576" s="55"/>
      <c r="K576" s="50" t="s">
        <v>39</v>
      </c>
      <c r="L576" s="66" t="s">
        <v>40</v>
      </c>
      <c r="M576" s="147"/>
      <c r="N576" s="150"/>
      <c r="O576" s="150"/>
      <c r="P576" s="149"/>
      <c r="Q576" s="149"/>
      <c r="R576" s="149"/>
    </row>
    <row r="577" spans="1:18">
      <c r="A577" s="55"/>
      <c r="B577" s="13"/>
      <c r="C577" s="62">
        <f>$C$37</f>
        <v>0.71875</v>
      </c>
      <c r="D577" s="62">
        <f>$D$37</f>
        <v>0</v>
      </c>
      <c r="E577" s="62">
        <f>$E$37</f>
        <v>0.82291666666666663</v>
      </c>
      <c r="F577" s="62">
        <f>$F$37</f>
        <v>0</v>
      </c>
      <c r="G577" s="62">
        <f>$G$37</f>
        <v>0</v>
      </c>
      <c r="H577" s="62">
        <f>$H$37</f>
        <v>0</v>
      </c>
      <c r="I577" s="62">
        <f>$I$37</f>
        <v>0</v>
      </c>
      <c r="J577" s="67"/>
      <c r="K577" s="67"/>
      <c r="L577" s="68"/>
      <c r="M577" s="146" t="s">
        <v>66</v>
      </c>
      <c r="N577" s="145" t="s">
        <v>66</v>
      </c>
      <c r="O577" s="145" t="s">
        <v>66</v>
      </c>
      <c r="P577" s="150"/>
      <c r="Q577" s="150"/>
      <c r="R577" s="150"/>
    </row>
    <row r="578" spans="1:18" ht="18" customHeight="1">
      <c r="A578" s="67"/>
      <c r="B578" s="69" t="s">
        <v>9</v>
      </c>
      <c r="C578" s="70">
        <f>C575-C574+C577-C576</f>
        <v>0.37500000000000011</v>
      </c>
      <c r="D578" s="70">
        <f t="shared" ref="D578:I578" si="275">D575-D574+D577-D576</f>
        <v>0.16666666666666669</v>
      </c>
      <c r="E578" s="70">
        <f t="shared" si="275"/>
        <v>0.44791666666666663</v>
      </c>
      <c r="F578" s="70">
        <f t="shared" si="275"/>
        <v>0.29166666666666669</v>
      </c>
      <c r="G578" s="70">
        <f t="shared" si="275"/>
        <v>0.25000000000000006</v>
      </c>
      <c r="H578" s="70">
        <f t="shared" si="275"/>
        <v>0</v>
      </c>
      <c r="I578" s="70">
        <f t="shared" si="275"/>
        <v>0</v>
      </c>
      <c r="J578" s="71">
        <f>SUM(C578:I578)</f>
        <v>1.53125</v>
      </c>
      <c r="K578" s="71">
        <f>IF(J578-$J$38&gt;=0,J578-$J$38,"")</f>
        <v>0</v>
      </c>
      <c r="L578" s="71">
        <f>IF($J$38-J578&gt;=0,$J$38-J578,"")</f>
        <v>0</v>
      </c>
      <c r="M578" s="144"/>
      <c r="N578" s="145"/>
      <c r="O578" s="145"/>
      <c r="P578" s="145"/>
      <c r="Q578" s="151" t="str">
        <f>IF(K578&gt;0,K578-P578,"")</f>
        <v/>
      </c>
      <c r="R578" s="152" t="str">
        <f>IF(L578&gt;0,L578-M578-N578-O578,"")</f>
        <v/>
      </c>
    </row>
    <row r="579" spans="1:18">
      <c r="L579" s="34"/>
      <c r="M579" s="49"/>
      <c r="N579" s="49"/>
      <c r="O579" s="49"/>
    </row>
    <row r="580" spans="1:18" ht="18" customHeight="1">
      <c r="A580" s="50" t="s">
        <v>23</v>
      </c>
      <c r="B580" s="7">
        <v>46</v>
      </c>
      <c r="C580" s="51" t="s">
        <v>1</v>
      </c>
      <c r="D580" s="51" t="s">
        <v>2</v>
      </c>
      <c r="E580" s="51" t="s">
        <v>3</v>
      </c>
      <c r="F580" s="51" t="s">
        <v>4</v>
      </c>
      <c r="G580" s="51" t="s">
        <v>5</v>
      </c>
      <c r="H580" s="51" t="s">
        <v>6</v>
      </c>
      <c r="I580" s="51" t="s">
        <v>7</v>
      </c>
      <c r="J580" s="52" t="s">
        <v>11</v>
      </c>
      <c r="K580" s="53" t="s">
        <v>37</v>
      </c>
      <c r="L580" s="54"/>
      <c r="M580" s="147" t="s">
        <v>65</v>
      </c>
      <c r="N580" s="148" t="s">
        <v>67</v>
      </c>
      <c r="O580" s="148" t="s">
        <v>68</v>
      </c>
      <c r="P580" s="148" t="s">
        <v>69</v>
      </c>
      <c r="Q580" s="148" t="s">
        <v>70</v>
      </c>
      <c r="R580" s="148" t="s">
        <v>71</v>
      </c>
    </row>
    <row r="581" spans="1:18">
      <c r="A581" s="55"/>
      <c r="B581" s="8"/>
      <c r="C581" s="9"/>
      <c r="D581" s="9"/>
      <c r="E581" s="9"/>
      <c r="F581" s="9"/>
      <c r="G581" s="9"/>
      <c r="H581" s="9"/>
      <c r="I581" s="9"/>
      <c r="J581" s="52"/>
      <c r="K581" s="56"/>
      <c r="L581" s="57"/>
      <c r="M581" s="147"/>
      <c r="N581" s="149"/>
      <c r="O581" s="149"/>
      <c r="P581" s="149"/>
      <c r="Q581" s="149"/>
      <c r="R581" s="149"/>
    </row>
    <row r="582" spans="1:18" ht="16.5" customHeight="1">
      <c r="A582" s="55"/>
      <c r="B582" s="9"/>
      <c r="C582" s="58">
        <f>I573+1</f>
        <v>41589</v>
      </c>
      <c r="D582" s="58">
        <f>C582+1</f>
        <v>41590</v>
      </c>
      <c r="E582" s="58">
        <f t="shared" ref="E582" si="276">D582+1</f>
        <v>41591</v>
      </c>
      <c r="F582" s="58">
        <f t="shared" ref="F582" si="277">E582+1</f>
        <v>41592</v>
      </c>
      <c r="G582" s="58">
        <f t="shared" ref="G582" si="278">F582+1</f>
        <v>41593</v>
      </c>
      <c r="H582" s="58">
        <f t="shared" ref="H582" si="279">G582+1</f>
        <v>41594</v>
      </c>
      <c r="I582" s="58">
        <f t="shared" ref="I582" si="280">H582+1</f>
        <v>41595</v>
      </c>
      <c r="J582" s="52"/>
      <c r="K582" s="56"/>
      <c r="L582" s="57"/>
      <c r="M582" s="147"/>
      <c r="N582" s="149"/>
      <c r="O582" s="149"/>
      <c r="P582" s="149"/>
      <c r="Q582" s="149"/>
      <c r="R582" s="149"/>
    </row>
    <row r="583" spans="1:18">
      <c r="A583" s="55"/>
      <c r="B583" s="7" t="s">
        <v>8</v>
      </c>
      <c r="C583" s="61">
        <f>$C$34</f>
        <v>0.27083333333333331</v>
      </c>
      <c r="D583" s="60">
        <f>$D$34</f>
        <v>0.35416666666666669</v>
      </c>
      <c r="E583" s="61">
        <f>$E$34</f>
        <v>0.27083333333333331</v>
      </c>
      <c r="F583" s="61">
        <f>$F$34</f>
        <v>0.35416666666666669</v>
      </c>
      <c r="G583" s="61">
        <f>$G$34</f>
        <v>0.27083333333333331</v>
      </c>
      <c r="H583" s="61">
        <f>$H$34</f>
        <v>0</v>
      </c>
      <c r="I583" s="61">
        <f>$I$34</f>
        <v>0</v>
      </c>
      <c r="J583" s="52"/>
      <c r="K583" s="56"/>
      <c r="L583" s="57"/>
      <c r="M583" s="147"/>
      <c r="N583" s="149"/>
      <c r="O583" s="149"/>
      <c r="P583" s="149"/>
      <c r="Q583" s="149"/>
      <c r="R583" s="149"/>
    </row>
    <row r="584" spans="1:18">
      <c r="A584" s="55"/>
      <c r="B584" s="13"/>
      <c r="C584" s="62">
        <f>$C$35</f>
        <v>0.5</v>
      </c>
      <c r="D584" s="63">
        <f>$D$35</f>
        <v>0.52083333333333337</v>
      </c>
      <c r="E584" s="63">
        <f>$E$35</f>
        <v>0.5</v>
      </c>
      <c r="F584" s="63">
        <f>$F$35</f>
        <v>0.64583333333333337</v>
      </c>
      <c r="G584" s="63">
        <f>$G$35</f>
        <v>0.52083333333333337</v>
      </c>
      <c r="H584" s="63">
        <f>$H$35</f>
        <v>0</v>
      </c>
      <c r="I584" s="63">
        <f>$I$35</f>
        <v>0</v>
      </c>
      <c r="J584" s="52"/>
      <c r="K584" s="64"/>
      <c r="L584" s="65"/>
      <c r="M584" s="147"/>
      <c r="N584" s="149"/>
      <c r="O584" s="149"/>
      <c r="P584" s="149"/>
      <c r="Q584" s="149"/>
      <c r="R584" s="149"/>
    </row>
    <row r="585" spans="1:18" ht="18" customHeight="1">
      <c r="A585" s="55"/>
      <c r="B585" s="7" t="s">
        <v>10</v>
      </c>
      <c r="C585" s="61">
        <f>$C$36</f>
        <v>0.57291666666666663</v>
      </c>
      <c r="D585" s="61">
        <f>$D$36</f>
        <v>0</v>
      </c>
      <c r="E585" s="61">
        <f>$E$36</f>
        <v>0.60416666666666663</v>
      </c>
      <c r="F585" s="61">
        <f>$F$36</f>
        <v>0</v>
      </c>
      <c r="G585" s="61">
        <f>$G$36</f>
        <v>0</v>
      </c>
      <c r="H585" s="61">
        <f>$H$36</f>
        <v>0</v>
      </c>
      <c r="I585" s="61">
        <f>$I$36</f>
        <v>0</v>
      </c>
      <c r="J585" s="52"/>
      <c r="K585" s="50" t="s">
        <v>39</v>
      </c>
      <c r="L585" s="66" t="s">
        <v>40</v>
      </c>
      <c r="M585" s="147"/>
      <c r="N585" s="150"/>
      <c r="O585" s="150"/>
      <c r="P585" s="149"/>
      <c r="Q585" s="149"/>
      <c r="R585" s="149"/>
    </row>
    <row r="586" spans="1:18">
      <c r="A586" s="55"/>
      <c r="B586" s="13"/>
      <c r="C586" s="62">
        <f>$C$37</f>
        <v>0.71875</v>
      </c>
      <c r="D586" s="62">
        <f>$D$37</f>
        <v>0</v>
      </c>
      <c r="E586" s="62">
        <f>$E$37</f>
        <v>0.82291666666666663</v>
      </c>
      <c r="F586" s="62">
        <f>$F$37</f>
        <v>0</v>
      </c>
      <c r="G586" s="62">
        <f>$G$37</f>
        <v>0</v>
      </c>
      <c r="H586" s="62">
        <f>$H$37</f>
        <v>0</v>
      </c>
      <c r="I586" s="62">
        <f>$I$37</f>
        <v>0</v>
      </c>
      <c r="J586" s="52"/>
      <c r="K586" s="67"/>
      <c r="L586" s="68"/>
      <c r="M586" s="146" t="s">
        <v>66</v>
      </c>
      <c r="N586" s="145" t="s">
        <v>66</v>
      </c>
      <c r="O586" s="145" t="s">
        <v>66</v>
      </c>
      <c r="P586" s="150"/>
      <c r="Q586" s="150"/>
      <c r="R586" s="150"/>
    </row>
    <row r="587" spans="1:18" ht="18" customHeight="1">
      <c r="A587" s="67"/>
      <c r="B587" s="69" t="s">
        <v>9</v>
      </c>
      <c r="C587" s="70">
        <f>C584-C583+C586-C585</f>
        <v>0.37500000000000011</v>
      </c>
      <c r="D587" s="70">
        <f t="shared" ref="D587:I587" si="281">D584-D583+D586-D585</f>
        <v>0.16666666666666669</v>
      </c>
      <c r="E587" s="70">
        <f t="shared" si="281"/>
        <v>0.44791666666666663</v>
      </c>
      <c r="F587" s="70">
        <f t="shared" si="281"/>
        <v>0.29166666666666669</v>
      </c>
      <c r="G587" s="70">
        <f t="shared" si="281"/>
        <v>0.25000000000000006</v>
      </c>
      <c r="H587" s="70">
        <f t="shared" si="281"/>
        <v>0</v>
      </c>
      <c r="I587" s="70">
        <f t="shared" si="281"/>
        <v>0</v>
      </c>
      <c r="J587" s="71">
        <f>SUM(C587:I587)</f>
        <v>1.53125</v>
      </c>
      <c r="K587" s="71">
        <f>IF(J587-$J$38&gt;=0,J587-$J$38,"")</f>
        <v>0</v>
      </c>
      <c r="L587" s="71">
        <f>IF($J$38-J587&gt;=0,$J$38-J587,"")</f>
        <v>0</v>
      </c>
      <c r="M587" s="144"/>
      <c r="N587" s="145"/>
      <c r="O587" s="145"/>
      <c r="P587" s="145"/>
      <c r="Q587" s="151" t="str">
        <f>IF(K587&gt;0,K587-P587,"")</f>
        <v/>
      </c>
      <c r="R587" s="152" t="str">
        <f>IF(L587&gt;0,L587-M587-N587-O587,"")</f>
        <v/>
      </c>
    </row>
    <row r="588" spans="1:18">
      <c r="L588" s="34"/>
      <c r="M588" s="49"/>
      <c r="N588" s="49"/>
      <c r="O588" s="49"/>
    </row>
    <row r="589" spans="1:18" ht="18" customHeight="1">
      <c r="A589" s="50" t="s">
        <v>23</v>
      </c>
      <c r="B589" s="7">
        <v>47</v>
      </c>
      <c r="C589" s="51" t="s">
        <v>1</v>
      </c>
      <c r="D589" s="51" t="s">
        <v>2</v>
      </c>
      <c r="E589" s="51" t="s">
        <v>3</v>
      </c>
      <c r="F589" s="51" t="s">
        <v>4</v>
      </c>
      <c r="G589" s="51" t="s">
        <v>5</v>
      </c>
      <c r="H589" s="51" t="s">
        <v>6</v>
      </c>
      <c r="I589" s="51" t="s">
        <v>7</v>
      </c>
      <c r="J589" s="52" t="s">
        <v>11</v>
      </c>
      <c r="K589" s="53" t="s">
        <v>37</v>
      </c>
      <c r="L589" s="54"/>
      <c r="M589" s="147" t="s">
        <v>65</v>
      </c>
      <c r="N589" s="148" t="s">
        <v>67</v>
      </c>
      <c r="O589" s="148" t="s">
        <v>68</v>
      </c>
      <c r="P589" s="148" t="s">
        <v>69</v>
      </c>
      <c r="Q589" s="148" t="s">
        <v>70</v>
      </c>
      <c r="R589" s="148" t="s">
        <v>71</v>
      </c>
    </row>
    <row r="590" spans="1:18">
      <c r="A590" s="55"/>
      <c r="B590" s="8"/>
      <c r="C590" s="9"/>
      <c r="D590" s="9"/>
      <c r="E590" s="9"/>
      <c r="F590" s="9"/>
      <c r="G590" s="9"/>
      <c r="H590" s="9"/>
      <c r="I590" s="9"/>
      <c r="J590" s="52"/>
      <c r="K590" s="56"/>
      <c r="L590" s="57"/>
      <c r="M590" s="147"/>
      <c r="N590" s="149"/>
      <c r="O590" s="149"/>
      <c r="P590" s="149"/>
      <c r="Q590" s="149"/>
      <c r="R590" s="149"/>
    </row>
    <row r="591" spans="1:18" ht="16.5" customHeight="1">
      <c r="A591" s="55"/>
      <c r="B591" s="9"/>
      <c r="C591" s="58">
        <f>I582+1</f>
        <v>41596</v>
      </c>
      <c r="D591" s="58">
        <f>C591+1</f>
        <v>41597</v>
      </c>
      <c r="E591" s="58">
        <f t="shared" ref="E591" si="282">D591+1</f>
        <v>41598</v>
      </c>
      <c r="F591" s="58">
        <f t="shared" ref="F591" si="283">E591+1</f>
        <v>41599</v>
      </c>
      <c r="G591" s="58">
        <f t="shared" ref="G591" si="284">F591+1</f>
        <v>41600</v>
      </c>
      <c r="H591" s="58">
        <f t="shared" ref="H591" si="285">G591+1</f>
        <v>41601</v>
      </c>
      <c r="I591" s="58">
        <f t="shared" ref="I591" si="286">H591+1</f>
        <v>41602</v>
      </c>
      <c r="J591" s="52"/>
      <c r="K591" s="56"/>
      <c r="L591" s="57"/>
      <c r="M591" s="147"/>
      <c r="N591" s="149"/>
      <c r="O591" s="149"/>
      <c r="P591" s="149"/>
      <c r="Q591" s="149"/>
      <c r="R591" s="149"/>
    </row>
    <row r="592" spans="1:18">
      <c r="A592" s="55"/>
      <c r="B592" s="7" t="s">
        <v>8</v>
      </c>
      <c r="C592" s="61">
        <f>$C$34</f>
        <v>0.27083333333333331</v>
      </c>
      <c r="D592" s="60">
        <f>$D$34</f>
        <v>0.35416666666666669</v>
      </c>
      <c r="E592" s="61">
        <f>$E$34</f>
        <v>0.27083333333333331</v>
      </c>
      <c r="F592" s="61">
        <f>$F$34</f>
        <v>0.35416666666666669</v>
      </c>
      <c r="G592" s="61">
        <f>$G$34</f>
        <v>0.27083333333333331</v>
      </c>
      <c r="H592" s="61">
        <f>$H$34</f>
        <v>0</v>
      </c>
      <c r="I592" s="61">
        <f>$I$34</f>
        <v>0</v>
      </c>
      <c r="J592" s="52"/>
      <c r="K592" s="56"/>
      <c r="L592" s="57"/>
      <c r="M592" s="147"/>
      <c r="N592" s="149"/>
      <c r="O592" s="149"/>
      <c r="P592" s="149"/>
      <c r="Q592" s="149"/>
      <c r="R592" s="149"/>
    </row>
    <row r="593" spans="1:21">
      <c r="A593" s="55"/>
      <c r="B593" s="13"/>
      <c r="C593" s="62">
        <f>$C$35</f>
        <v>0.5</v>
      </c>
      <c r="D593" s="63">
        <f>$D$35</f>
        <v>0.52083333333333337</v>
      </c>
      <c r="E593" s="63">
        <f>$E$35</f>
        <v>0.5</v>
      </c>
      <c r="F593" s="63">
        <f>$F$35</f>
        <v>0.64583333333333337</v>
      </c>
      <c r="G593" s="63">
        <f>$G$35</f>
        <v>0.52083333333333337</v>
      </c>
      <c r="H593" s="63">
        <f>$H$35</f>
        <v>0</v>
      </c>
      <c r="I593" s="63">
        <f>$I$35</f>
        <v>0</v>
      </c>
      <c r="J593" s="52"/>
      <c r="K593" s="64"/>
      <c r="L593" s="65"/>
      <c r="M593" s="147"/>
      <c r="N593" s="149"/>
      <c r="O593" s="149"/>
      <c r="P593" s="149"/>
      <c r="Q593" s="149"/>
      <c r="R593" s="149"/>
    </row>
    <row r="594" spans="1:21" ht="18" customHeight="1">
      <c r="A594" s="55"/>
      <c r="B594" s="7" t="s">
        <v>10</v>
      </c>
      <c r="C594" s="61">
        <f>$C$36</f>
        <v>0.57291666666666663</v>
      </c>
      <c r="D594" s="61">
        <f>$D$36</f>
        <v>0</v>
      </c>
      <c r="E594" s="61">
        <f>$E$36</f>
        <v>0.60416666666666663</v>
      </c>
      <c r="F594" s="61">
        <f>$F$36</f>
        <v>0</v>
      </c>
      <c r="G594" s="61">
        <f>$G$36</f>
        <v>0</v>
      </c>
      <c r="H594" s="61">
        <f>$H$36</f>
        <v>0</v>
      </c>
      <c r="I594" s="61">
        <f>$I$36</f>
        <v>0</v>
      </c>
      <c r="J594" s="52"/>
      <c r="K594" s="50" t="s">
        <v>39</v>
      </c>
      <c r="L594" s="66" t="s">
        <v>40</v>
      </c>
      <c r="M594" s="147"/>
      <c r="N594" s="150"/>
      <c r="O594" s="150"/>
      <c r="P594" s="149"/>
      <c r="Q594" s="149"/>
      <c r="R594" s="149"/>
    </row>
    <row r="595" spans="1:21">
      <c r="A595" s="55"/>
      <c r="B595" s="13"/>
      <c r="C595" s="62">
        <f>$C$37</f>
        <v>0.71875</v>
      </c>
      <c r="D595" s="62">
        <f>$D$37</f>
        <v>0</v>
      </c>
      <c r="E595" s="62">
        <f>$E$37</f>
        <v>0.82291666666666663</v>
      </c>
      <c r="F595" s="62">
        <f>$F$37</f>
        <v>0</v>
      </c>
      <c r="G595" s="62">
        <f>$G$37</f>
        <v>0</v>
      </c>
      <c r="H595" s="62">
        <f>$H$37</f>
        <v>0</v>
      </c>
      <c r="I595" s="62">
        <f>$I$37</f>
        <v>0</v>
      </c>
      <c r="J595" s="52"/>
      <c r="K595" s="67"/>
      <c r="L595" s="68"/>
      <c r="M595" s="146" t="s">
        <v>66</v>
      </c>
      <c r="N595" s="145" t="s">
        <v>66</v>
      </c>
      <c r="O595" s="145" t="s">
        <v>66</v>
      </c>
      <c r="P595" s="150"/>
      <c r="Q595" s="150"/>
      <c r="R595" s="150"/>
    </row>
    <row r="596" spans="1:21" ht="18" customHeight="1">
      <c r="A596" s="67"/>
      <c r="B596" s="69" t="s">
        <v>9</v>
      </c>
      <c r="C596" s="70">
        <f>C593-C592+C595-C594</f>
        <v>0.37500000000000011</v>
      </c>
      <c r="D596" s="70">
        <f t="shared" ref="D596:I596" si="287">D593-D592+D595-D594</f>
        <v>0.16666666666666669</v>
      </c>
      <c r="E596" s="70">
        <f t="shared" si="287"/>
        <v>0.44791666666666663</v>
      </c>
      <c r="F596" s="70">
        <f t="shared" si="287"/>
        <v>0.29166666666666669</v>
      </c>
      <c r="G596" s="70">
        <f t="shared" si="287"/>
        <v>0.25000000000000006</v>
      </c>
      <c r="H596" s="70">
        <f t="shared" si="287"/>
        <v>0</v>
      </c>
      <c r="I596" s="70">
        <f t="shared" si="287"/>
        <v>0</v>
      </c>
      <c r="J596" s="71">
        <f>SUM(C596:I596)</f>
        <v>1.53125</v>
      </c>
      <c r="K596" s="71">
        <f>IF(J596-$J$38&gt;=0,J596-$J$38,"")</f>
        <v>0</v>
      </c>
      <c r="L596" s="71">
        <f>IF($J$38-J596&gt;=0,$J$38-J596,"")</f>
        <v>0</v>
      </c>
      <c r="M596" s="144"/>
      <c r="N596" s="145"/>
      <c r="O596" s="145"/>
      <c r="P596" s="145"/>
      <c r="Q596" s="151" t="str">
        <f>IF(K596&gt;0,K596-P596,"")</f>
        <v/>
      </c>
      <c r="R596" s="152" t="str">
        <f>IF(L596&gt;0,L596-M596-N596-O596,"")</f>
        <v/>
      </c>
    </row>
    <row r="597" spans="1:21">
      <c r="L597" s="34"/>
      <c r="M597" s="49"/>
      <c r="N597" s="49"/>
      <c r="O597" s="49"/>
    </row>
    <row r="598" spans="1:21" ht="18" customHeight="1">
      <c r="A598" s="50" t="s">
        <v>23</v>
      </c>
      <c r="B598" s="7">
        <v>48</v>
      </c>
      <c r="C598" s="51" t="s">
        <v>1</v>
      </c>
      <c r="D598" s="51" t="s">
        <v>2</v>
      </c>
      <c r="E598" s="51" t="s">
        <v>3</v>
      </c>
      <c r="F598" s="51" t="s">
        <v>4</v>
      </c>
      <c r="G598" s="51" t="s">
        <v>5</v>
      </c>
      <c r="H598" s="51" t="s">
        <v>6</v>
      </c>
      <c r="I598" s="51" t="s">
        <v>7</v>
      </c>
      <c r="J598" s="52" t="s">
        <v>11</v>
      </c>
      <c r="K598" s="53" t="s">
        <v>37</v>
      </c>
      <c r="L598" s="54"/>
      <c r="M598" s="147" t="s">
        <v>65</v>
      </c>
      <c r="N598" s="148" t="s">
        <v>67</v>
      </c>
      <c r="O598" s="148" t="s">
        <v>68</v>
      </c>
      <c r="P598" s="148" t="s">
        <v>69</v>
      </c>
      <c r="Q598" s="148" t="s">
        <v>70</v>
      </c>
      <c r="R598" s="148" t="s">
        <v>71</v>
      </c>
    </row>
    <row r="599" spans="1:21">
      <c r="A599" s="55"/>
      <c r="B599" s="8"/>
      <c r="C599" s="9"/>
      <c r="D599" s="9"/>
      <c r="E599" s="9"/>
      <c r="F599" s="9"/>
      <c r="G599" s="9"/>
      <c r="H599" s="9"/>
      <c r="I599" s="9"/>
      <c r="J599" s="52"/>
      <c r="K599" s="56"/>
      <c r="L599" s="57"/>
      <c r="M599" s="147"/>
      <c r="N599" s="149"/>
      <c r="O599" s="149"/>
      <c r="P599" s="149"/>
      <c r="Q599" s="149"/>
      <c r="R599" s="149"/>
    </row>
    <row r="600" spans="1:21">
      <c r="A600" s="55"/>
      <c r="B600" s="9"/>
      <c r="C600" s="58">
        <f>I591+1</f>
        <v>41603</v>
      </c>
      <c r="D600" s="58">
        <f>C600+1</f>
        <v>41604</v>
      </c>
      <c r="E600" s="58">
        <f t="shared" ref="E600" si="288">D600+1</f>
        <v>41605</v>
      </c>
      <c r="F600" s="58">
        <f t="shared" ref="F600" si="289">E600+1</f>
        <v>41606</v>
      </c>
      <c r="G600" s="58">
        <f t="shared" ref="G600" si="290">F600+1</f>
        <v>41607</v>
      </c>
      <c r="H600" s="58">
        <f t="shared" ref="H600" si="291">G600+1</f>
        <v>41608</v>
      </c>
      <c r="I600" s="58">
        <f t="shared" ref="I600" si="292">H600+1</f>
        <v>41609</v>
      </c>
      <c r="J600" s="52"/>
      <c r="K600" s="56"/>
      <c r="L600" s="57"/>
      <c r="M600" s="147"/>
      <c r="N600" s="149"/>
      <c r="O600" s="149"/>
      <c r="P600" s="149"/>
      <c r="Q600" s="149"/>
      <c r="R600" s="149"/>
    </row>
    <row r="601" spans="1:21" ht="16.5" customHeight="1">
      <c r="A601" s="55"/>
      <c r="B601" s="7" t="s">
        <v>8</v>
      </c>
      <c r="C601" s="61">
        <f>$C$34</f>
        <v>0.27083333333333331</v>
      </c>
      <c r="D601" s="60">
        <f>$D$34</f>
        <v>0.35416666666666669</v>
      </c>
      <c r="E601" s="61">
        <f>$E$34</f>
        <v>0.27083333333333331</v>
      </c>
      <c r="F601" s="61">
        <f>$F$34</f>
        <v>0.35416666666666669</v>
      </c>
      <c r="G601" s="61">
        <f>$G$34</f>
        <v>0.27083333333333331</v>
      </c>
      <c r="H601" s="61">
        <f>$H$34</f>
        <v>0</v>
      </c>
      <c r="I601" s="61">
        <f>$I$34</f>
        <v>0</v>
      </c>
      <c r="J601" s="52"/>
      <c r="K601" s="56"/>
      <c r="L601" s="57"/>
      <c r="M601" s="147"/>
      <c r="N601" s="149"/>
      <c r="O601" s="149"/>
      <c r="P601" s="149"/>
      <c r="Q601" s="149"/>
      <c r="R601" s="149"/>
    </row>
    <row r="602" spans="1:21" ht="16.5" customHeight="1">
      <c r="A602" s="55"/>
      <c r="B602" s="13"/>
      <c r="C602" s="62">
        <f>$C$35</f>
        <v>0.5</v>
      </c>
      <c r="D602" s="63">
        <f>$D$35</f>
        <v>0.52083333333333337</v>
      </c>
      <c r="E602" s="63">
        <f>$E$35</f>
        <v>0.5</v>
      </c>
      <c r="F602" s="63">
        <f>$F$35</f>
        <v>0.64583333333333337</v>
      </c>
      <c r="G602" s="63">
        <f>$G$35</f>
        <v>0.52083333333333337</v>
      </c>
      <c r="H602" s="63">
        <f>$H$35</f>
        <v>0</v>
      </c>
      <c r="I602" s="63">
        <f>$I$35</f>
        <v>0</v>
      </c>
      <c r="J602" s="52"/>
      <c r="K602" s="64"/>
      <c r="L602" s="65"/>
      <c r="M602" s="147"/>
      <c r="N602" s="149"/>
      <c r="O602" s="149"/>
      <c r="P602" s="149"/>
      <c r="Q602" s="149"/>
      <c r="R602" s="149"/>
      <c r="S602" s="80"/>
      <c r="T602" s="80"/>
      <c r="U602" s="80"/>
    </row>
    <row r="603" spans="1:21" ht="16.5" customHeight="1">
      <c r="A603" s="55"/>
      <c r="B603" s="7" t="s">
        <v>10</v>
      </c>
      <c r="C603" s="61">
        <f>$C$36</f>
        <v>0.57291666666666663</v>
      </c>
      <c r="D603" s="61">
        <f>$D$36</f>
        <v>0</v>
      </c>
      <c r="E603" s="61">
        <f>$E$36</f>
        <v>0.60416666666666663</v>
      </c>
      <c r="F603" s="61">
        <f>$F$36</f>
        <v>0</v>
      </c>
      <c r="G603" s="61">
        <f>$G$36</f>
        <v>0</v>
      </c>
      <c r="H603" s="61">
        <f>$H$36</f>
        <v>0</v>
      </c>
      <c r="I603" s="61">
        <f>$I$36</f>
        <v>0</v>
      </c>
      <c r="J603" s="52"/>
      <c r="K603" s="50" t="s">
        <v>39</v>
      </c>
      <c r="L603" s="66" t="s">
        <v>40</v>
      </c>
      <c r="M603" s="147"/>
      <c r="N603" s="150"/>
      <c r="O603" s="150"/>
      <c r="P603" s="149"/>
      <c r="Q603" s="149"/>
      <c r="R603" s="149"/>
      <c r="S603" s="80"/>
      <c r="T603" s="80"/>
      <c r="U603" s="80"/>
    </row>
    <row r="604" spans="1:21" ht="16.5" customHeight="1">
      <c r="A604" s="55"/>
      <c r="B604" s="13"/>
      <c r="C604" s="62">
        <f>$C$37</f>
        <v>0.71875</v>
      </c>
      <c r="D604" s="62">
        <f>$D$37</f>
        <v>0</v>
      </c>
      <c r="E604" s="62">
        <f>$E$37</f>
        <v>0.82291666666666663</v>
      </c>
      <c r="F604" s="62">
        <f>$F$37</f>
        <v>0</v>
      </c>
      <c r="G604" s="62">
        <f>$G$37</f>
        <v>0</v>
      </c>
      <c r="H604" s="62">
        <f>$H$37</f>
        <v>0</v>
      </c>
      <c r="I604" s="62">
        <f>$I$37</f>
        <v>0</v>
      </c>
      <c r="J604" s="52"/>
      <c r="K604" s="67"/>
      <c r="L604" s="68"/>
      <c r="M604" s="146" t="s">
        <v>66</v>
      </c>
      <c r="N604" s="145" t="s">
        <v>66</v>
      </c>
      <c r="O604" s="145" t="s">
        <v>66</v>
      </c>
      <c r="P604" s="150"/>
      <c r="Q604" s="150"/>
      <c r="R604" s="150"/>
      <c r="S604" s="80"/>
      <c r="T604" s="80"/>
      <c r="U604" s="80"/>
    </row>
    <row r="605" spans="1:21" ht="16.5" customHeight="1">
      <c r="A605" s="67"/>
      <c r="B605" s="69" t="s">
        <v>9</v>
      </c>
      <c r="C605" s="70">
        <f>C602-C601+C604-C603</f>
        <v>0.37500000000000011</v>
      </c>
      <c r="D605" s="70">
        <f t="shared" ref="D605:I605" si="293">D602-D601+D604-D603</f>
        <v>0.16666666666666669</v>
      </c>
      <c r="E605" s="70">
        <f t="shared" si="293"/>
        <v>0.44791666666666663</v>
      </c>
      <c r="F605" s="70">
        <f t="shared" si="293"/>
        <v>0.29166666666666669</v>
      </c>
      <c r="G605" s="70">
        <f t="shared" si="293"/>
        <v>0.25000000000000006</v>
      </c>
      <c r="H605" s="70">
        <f t="shared" si="293"/>
        <v>0</v>
      </c>
      <c r="I605" s="70">
        <f t="shared" si="293"/>
        <v>0</v>
      </c>
      <c r="J605" s="71">
        <f>SUM(C605:I605)</f>
        <v>1.53125</v>
      </c>
      <c r="K605" s="71">
        <f>IF(J605-$J$38&gt;=0,J605-$J$38,"")</f>
        <v>0</v>
      </c>
      <c r="L605" s="71">
        <f>IF($J$38-J605&gt;=0,$J$38-J605,"")</f>
        <v>0</v>
      </c>
      <c r="M605" s="144"/>
      <c r="N605" s="145"/>
      <c r="O605" s="145"/>
      <c r="P605" s="145"/>
      <c r="Q605" s="151" t="str">
        <f>IF(K605&gt;0,K605-P605,"")</f>
        <v/>
      </c>
      <c r="R605" s="152" t="str">
        <f>IF(L605&gt;0,L605-M605-N605-O605,"")</f>
        <v/>
      </c>
      <c r="S605" s="80"/>
      <c r="T605" s="80"/>
      <c r="U605" s="80"/>
    </row>
    <row r="606" spans="1:21" ht="16.5" customHeight="1">
      <c r="A606" s="1"/>
      <c r="B606" s="4"/>
      <c r="C606" s="4"/>
      <c r="D606" s="4"/>
      <c r="E606" s="4"/>
      <c r="F606" s="4"/>
      <c r="G606" s="4"/>
      <c r="H606" s="4"/>
      <c r="I606" s="4"/>
      <c r="J606" s="4"/>
      <c r="K606" s="36"/>
      <c r="L606" s="35"/>
      <c r="M606" s="73"/>
      <c r="N606" s="36"/>
      <c r="O606" s="36"/>
      <c r="P606" s="80"/>
      <c r="Q606" s="80"/>
      <c r="R606" s="80"/>
      <c r="S606" s="80"/>
      <c r="T606" s="80"/>
      <c r="U606" s="80"/>
    </row>
    <row r="607" spans="1:21" ht="25.5" customHeight="1">
      <c r="A607" s="11" t="s">
        <v>33</v>
      </c>
      <c r="B607" s="12"/>
      <c r="C607" s="12"/>
      <c r="D607" s="12"/>
      <c r="E607" s="12"/>
      <c r="F607" s="12"/>
      <c r="G607" s="12"/>
      <c r="H607" s="12"/>
      <c r="I607" s="12"/>
      <c r="J607" s="12"/>
      <c r="K607" s="75"/>
      <c r="L607" s="76"/>
      <c r="M607" s="77"/>
      <c r="N607" s="75"/>
      <c r="O607" s="75"/>
    </row>
    <row r="608" spans="1:21" ht="19.5" customHeight="1" thickBot="1">
      <c r="A608" s="1"/>
      <c r="B608" s="4"/>
      <c r="C608" s="4"/>
      <c r="D608" s="4"/>
      <c r="E608" s="4"/>
      <c r="F608" s="4"/>
      <c r="G608" s="4"/>
      <c r="H608" s="4"/>
      <c r="I608" s="4"/>
      <c r="J608" s="4"/>
      <c r="K608" s="36"/>
      <c r="L608" s="35"/>
      <c r="M608" s="73"/>
      <c r="N608" s="36"/>
      <c r="O608" s="36"/>
    </row>
    <row r="609" spans="1:20" ht="19.5" customHeight="1" thickBot="1">
      <c r="A609" s="137" t="s">
        <v>41</v>
      </c>
      <c r="B609" s="138"/>
      <c r="C609" s="133"/>
      <c r="D609" s="133"/>
      <c r="E609" s="133"/>
      <c r="F609" s="133"/>
      <c r="G609" s="133"/>
      <c r="H609" s="133"/>
      <c r="I609" s="133"/>
      <c r="J609" s="133"/>
      <c r="K609" s="125"/>
      <c r="L609" s="126"/>
      <c r="M609" s="134"/>
      <c r="N609" s="125"/>
      <c r="O609" s="125"/>
      <c r="P609" s="111"/>
      <c r="Q609" s="111"/>
      <c r="R609" s="111"/>
      <c r="S609" s="111"/>
      <c r="T609" s="113"/>
    </row>
    <row r="610" spans="1:20" ht="16.5" customHeight="1">
      <c r="A610" s="114"/>
      <c r="B610" s="80"/>
      <c r="C610" s="80"/>
      <c r="D610" s="80"/>
      <c r="E610" s="80"/>
      <c r="F610" s="80"/>
      <c r="G610" s="80"/>
      <c r="H610" s="80"/>
      <c r="I610" s="80"/>
      <c r="J610" s="80"/>
      <c r="K610" s="80"/>
      <c r="L610" s="80"/>
      <c r="M610" s="36"/>
      <c r="N610" s="36"/>
      <c r="O610" s="36"/>
      <c r="P610" s="80"/>
      <c r="Q610" s="80"/>
      <c r="R610" s="80"/>
      <c r="S610" s="80"/>
      <c r="T610" s="115"/>
    </row>
    <row r="611" spans="1:20">
      <c r="A611" s="114"/>
      <c r="B611" s="80"/>
      <c r="C611" s="80"/>
      <c r="D611" s="80"/>
      <c r="E611" s="80"/>
      <c r="F611" s="80"/>
      <c r="G611" s="80"/>
      <c r="H611" s="80"/>
      <c r="I611" s="80"/>
      <c r="J611" s="80"/>
      <c r="K611" s="80"/>
      <c r="L611" s="80"/>
      <c r="M611" s="36"/>
      <c r="N611" s="36"/>
      <c r="O611" s="36"/>
      <c r="P611" s="80"/>
      <c r="Q611" s="80"/>
      <c r="R611" s="80"/>
      <c r="S611" s="80"/>
      <c r="T611" s="115"/>
    </row>
    <row r="612" spans="1:20" ht="18.75" thickBot="1">
      <c r="A612" s="118"/>
      <c r="B612" s="119"/>
      <c r="C612" s="119"/>
      <c r="D612" s="119"/>
      <c r="E612" s="119"/>
      <c r="F612" s="119"/>
      <c r="G612" s="119"/>
      <c r="H612" s="119"/>
      <c r="I612" s="119"/>
      <c r="J612" s="119"/>
      <c r="K612" s="119"/>
      <c r="L612" s="119"/>
      <c r="M612" s="120"/>
      <c r="N612" s="120"/>
      <c r="O612" s="120"/>
      <c r="P612" s="119"/>
      <c r="Q612" s="119"/>
      <c r="R612" s="119"/>
      <c r="S612" s="119"/>
      <c r="T612" s="121"/>
    </row>
    <row r="613" spans="1:20">
      <c r="L613" s="34"/>
      <c r="M613" s="49"/>
      <c r="N613" s="49"/>
      <c r="O613" s="49"/>
    </row>
    <row r="614" spans="1:20">
      <c r="L614" s="34"/>
      <c r="M614" s="49"/>
      <c r="N614" s="49"/>
      <c r="O614" s="49"/>
    </row>
    <row r="615" spans="1:20">
      <c r="L615" s="34"/>
      <c r="M615" s="49"/>
      <c r="N615" s="49"/>
      <c r="O615" s="49"/>
    </row>
    <row r="616" spans="1:20">
      <c r="L616" s="34"/>
      <c r="M616" s="49"/>
      <c r="N616" s="49"/>
      <c r="O616" s="49"/>
    </row>
    <row r="617" spans="1:20">
      <c r="L617" s="34"/>
      <c r="M617" s="49"/>
      <c r="N617" s="49"/>
      <c r="O617" s="49"/>
    </row>
    <row r="618" spans="1:20">
      <c r="A618" s="49"/>
      <c r="B618" s="49"/>
      <c r="C618" s="49"/>
      <c r="D618" s="49"/>
      <c r="E618" s="49"/>
      <c r="F618" s="49"/>
      <c r="G618" s="49"/>
      <c r="H618" s="49"/>
      <c r="I618" s="49"/>
      <c r="J618" s="49"/>
      <c r="K618" s="49"/>
      <c r="L618" s="79"/>
      <c r="M618" s="49"/>
      <c r="N618" s="49"/>
      <c r="O618" s="49"/>
    </row>
    <row r="619" spans="1:20">
      <c r="A619" s="49"/>
      <c r="B619" s="49"/>
      <c r="C619" s="49"/>
      <c r="D619" s="49"/>
      <c r="E619" s="49"/>
      <c r="F619" s="49"/>
      <c r="G619" s="49"/>
      <c r="H619" s="49"/>
      <c r="I619" s="49"/>
      <c r="J619" s="49"/>
      <c r="K619" s="49"/>
      <c r="L619" s="79"/>
      <c r="M619" s="49"/>
      <c r="N619" s="49"/>
      <c r="O619" s="49"/>
    </row>
    <row r="620" spans="1:20" ht="16.5" customHeight="1">
      <c r="L620" s="34"/>
      <c r="M620" s="49"/>
      <c r="N620" s="49"/>
      <c r="O620" s="49"/>
    </row>
    <row r="621" spans="1:20">
      <c r="L621" s="34"/>
      <c r="M621" s="49"/>
      <c r="N621" s="49"/>
      <c r="O621" s="49"/>
    </row>
    <row r="622" spans="1:20">
      <c r="L622" s="34"/>
      <c r="M622" s="49"/>
      <c r="N622" s="49"/>
      <c r="O622" s="49"/>
    </row>
    <row r="623" spans="1:20" ht="18" customHeight="1">
      <c r="A623" s="50" t="s">
        <v>23</v>
      </c>
      <c r="B623" s="7">
        <v>49</v>
      </c>
      <c r="C623" s="51" t="s">
        <v>1</v>
      </c>
      <c r="D623" s="51" t="s">
        <v>2</v>
      </c>
      <c r="E623" s="51" t="s">
        <v>3</v>
      </c>
      <c r="F623" s="51" t="s">
        <v>4</v>
      </c>
      <c r="G623" s="51" t="s">
        <v>5</v>
      </c>
      <c r="H623" s="51" t="s">
        <v>6</v>
      </c>
      <c r="I623" s="51" t="s">
        <v>7</v>
      </c>
      <c r="J623" s="50" t="s">
        <v>11</v>
      </c>
      <c r="K623" s="53" t="s">
        <v>37</v>
      </c>
      <c r="L623" s="54"/>
      <c r="M623" s="147" t="s">
        <v>65</v>
      </c>
      <c r="N623" s="148" t="s">
        <v>67</v>
      </c>
      <c r="O623" s="148" t="s">
        <v>68</v>
      </c>
      <c r="P623" s="148" t="s">
        <v>69</v>
      </c>
      <c r="Q623" s="148" t="s">
        <v>70</v>
      </c>
      <c r="R623" s="148" t="s">
        <v>71</v>
      </c>
    </row>
    <row r="624" spans="1:20">
      <c r="A624" s="55"/>
      <c r="B624" s="10"/>
      <c r="C624" s="86"/>
      <c r="D624" s="86"/>
      <c r="E624" s="86"/>
      <c r="F624" s="86"/>
      <c r="G624" s="86"/>
      <c r="H624" s="86"/>
      <c r="I624" s="86"/>
      <c r="J624" s="55"/>
      <c r="K624" s="56"/>
      <c r="L624" s="57"/>
      <c r="M624" s="147"/>
      <c r="N624" s="149"/>
      <c r="O624" s="149"/>
      <c r="P624" s="149"/>
      <c r="Q624" s="149"/>
      <c r="R624" s="149"/>
    </row>
    <row r="625" spans="1:18">
      <c r="A625" s="55"/>
      <c r="B625" s="13"/>
      <c r="C625" s="58">
        <f>I600+1</f>
        <v>41610</v>
      </c>
      <c r="D625" s="58">
        <f>C625+1</f>
        <v>41611</v>
      </c>
      <c r="E625" s="58">
        <f t="shared" ref="E625" si="294">D625+1</f>
        <v>41612</v>
      </c>
      <c r="F625" s="58">
        <f t="shared" ref="F625" si="295">E625+1</f>
        <v>41613</v>
      </c>
      <c r="G625" s="58">
        <f t="shared" ref="G625" si="296">F625+1</f>
        <v>41614</v>
      </c>
      <c r="H625" s="58">
        <f t="shared" ref="H625" si="297">G625+1</f>
        <v>41615</v>
      </c>
      <c r="I625" s="58">
        <f t="shared" ref="I625" si="298">H625+1</f>
        <v>41616</v>
      </c>
      <c r="J625" s="55"/>
      <c r="K625" s="56"/>
      <c r="L625" s="57"/>
      <c r="M625" s="147"/>
      <c r="N625" s="149"/>
      <c r="O625" s="149"/>
      <c r="P625" s="149"/>
      <c r="Q625" s="149"/>
      <c r="R625" s="149"/>
    </row>
    <row r="626" spans="1:18">
      <c r="A626" s="55"/>
      <c r="B626" s="7" t="s">
        <v>8</v>
      </c>
      <c r="C626" s="61">
        <f>$C$34</f>
        <v>0.27083333333333331</v>
      </c>
      <c r="D626" s="60">
        <f>$D$34</f>
        <v>0.35416666666666669</v>
      </c>
      <c r="E626" s="61">
        <f>$E$34</f>
        <v>0.27083333333333331</v>
      </c>
      <c r="F626" s="61">
        <f>$F$34</f>
        <v>0.35416666666666669</v>
      </c>
      <c r="G626" s="61">
        <f>$G$34</f>
        <v>0.27083333333333331</v>
      </c>
      <c r="H626" s="61">
        <f>$H$34</f>
        <v>0</v>
      </c>
      <c r="I626" s="61">
        <f>$I$34</f>
        <v>0</v>
      </c>
      <c r="J626" s="55"/>
      <c r="K626" s="56"/>
      <c r="L626" s="57"/>
      <c r="M626" s="147"/>
      <c r="N626" s="149"/>
      <c r="O626" s="149"/>
      <c r="P626" s="149"/>
      <c r="Q626" s="149"/>
      <c r="R626" s="149"/>
    </row>
    <row r="627" spans="1:18">
      <c r="A627" s="55"/>
      <c r="B627" s="13"/>
      <c r="C627" s="62">
        <f>$C$35</f>
        <v>0.5</v>
      </c>
      <c r="D627" s="63">
        <f>$D$35</f>
        <v>0.52083333333333337</v>
      </c>
      <c r="E627" s="63">
        <f>$E$35</f>
        <v>0.5</v>
      </c>
      <c r="F627" s="63">
        <f>$F$35</f>
        <v>0.64583333333333337</v>
      </c>
      <c r="G627" s="63">
        <f>$G$35</f>
        <v>0.52083333333333337</v>
      </c>
      <c r="H627" s="63">
        <f>$H$35</f>
        <v>0</v>
      </c>
      <c r="I627" s="63">
        <f>$I$35</f>
        <v>0</v>
      </c>
      <c r="J627" s="55"/>
      <c r="K627" s="64"/>
      <c r="L627" s="65"/>
      <c r="M627" s="147"/>
      <c r="N627" s="149"/>
      <c r="O627" s="149"/>
      <c r="P627" s="149"/>
      <c r="Q627" s="149"/>
      <c r="R627" s="149"/>
    </row>
    <row r="628" spans="1:18" ht="18" customHeight="1">
      <c r="A628" s="55"/>
      <c r="B628" s="7" t="s">
        <v>10</v>
      </c>
      <c r="C628" s="61">
        <f>$C$36</f>
        <v>0.57291666666666663</v>
      </c>
      <c r="D628" s="61">
        <f>$D$36</f>
        <v>0</v>
      </c>
      <c r="E628" s="61">
        <f>$E$36</f>
        <v>0.60416666666666663</v>
      </c>
      <c r="F628" s="61">
        <f>$F$36</f>
        <v>0</v>
      </c>
      <c r="G628" s="61">
        <f>$G$36</f>
        <v>0</v>
      </c>
      <c r="H628" s="61">
        <f>$H$36</f>
        <v>0</v>
      </c>
      <c r="I628" s="61">
        <f>$I$36</f>
        <v>0</v>
      </c>
      <c r="J628" s="55"/>
      <c r="K628" s="50" t="s">
        <v>39</v>
      </c>
      <c r="L628" s="66" t="s">
        <v>40</v>
      </c>
      <c r="M628" s="147"/>
      <c r="N628" s="150"/>
      <c r="O628" s="150"/>
      <c r="P628" s="149"/>
      <c r="Q628" s="149"/>
      <c r="R628" s="149"/>
    </row>
    <row r="629" spans="1:18" ht="16.5" customHeight="1">
      <c r="A629" s="55"/>
      <c r="B629" s="13"/>
      <c r="C629" s="62">
        <f>$C$37</f>
        <v>0.71875</v>
      </c>
      <c r="D629" s="62">
        <f>$D$37</f>
        <v>0</v>
      </c>
      <c r="E629" s="62">
        <f>$E$37</f>
        <v>0.82291666666666663</v>
      </c>
      <c r="F629" s="62">
        <f>$F$37</f>
        <v>0</v>
      </c>
      <c r="G629" s="62">
        <f>$G$37</f>
        <v>0</v>
      </c>
      <c r="H629" s="62">
        <f>$H$37</f>
        <v>0</v>
      </c>
      <c r="I629" s="62">
        <f>$I$37</f>
        <v>0</v>
      </c>
      <c r="J629" s="67"/>
      <c r="K629" s="67"/>
      <c r="L629" s="68"/>
      <c r="M629" s="146" t="s">
        <v>66</v>
      </c>
      <c r="N629" s="145" t="s">
        <v>66</v>
      </c>
      <c r="O629" s="145" t="s">
        <v>66</v>
      </c>
      <c r="P629" s="150"/>
      <c r="Q629" s="150"/>
      <c r="R629" s="150"/>
    </row>
    <row r="630" spans="1:18">
      <c r="A630" s="67"/>
      <c r="B630" s="69" t="s">
        <v>9</v>
      </c>
      <c r="C630" s="70">
        <f>C627-C626+C629-C628</f>
        <v>0.37500000000000011</v>
      </c>
      <c r="D630" s="70">
        <f t="shared" ref="D630:I630" si="299">D627-D626+D629-D628</f>
        <v>0.16666666666666669</v>
      </c>
      <c r="E630" s="70">
        <f t="shared" si="299"/>
        <v>0.44791666666666663</v>
      </c>
      <c r="F630" s="70">
        <f t="shared" si="299"/>
        <v>0.29166666666666669</v>
      </c>
      <c r="G630" s="70">
        <f t="shared" si="299"/>
        <v>0.25000000000000006</v>
      </c>
      <c r="H630" s="70">
        <f t="shared" si="299"/>
        <v>0</v>
      </c>
      <c r="I630" s="70">
        <f t="shared" si="299"/>
        <v>0</v>
      </c>
      <c r="J630" s="71">
        <f>SUM(C630:I630)</f>
        <v>1.53125</v>
      </c>
      <c r="K630" s="71">
        <f>IF(J630-$J$38&gt;=0,J630-$J$38,"")</f>
        <v>0</v>
      </c>
      <c r="L630" s="71">
        <f>IF($J$38-J630&gt;=0,$J$38-J630,"")</f>
        <v>0</v>
      </c>
      <c r="M630" s="144"/>
      <c r="N630" s="145"/>
      <c r="O630" s="145"/>
      <c r="P630" s="145"/>
      <c r="Q630" s="151" t="str">
        <f>IF(K630&gt;0,K630-P630,"")</f>
        <v/>
      </c>
      <c r="R630" s="152" t="str">
        <f>IF(L630&gt;0,L630-M630-N630-O630,"")</f>
        <v/>
      </c>
    </row>
    <row r="631" spans="1:18">
      <c r="L631" s="34"/>
      <c r="M631" s="49"/>
      <c r="N631" s="49"/>
      <c r="O631" s="49"/>
    </row>
    <row r="632" spans="1:18" ht="18" customHeight="1">
      <c r="A632" s="50" t="s">
        <v>23</v>
      </c>
      <c r="B632" s="7">
        <v>50</v>
      </c>
      <c r="C632" s="51" t="s">
        <v>1</v>
      </c>
      <c r="D632" s="51" t="s">
        <v>2</v>
      </c>
      <c r="E632" s="51" t="s">
        <v>3</v>
      </c>
      <c r="F632" s="51" t="s">
        <v>4</v>
      </c>
      <c r="G632" s="51" t="s">
        <v>5</v>
      </c>
      <c r="H632" s="51" t="s">
        <v>6</v>
      </c>
      <c r="I632" s="51" t="s">
        <v>7</v>
      </c>
      <c r="J632" s="52" t="s">
        <v>11</v>
      </c>
      <c r="K632" s="53" t="s">
        <v>37</v>
      </c>
      <c r="L632" s="54"/>
      <c r="M632" s="147" t="s">
        <v>65</v>
      </c>
      <c r="N632" s="148" t="s">
        <v>67</v>
      </c>
      <c r="O632" s="148" t="s">
        <v>68</v>
      </c>
      <c r="P632" s="148" t="s">
        <v>69</v>
      </c>
      <c r="Q632" s="148" t="s">
        <v>70</v>
      </c>
      <c r="R632" s="148" t="s">
        <v>71</v>
      </c>
    </row>
    <row r="633" spans="1:18">
      <c r="A633" s="55"/>
      <c r="B633" s="8"/>
      <c r="C633" s="9"/>
      <c r="D633" s="9"/>
      <c r="E633" s="9"/>
      <c r="F633" s="9"/>
      <c r="G633" s="9"/>
      <c r="H633" s="9"/>
      <c r="I633" s="9"/>
      <c r="J633" s="52"/>
      <c r="K633" s="56"/>
      <c r="L633" s="57"/>
      <c r="M633" s="147"/>
      <c r="N633" s="149"/>
      <c r="O633" s="149"/>
      <c r="P633" s="149"/>
      <c r="Q633" s="149"/>
      <c r="R633" s="149"/>
    </row>
    <row r="634" spans="1:18">
      <c r="A634" s="55"/>
      <c r="B634" s="9"/>
      <c r="C634" s="58">
        <f>I625+1</f>
        <v>41617</v>
      </c>
      <c r="D634" s="58">
        <f>C634+1</f>
        <v>41618</v>
      </c>
      <c r="E634" s="58">
        <f t="shared" ref="E634" si="300">D634+1</f>
        <v>41619</v>
      </c>
      <c r="F634" s="58">
        <f t="shared" ref="F634" si="301">E634+1</f>
        <v>41620</v>
      </c>
      <c r="G634" s="58">
        <f t="shared" ref="G634" si="302">F634+1</f>
        <v>41621</v>
      </c>
      <c r="H634" s="58">
        <f t="shared" ref="H634" si="303">G634+1</f>
        <v>41622</v>
      </c>
      <c r="I634" s="58">
        <f t="shared" ref="I634" si="304">H634+1</f>
        <v>41623</v>
      </c>
      <c r="J634" s="52"/>
      <c r="K634" s="56"/>
      <c r="L634" s="57"/>
      <c r="M634" s="147"/>
      <c r="N634" s="149"/>
      <c r="O634" s="149"/>
      <c r="P634" s="149"/>
      <c r="Q634" s="149"/>
      <c r="R634" s="149"/>
    </row>
    <row r="635" spans="1:18">
      <c r="A635" s="55"/>
      <c r="B635" s="7" t="s">
        <v>8</v>
      </c>
      <c r="C635" s="61">
        <f>$C$34</f>
        <v>0.27083333333333331</v>
      </c>
      <c r="D635" s="60">
        <f>$D$34</f>
        <v>0.35416666666666669</v>
      </c>
      <c r="E635" s="61">
        <f>$E$34</f>
        <v>0.27083333333333331</v>
      </c>
      <c r="F635" s="61">
        <f>$F$34</f>
        <v>0.35416666666666669</v>
      </c>
      <c r="G635" s="61">
        <f>$G$34</f>
        <v>0.27083333333333331</v>
      </c>
      <c r="H635" s="61">
        <f>$H$34</f>
        <v>0</v>
      </c>
      <c r="I635" s="61">
        <f>$I$34</f>
        <v>0</v>
      </c>
      <c r="J635" s="52"/>
      <c r="K635" s="56"/>
      <c r="L635" s="57"/>
      <c r="M635" s="147"/>
      <c r="N635" s="149"/>
      <c r="O635" s="149"/>
      <c r="P635" s="149"/>
      <c r="Q635" s="149"/>
      <c r="R635" s="149"/>
    </row>
    <row r="636" spans="1:18">
      <c r="A636" s="55"/>
      <c r="B636" s="13"/>
      <c r="C636" s="62">
        <f>$C$35</f>
        <v>0.5</v>
      </c>
      <c r="D636" s="63">
        <f>$D$35</f>
        <v>0.52083333333333337</v>
      </c>
      <c r="E636" s="63">
        <f>$E$35</f>
        <v>0.5</v>
      </c>
      <c r="F636" s="63">
        <f>$F$35</f>
        <v>0.64583333333333337</v>
      </c>
      <c r="G636" s="63">
        <f>$G$35</f>
        <v>0.52083333333333337</v>
      </c>
      <c r="H636" s="63">
        <f>$H$35</f>
        <v>0</v>
      </c>
      <c r="I636" s="63">
        <f>$I$35</f>
        <v>0</v>
      </c>
      <c r="J636" s="52"/>
      <c r="K636" s="64"/>
      <c r="L636" s="65"/>
      <c r="M636" s="147"/>
      <c r="N636" s="149"/>
      <c r="O636" s="149"/>
      <c r="P636" s="149"/>
      <c r="Q636" s="149"/>
      <c r="R636" s="149"/>
    </row>
    <row r="637" spans="1:18" ht="18" customHeight="1">
      <c r="A637" s="55"/>
      <c r="B637" s="7" t="s">
        <v>10</v>
      </c>
      <c r="C637" s="61">
        <f>$C$36</f>
        <v>0.57291666666666663</v>
      </c>
      <c r="D637" s="61">
        <f>$D$36</f>
        <v>0</v>
      </c>
      <c r="E637" s="61">
        <f>$E$36</f>
        <v>0.60416666666666663</v>
      </c>
      <c r="F637" s="61">
        <f>$F$36</f>
        <v>0</v>
      </c>
      <c r="G637" s="61">
        <f>$G$36</f>
        <v>0</v>
      </c>
      <c r="H637" s="61">
        <f>$H$36</f>
        <v>0</v>
      </c>
      <c r="I637" s="61">
        <f>$I$36</f>
        <v>0</v>
      </c>
      <c r="J637" s="52"/>
      <c r="K637" s="50" t="s">
        <v>39</v>
      </c>
      <c r="L637" s="66" t="s">
        <v>40</v>
      </c>
      <c r="M637" s="147"/>
      <c r="N637" s="150"/>
      <c r="O637" s="150"/>
      <c r="P637" s="149"/>
      <c r="Q637" s="149"/>
      <c r="R637" s="149"/>
    </row>
    <row r="638" spans="1:18" ht="16.5" customHeight="1">
      <c r="A638" s="55"/>
      <c r="B638" s="13"/>
      <c r="C638" s="62">
        <f>$C$37</f>
        <v>0.71875</v>
      </c>
      <c r="D638" s="62">
        <f>$D$37</f>
        <v>0</v>
      </c>
      <c r="E638" s="62">
        <f>$E$37</f>
        <v>0.82291666666666663</v>
      </c>
      <c r="F638" s="62">
        <f>$F$37</f>
        <v>0</v>
      </c>
      <c r="G638" s="62">
        <f>$G$37</f>
        <v>0</v>
      </c>
      <c r="H638" s="62">
        <f>$H$37</f>
        <v>0</v>
      </c>
      <c r="I638" s="62">
        <f>$I$37</f>
        <v>0</v>
      </c>
      <c r="J638" s="52"/>
      <c r="K638" s="67"/>
      <c r="L638" s="68"/>
      <c r="M638" s="146" t="s">
        <v>66</v>
      </c>
      <c r="N638" s="145" t="s">
        <v>66</v>
      </c>
      <c r="O638" s="145" t="s">
        <v>66</v>
      </c>
      <c r="P638" s="150"/>
      <c r="Q638" s="150"/>
      <c r="R638" s="150"/>
    </row>
    <row r="639" spans="1:18">
      <c r="A639" s="67"/>
      <c r="B639" s="69" t="s">
        <v>9</v>
      </c>
      <c r="C639" s="70">
        <f>C636-C635+C638-C637</f>
        <v>0.37500000000000011</v>
      </c>
      <c r="D639" s="70">
        <f t="shared" ref="D639:I639" si="305">D636-D635+D638-D637</f>
        <v>0.16666666666666669</v>
      </c>
      <c r="E639" s="70">
        <f t="shared" si="305"/>
        <v>0.44791666666666663</v>
      </c>
      <c r="F639" s="70">
        <f t="shared" si="305"/>
        <v>0.29166666666666669</v>
      </c>
      <c r="G639" s="70">
        <f t="shared" si="305"/>
        <v>0.25000000000000006</v>
      </c>
      <c r="H639" s="70">
        <f t="shared" si="305"/>
        <v>0</v>
      </c>
      <c r="I639" s="70">
        <f t="shared" si="305"/>
        <v>0</v>
      </c>
      <c r="J639" s="71">
        <f>SUM(C639:I639)</f>
        <v>1.53125</v>
      </c>
      <c r="K639" s="71">
        <f>IF(J639-$J$38&gt;=0,J639-$J$38,"")</f>
        <v>0</v>
      </c>
      <c r="L639" s="71">
        <f>IF($J$38-J639&gt;=0,$J$38-J639,"")</f>
        <v>0</v>
      </c>
      <c r="M639" s="144"/>
      <c r="N639" s="145"/>
      <c r="O639" s="145"/>
      <c r="P639" s="145"/>
      <c r="Q639" s="151" t="str">
        <f>IF(K639&gt;0,K639-P639,"")</f>
        <v/>
      </c>
      <c r="R639" s="152" t="str">
        <f>IF(L639&gt;0,L639-M639-N639-O639,"")</f>
        <v/>
      </c>
    </row>
    <row r="640" spans="1:18">
      <c r="L640" s="34"/>
      <c r="M640" s="49"/>
      <c r="N640" s="49"/>
      <c r="O640" s="49"/>
    </row>
    <row r="641" spans="1:21" ht="18" customHeight="1">
      <c r="A641" s="50" t="s">
        <v>23</v>
      </c>
      <c r="B641" s="7">
        <v>51</v>
      </c>
      <c r="C641" s="51" t="s">
        <v>1</v>
      </c>
      <c r="D641" s="51" t="s">
        <v>2</v>
      </c>
      <c r="E641" s="51" t="s">
        <v>3</v>
      </c>
      <c r="F641" s="51" t="s">
        <v>4</v>
      </c>
      <c r="G641" s="51" t="s">
        <v>5</v>
      </c>
      <c r="H641" s="51" t="s">
        <v>6</v>
      </c>
      <c r="I641" s="51" t="s">
        <v>7</v>
      </c>
      <c r="J641" s="52" t="s">
        <v>11</v>
      </c>
      <c r="K641" s="53" t="s">
        <v>37</v>
      </c>
      <c r="L641" s="54"/>
      <c r="M641" s="147" t="s">
        <v>65</v>
      </c>
      <c r="N641" s="148" t="s">
        <v>67</v>
      </c>
      <c r="O641" s="148" t="s">
        <v>68</v>
      </c>
      <c r="P641" s="148" t="s">
        <v>69</v>
      </c>
      <c r="Q641" s="148" t="s">
        <v>70</v>
      </c>
      <c r="R641" s="148" t="s">
        <v>71</v>
      </c>
    </row>
    <row r="642" spans="1:21">
      <c r="A642" s="55"/>
      <c r="B642" s="8"/>
      <c r="C642" s="9"/>
      <c r="D642" s="9"/>
      <c r="E642" s="9"/>
      <c r="F642" s="9"/>
      <c r="G642" s="9"/>
      <c r="H642" s="9"/>
      <c r="I642" s="9"/>
      <c r="J642" s="52"/>
      <c r="K642" s="56"/>
      <c r="L642" s="57"/>
      <c r="M642" s="147"/>
      <c r="N642" s="149"/>
      <c r="O642" s="149"/>
      <c r="P642" s="149"/>
      <c r="Q642" s="149"/>
      <c r="R642" s="149"/>
    </row>
    <row r="643" spans="1:21">
      <c r="A643" s="55"/>
      <c r="B643" s="9"/>
      <c r="C643" s="58">
        <f>I634+1</f>
        <v>41624</v>
      </c>
      <c r="D643" s="58">
        <f>C643+1</f>
        <v>41625</v>
      </c>
      <c r="E643" s="58">
        <f t="shared" ref="E643" si="306">D643+1</f>
        <v>41626</v>
      </c>
      <c r="F643" s="58">
        <f t="shared" ref="F643" si="307">E643+1</f>
        <v>41627</v>
      </c>
      <c r="G643" s="58">
        <f t="shared" ref="G643" si="308">F643+1</f>
        <v>41628</v>
      </c>
      <c r="H643" s="58">
        <f t="shared" ref="H643" si="309">G643+1</f>
        <v>41629</v>
      </c>
      <c r="I643" s="58">
        <f t="shared" ref="I643" si="310">H643+1</f>
        <v>41630</v>
      </c>
      <c r="J643" s="52"/>
      <c r="K643" s="56"/>
      <c r="L643" s="57"/>
      <c r="M643" s="147"/>
      <c r="N643" s="149"/>
      <c r="O643" s="149"/>
      <c r="P643" s="149"/>
      <c r="Q643" s="149"/>
      <c r="R643" s="149"/>
    </row>
    <row r="644" spans="1:21">
      <c r="A644" s="55"/>
      <c r="B644" s="7" t="s">
        <v>8</v>
      </c>
      <c r="C644" s="61">
        <f>$C$34</f>
        <v>0.27083333333333331</v>
      </c>
      <c r="D644" s="60">
        <f>$D$34</f>
        <v>0.35416666666666669</v>
      </c>
      <c r="E644" s="61">
        <f>$E$34</f>
        <v>0.27083333333333331</v>
      </c>
      <c r="F644" s="61">
        <f>$F$34</f>
        <v>0.35416666666666669</v>
      </c>
      <c r="G644" s="61">
        <f>$G$34</f>
        <v>0.27083333333333331</v>
      </c>
      <c r="H644" s="61">
        <f>$H$34</f>
        <v>0</v>
      </c>
      <c r="I644" s="61">
        <f>$I$34</f>
        <v>0</v>
      </c>
      <c r="J644" s="52"/>
      <c r="K644" s="56"/>
      <c r="L644" s="57"/>
      <c r="M644" s="147"/>
      <c r="N644" s="149"/>
      <c r="O644" s="149"/>
      <c r="P644" s="149"/>
      <c r="Q644" s="149"/>
      <c r="R644" s="149"/>
    </row>
    <row r="645" spans="1:21">
      <c r="A645" s="55"/>
      <c r="B645" s="13"/>
      <c r="C645" s="62">
        <f>$C$35</f>
        <v>0.5</v>
      </c>
      <c r="D645" s="63">
        <f>$D$35</f>
        <v>0.52083333333333337</v>
      </c>
      <c r="E645" s="63">
        <f>$E$35</f>
        <v>0.5</v>
      </c>
      <c r="F645" s="63">
        <f>$F$35</f>
        <v>0.64583333333333337</v>
      </c>
      <c r="G645" s="63">
        <f>$G$35</f>
        <v>0.52083333333333337</v>
      </c>
      <c r="H645" s="63">
        <f>$H$35</f>
        <v>0</v>
      </c>
      <c r="I645" s="63">
        <f>$I$35</f>
        <v>0</v>
      </c>
      <c r="J645" s="52"/>
      <c r="K645" s="64"/>
      <c r="L645" s="65"/>
      <c r="M645" s="147"/>
      <c r="N645" s="149"/>
      <c r="O645" s="149"/>
      <c r="P645" s="149"/>
      <c r="Q645" s="149"/>
      <c r="R645" s="149"/>
    </row>
    <row r="646" spans="1:21" ht="18" customHeight="1">
      <c r="A646" s="55"/>
      <c r="B646" s="7" t="s">
        <v>10</v>
      </c>
      <c r="C646" s="61">
        <f>$C$36</f>
        <v>0.57291666666666663</v>
      </c>
      <c r="D646" s="61">
        <f>$D$36</f>
        <v>0</v>
      </c>
      <c r="E646" s="61">
        <f>$E$36</f>
        <v>0.60416666666666663</v>
      </c>
      <c r="F646" s="61">
        <f>$F$36</f>
        <v>0</v>
      </c>
      <c r="G646" s="61">
        <f>$G$36</f>
        <v>0</v>
      </c>
      <c r="H646" s="61">
        <f>$H$36</f>
        <v>0</v>
      </c>
      <c r="I646" s="61">
        <f>$I$36</f>
        <v>0</v>
      </c>
      <c r="J646" s="52"/>
      <c r="K646" s="50" t="s">
        <v>39</v>
      </c>
      <c r="L646" s="66" t="s">
        <v>40</v>
      </c>
      <c r="M646" s="147"/>
      <c r="N646" s="150"/>
      <c r="O646" s="150"/>
      <c r="P646" s="149"/>
      <c r="Q646" s="149"/>
      <c r="R646" s="149"/>
    </row>
    <row r="647" spans="1:21">
      <c r="A647" s="55"/>
      <c r="B647" s="13"/>
      <c r="C647" s="62">
        <f>$C$37</f>
        <v>0.71875</v>
      </c>
      <c r="D647" s="62">
        <f>$D$37</f>
        <v>0</v>
      </c>
      <c r="E647" s="62">
        <f>$E$37</f>
        <v>0.82291666666666663</v>
      </c>
      <c r="F647" s="62">
        <f>$F$37</f>
        <v>0</v>
      </c>
      <c r="G647" s="62">
        <f>$G$37</f>
        <v>0</v>
      </c>
      <c r="H647" s="62">
        <f>$H$37</f>
        <v>0</v>
      </c>
      <c r="I647" s="62">
        <f>$I$37</f>
        <v>0</v>
      </c>
      <c r="J647" s="52"/>
      <c r="K647" s="67"/>
      <c r="L647" s="68"/>
      <c r="M647" s="146" t="s">
        <v>66</v>
      </c>
      <c r="N647" s="145" t="s">
        <v>66</v>
      </c>
      <c r="O647" s="145" t="s">
        <v>66</v>
      </c>
      <c r="P647" s="150"/>
      <c r="Q647" s="150"/>
      <c r="R647" s="150"/>
    </row>
    <row r="648" spans="1:21" ht="16.5" customHeight="1">
      <c r="A648" s="67"/>
      <c r="B648" s="69" t="s">
        <v>9</v>
      </c>
      <c r="C648" s="70">
        <f>C645-C644+C647-C646</f>
        <v>0.37500000000000011</v>
      </c>
      <c r="D648" s="70">
        <f t="shared" ref="D648:I648" si="311">D645-D644+D647-D646</f>
        <v>0.16666666666666669</v>
      </c>
      <c r="E648" s="70">
        <f t="shared" si="311"/>
        <v>0.44791666666666663</v>
      </c>
      <c r="F648" s="70">
        <f t="shared" si="311"/>
        <v>0.29166666666666669</v>
      </c>
      <c r="G648" s="70">
        <f t="shared" si="311"/>
        <v>0.25000000000000006</v>
      </c>
      <c r="H648" s="70">
        <f t="shared" si="311"/>
        <v>0</v>
      </c>
      <c r="I648" s="70">
        <f t="shared" si="311"/>
        <v>0</v>
      </c>
      <c r="J648" s="71">
        <f>SUM(C648:I648)</f>
        <v>1.53125</v>
      </c>
      <c r="K648" s="71">
        <f>IF(J648-$J$38&gt;=0,J648-$J$38,"")</f>
        <v>0</v>
      </c>
      <c r="L648" s="71">
        <f>IF($J$38-J648&gt;=0,$J$38-J648,"")</f>
        <v>0</v>
      </c>
      <c r="M648" s="144"/>
      <c r="N648" s="145"/>
      <c r="O648" s="145"/>
      <c r="P648" s="145"/>
      <c r="Q648" s="151" t="str">
        <f>IF(K648&gt;0,K648-P648,"")</f>
        <v/>
      </c>
      <c r="R648" s="152" t="str">
        <f>IF(L648&gt;0,L648-M648-N648-O648,"")</f>
        <v/>
      </c>
    </row>
    <row r="649" spans="1:21" ht="16.5" customHeight="1">
      <c r="A649" s="1"/>
      <c r="B649" s="4"/>
      <c r="C649" s="4"/>
      <c r="D649" s="4"/>
      <c r="E649" s="4"/>
      <c r="F649" s="4"/>
      <c r="G649" s="4"/>
      <c r="H649" s="4"/>
      <c r="I649" s="4"/>
      <c r="J649" s="4"/>
      <c r="K649" s="36"/>
      <c r="L649" s="35"/>
      <c r="M649" s="73"/>
      <c r="N649" s="36"/>
      <c r="O649" s="36"/>
    </row>
    <row r="650" spans="1:21" ht="16.5" customHeight="1">
      <c r="A650" s="50" t="s">
        <v>23</v>
      </c>
      <c r="B650" s="7">
        <v>52</v>
      </c>
      <c r="C650" s="51" t="s">
        <v>1</v>
      </c>
      <c r="D650" s="51" t="s">
        <v>2</v>
      </c>
      <c r="E650" s="51" t="s">
        <v>3</v>
      </c>
      <c r="F650" s="51" t="s">
        <v>4</v>
      </c>
      <c r="G650" s="51" t="s">
        <v>5</v>
      </c>
      <c r="H650" s="51" t="s">
        <v>6</v>
      </c>
      <c r="I650" s="51" t="s">
        <v>7</v>
      </c>
      <c r="J650" s="52" t="s">
        <v>11</v>
      </c>
      <c r="K650" s="53" t="s">
        <v>37</v>
      </c>
      <c r="L650" s="54"/>
      <c r="M650" s="147" t="s">
        <v>65</v>
      </c>
      <c r="N650" s="148" t="s">
        <v>67</v>
      </c>
      <c r="O650" s="148" t="s">
        <v>68</v>
      </c>
      <c r="P650" s="148" t="s">
        <v>69</v>
      </c>
      <c r="Q650" s="148" t="s">
        <v>70</v>
      </c>
      <c r="R650" s="148" t="s">
        <v>71</v>
      </c>
      <c r="S650" s="80"/>
      <c r="T650" s="80"/>
      <c r="U650" s="80"/>
    </row>
    <row r="651" spans="1:21" ht="16.5" customHeight="1">
      <c r="A651" s="55"/>
      <c r="B651" s="8"/>
      <c r="C651" s="9"/>
      <c r="D651" s="9"/>
      <c r="E651" s="9"/>
      <c r="F651" s="9"/>
      <c r="G651" s="9"/>
      <c r="H651" s="9"/>
      <c r="I651" s="9"/>
      <c r="J651" s="52"/>
      <c r="K651" s="56"/>
      <c r="L651" s="57"/>
      <c r="M651" s="147"/>
      <c r="N651" s="149"/>
      <c r="O651" s="149"/>
      <c r="P651" s="149"/>
      <c r="Q651" s="149"/>
      <c r="R651" s="149"/>
      <c r="S651" s="80"/>
      <c r="T651" s="80"/>
      <c r="U651" s="80"/>
    </row>
    <row r="652" spans="1:21" ht="16.5" customHeight="1">
      <c r="A652" s="55"/>
      <c r="B652" s="9"/>
      <c r="C652" s="58">
        <f>I643+1</f>
        <v>41631</v>
      </c>
      <c r="D652" s="58">
        <f>C652+1</f>
        <v>41632</v>
      </c>
      <c r="E652" s="58">
        <f t="shared" ref="E652" si="312">D652+1</f>
        <v>41633</v>
      </c>
      <c r="F652" s="58">
        <f t="shared" ref="F652" si="313">E652+1</f>
        <v>41634</v>
      </c>
      <c r="G652" s="58">
        <f t="shared" ref="G652" si="314">F652+1</f>
        <v>41635</v>
      </c>
      <c r="H652" s="58">
        <f t="shared" ref="H652" si="315">G652+1</f>
        <v>41636</v>
      </c>
      <c r="I652" s="58">
        <f t="shared" ref="I652" si="316">H652+1</f>
        <v>41637</v>
      </c>
      <c r="J652" s="52"/>
      <c r="K652" s="56"/>
      <c r="L652" s="57"/>
      <c r="M652" s="147"/>
      <c r="N652" s="149"/>
      <c r="O652" s="149"/>
      <c r="P652" s="149"/>
      <c r="Q652" s="149"/>
      <c r="R652" s="149"/>
      <c r="S652" s="80"/>
      <c r="T652" s="80"/>
      <c r="U652" s="80"/>
    </row>
    <row r="653" spans="1:21" ht="16.5" customHeight="1">
      <c r="A653" s="55"/>
      <c r="B653" s="7" t="s">
        <v>8</v>
      </c>
      <c r="C653" s="61">
        <f>$C$34</f>
        <v>0.27083333333333331</v>
      </c>
      <c r="D653" s="60">
        <f>$D$34</f>
        <v>0.35416666666666669</v>
      </c>
      <c r="E653" s="61">
        <f>$E$34</f>
        <v>0.27083333333333331</v>
      </c>
      <c r="F653" s="61">
        <f>$F$34</f>
        <v>0.35416666666666669</v>
      </c>
      <c r="G653" s="61">
        <f>$G$34</f>
        <v>0.27083333333333331</v>
      </c>
      <c r="H653" s="61">
        <f>$H$34</f>
        <v>0</v>
      </c>
      <c r="I653" s="61">
        <f>$I$34</f>
        <v>0</v>
      </c>
      <c r="J653" s="52"/>
      <c r="K653" s="56"/>
      <c r="L653" s="57"/>
      <c r="M653" s="147"/>
      <c r="N653" s="149"/>
      <c r="O653" s="149"/>
      <c r="P653" s="149"/>
      <c r="Q653" s="149"/>
      <c r="R653" s="149"/>
      <c r="S653" s="80"/>
      <c r="T653" s="80"/>
      <c r="U653" s="80"/>
    </row>
    <row r="654" spans="1:21" ht="16.5" customHeight="1">
      <c r="A654" s="55"/>
      <c r="B654" s="13"/>
      <c r="C654" s="62">
        <f>$C$35</f>
        <v>0.5</v>
      </c>
      <c r="D654" s="63">
        <f>$D$35</f>
        <v>0.52083333333333337</v>
      </c>
      <c r="E654" s="63">
        <f>$E$35</f>
        <v>0.5</v>
      </c>
      <c r="F654" s="63">
        <f>$F$35</f>
        <v>0.64583333333333337</v>
      </c>
      <c r="G654" s="63">
        <f>$G$35</f>
        <v>0.52083333333333337</v>
      </c>
      <c r="H654" s="63">
        <f>$H$35</f>
        <v>0</v>
      </c>
      <c r="I654" s="63">
        <f>$I$35</f>
        <v>0</v>
      </c>
      <c r="J654" s="52"/>
      <c r="K654" s="64"/>
      <c r="L654" s="65"/>
      <c r="M654" s="147"/>
      <c r="N654" s="149"/>
      <c r="O654" s="149"/>
      <c r="P654" s="149"/>
      <c r="Q654" s="149"/>
      <c r="R654" s="149"/>
      <c r="S654" s="80"/>
      <c r="T654" s="80"/>
      <c r="U654" s="80"/>
    </row>
    <row r="655" spans="1:21" ht="16.5" customHeight="1">
      <c r="A655" s="55"/>
      <c r="B655" s="7" t="s">
        <v>10</v>
      </c>
      <c r="C655" s="61">
        <f>$C$36</f>
        <v>0.57291666666666663</v>
      </c>
      <c r="D655" s="61">
        <f>$D$36</f>
        <v>0</v>
      </c>
      <c r="E655" s="61">
        <f>$E$36</f>
        <v>0.60416666666666663</v>
      </c>
      <c r="F655" s="61">
        <f>$F$36</f>
        <v>0</v>
      </c>
      <c r="G655" s="61">
        <f>$G$36</f>
        <v>0</v>
      </c>
      <c r="H655" s="61">
        <f>$H$36</f>
        <v>0</v>
      </c>
      <c r="I655" s="61">
        <f>$I$36</f>
        <v>0</v>
      </c>
      <c r="J655" s="52"/>
      <c r="K655" s="50" t="s">
        <v>39</v>
      </c>
      <c r="L655" s="66" t="s">
        <v>40</v>
      </c>
      <c r="M655" s="147"/>
      <c r="N655" s="150"/>
      <c r="O655" s="150"/>
      <c r="P655" s="149"/>
      <c r="Q655" s="149"/>
      <c r="R655" s="149"/>
      <c r="S655" s="80"/>
      <c r="T655" s="80"/>
      <c r="U655" s="80"/>
    </row>
    <row r="656" spans="1:21" ht="16.5" customHeight="1">
      <c r="A656" s="55"/>
      <c r="B656" s="13"/>
      <c r="C656" s="62">
        <f>$C$37</f>
        <v>0.71875</v>
      </c>
      <c r="D656" s="62">
        <f>$D$37</f>
        <v>0</v>
      </c>
      <c r="E656" s="62">
        <f>$E$37</f>
        <v>0.82291666666666663</v>
      </c>
      <c r="F656" s="62">
        <f>$F$37</f>
        <v>0</v>
      </c>
      <c r="G656" s="62">
        <f>$G$37</f>
        <v>0</v>
      </c>
      <c r="H656" s="62">
        <f>$H$37</f>
        <v>0</v>
      </c>
      <c r="I656" s="62">
        <f>$I$37</f>
        <v>0</v>
      </c>
      <c r="J656" s="52"/>
      <c r="K656" s="67"/>
      <c r="L656" s="68"/>
      <c r="M656" s="146" t="s">
        <v>66</v>
      </c>
      <c r="N656" s="145" t="s">
        <v>66</v>
      </c>
      <c r="O656" s="145" t="s">
        <v>66</v>
      </c>
      <c r="P656" s="150"/>
      <c r="Q656" s="150"/>
      <c r="R656" s="150"/>
      <c r="S656" s="80"/>
      <c r="T656" s="80"/>
      <c r="U656" s="80"/>
    </row>
    <row r="657" spans="1:21" ht="16.5" customHeight="1">
      <c r="A657" s="67"/>
      <c r="B657" s="69" t="s">
        <v>9</v>
      </c>
      <c r="C657" s="70">
        <f>C654-C653+C656-C655</f>
        <v>0.37500000000000011</v>
      </c>
      <c r="D657" s="70">
        <f t="shared" ref="D657:I657" si="317">D654-D653+D656-D655</f>
        <v>0.16666666666666669</v>
      </c>
      <c r="E657" s="70">
        <f t="shared" si="317"/>
        <v>0.44791666666666663</v>
      </c>
      <c r="F657" s="70">
        <f t="shared" si="317"/>
        <v>0.29166666666666669</v>
      </c>
      <c r="G657" s="70">
        <f t="shared" si="317"/>
        <v>0.25000000000000006</v>
      </c>
      <c r="H657" s="70">
        <f t="shared" si="317"/>
        <v>0</v>
      </c>
      <c r="I657" s="70">
        <f t="shared" si="317"/>
        <v>0</v>
      </c>
      <c r="J657" s="71">
        <f>SUM(C657:I657)</f>
        <v>1.53125</v>
      </c>
      <c r="K657" s="71">
        <f>IF(J657-$J$38&gt;=0,J657-$J$38,"")</f>
        <v>0</v>
      </c>
      <c r="L657" s="71">
        <f>IF($J$38-J657&gt;=0,$J$38-J657,"")</f>
        <v>0</v>
      </c>
      <c r="M657" s="144"/>
      <c r="N657" s="145"/>
      <c r="O657" s="145"/>
      <c r="P657" s="145"/>
      <c r="Q657" s="151" t="str">
        <f>IF(K657&gt;0,K657-P657,"")</f>
        <v/>
      </c>
      <c r="R657" s="152" t="str">
        <f>IF(L657&gt;0,L657-M657-N657-O657,"")</f>
        <v/>
      </c>
      <c r="S657" s="80"/>
      <c r="T657" s="80"/>
      <c r="U657" s="80"/>
    </row>
    <row r="658" spans="1:21" ht="16.5" customHeight="1">
      <c r="A658" s="1"/>
      <c r="B658" s="4"/>
      <c r="C658" s="4"/>
      <c r="D658" s="4"/>
      <c r="E658" s="4"/>
      <c r="F658" s="4"/>
      <c r="G658" s="4"/>
      <c r="H658" s="4"/>
      <c r="I658" s="4"/>
      <c r="J658" s="4"/>
      <c r="K658" s="36"/>
      <c r="L658" s="35"/>
      <c r="M658" s="73"/>
      <c r="N658" s="36"/>
      <c r="O658" s="36"/>
      <c r="P658" s="80"/>
      <c r="Q658" s="80"/>
      <c r="R658" s="80"/>
      <c r="S658" s="80"/>
      <c r="T658" s="80"/>
      <c r="U658" s="80"/>
    </row>
    <row r="659" spans="1:21" ht="25.5" customHeight="1">
      <c r="A659" s="11" t="s">
        <v>34</v>
      </c>
      <c r="B659" s="12"/>
      <c r="C659" s="12"/>
      <c r="D659" s="12"/>
      <c r="E659" s="12"/>
      <c r="F659" s="12"/>
      <c r="G659" s="12"/>
      <c r="H659" s="12"/>
      <c r="I659" s="12"/>
      <c r="J659" s="12"/>
      <c r="K659" s="75"/>
      <c r="L659" s="76"/>
      <c r="M659" s="77"/>
      <c r="N659" s="75"/>
      <c r="O659" s="75"/>
    </row>
    <row r="660" spans="1:21" ht="16.5" customHeight="1" thickBot="1">
      <c r="A660" s="1"/>
      <c r="B660" s="4"/>
      <c r="C660" s="4"/>
      <c r="D660" s="4"/>
      <c r="E660" s="4"/>
      <c r="F660" s="4"/>
      <c r="G660" s="4"/>
      <c r="H660" s="4"/>
      <c r="I660" s="4"/>
      <c r="J660" s="4"/>
      <c r="K660" s="36"/>
      <c r="L660" s="35"/>
      <c r="M660" s="73"/>
      <c r="N660" s="36"/>
      <c r="O660" s="36"/>
      <c r="P660" s="80"/>
      <c r="Q660" s="80"/>
      <c r="R660" s="80"/>
      <c r="S660" s="80"/>
      <c r="T660" s="80"/>
      <c r="U660" s="80"/>
    </row>
    <row r="661" spans="1:21" ht="19.5" customHeight="1" thickBot="1">
      <c r="A661" s="135" t="s">
        <v>41</v>
      </c>
      <c r="B661" s="136"/>
      <c r="C661" s="133"/>
      <c r="D661" s="133"/>
      <c r="E661" s="133"/>
      <c r="F661" s="133"/>
      <c r="G661" s="133"/>
      <c r="H661" s="133"/>
      <c r="I661" s="133"/>
      <c r="J661" s="133"/>
      <c r="K661" s="125"/>
      <c r="L661" s="126"/>
      <c r="M661" s="134"/>
      <c r="N661" s="125"/>
      <c r="O661" s="125"/>
      <c r="P661" s="111"/>
      <c r="Q661" s="111"/>
      <c r="R661" s="111"/>
      <c r="S661" s="111"/>
      <c r="T661" s="113"/>
      <c r="U661" s="80"/>
    </row>
    <row r="662" spans="1:21" ht="16.5" customHeight="1">
      <c r="A662" s="140"/>
      <c r="B662" s="4"/>
      <c r="C662" s="4"/>
      <c r="D662" s="4"/>
      <c r="E662" s="4"/>
      <c r="F662" s="4"/>
      <c r="G662" s="4"/>
      <c r="H662" s="4"/>
      <c r="I662" s="4"/>
      <c r="J662" s="4"/>
      <c r="K662" s="36"/>
      <c r="L662" s="35"/>
      <c r="M662" s="73"/>
      <c r="N662" s="36"/>
      <c r="O662" s="36"/>
      <c r="P662" s="80"/>
      <c r="Q662" s="80"/>
      <c r="R662" s="80"/>
      <c r="S662" s="80"/>
      <c r="T662" s="115"/>
      <c r="U662" s="80"/>
    </row>
    <row r="663" spans="1:21" ht="16.5" customHeight="1">
      <c r="A663" s="140"/>
      <c r="B663" s="4"/>
      <c r="C663" s="4"/>
      <c r="D663" s="4"/>
      <c r="E663" s="4"/>
      <c r="F663" s="4"/>
      <c r="G663" s="4"/>
      <c r="H663" s="4"/>
      <c r="I663" s="4"/>
      <c r="J663" s="4"/>
      <c r="K663" s="36"/>
      <c r="L663" s="35"/>
      <c r="M663" s="73"/>
      <c r="N663" s="36"/>
      <c r="O663" s="36"/>
      <c r="P663" s="80"/>
      <c r="Q663" s="80"/>
      <c r="R663" s="80"/>
      <c r="S663" s="80"/>
      <c r="T663" s="115"/>
      <c r="U663" s="80"/>
    </row>
    <row r="664" spans="1:21" ht="16.5" customHeight="1" thickBot="1">
      <c r="A664" s="141"/>
      <c r="B664" s="142"/>
      <c r="C664" s="142"/>
      <c r="D664" s="142"/>
      <c r="E664" s="142"/>
      <c r="F664" s="142"/>
      <c r="G664" s="142"/>
      <c r="H664" s="142"/>
      <c r="I664" s="142"/>
      <c r="J664" s="142"/>
      <c r="K664" s="120"/>
      <c r="L664" s="130"/>
      <c r="M664" s="143"/>
      <c r="N664" s="120"/>
      <c r="O664" s="120"/>
      <c r="P664" s="119"/>
      <c r="Q664" s="119"/>
      <c r="R664" s="119"/>
      <c r="S664" s="119"/>
      <c r="T664" s="121"/>
      <c r="U664" s="80"/>
    </row>
    <row r="665" spans="1:21" ht="16.5" customHeight="1">
      <c r="A665" s="1"/>
      <c r="B665" s="4"/>
      <c r="C665" s="4"/>
      <c r="D665" s="4"/>
      <c r="E665" s="4"/>
      <c r="F665" s="4"/>
      <c r="G665" s="4"/>
      <c r="H665" s="4"/>
      <c r="I665" s="4"/>
      <c r="J665" s="4"/>
      <c r="K665" s="36"/>
      <c r="L665" s="35"/>
      <c r="M665" s="73"/>
      <c r="N665" s="36"/>
      <c r="O665" s="36"/>
      <c r="P665" s="80"/>
      <c r="Q665" s="80"/>
      <c r="R665" s="80"/>
      <c r="S665" s="80"/>
      <c r="T665" s="80"/>
      <c r="U665" s="80"/>
    </row>
    <row r="666" spans="1:21" ht="16.5" customHeight="1">
      <c r="A666" s="1"/>
      <c r="B666" s="4"/>
      <c r="C666" s="4"/>
      <c r="D666" s="4"/>
      <c r="E666" s="4"/>
      <c r="F666" s="4"/>
      <c r="G666" s="4"/>
      <c r="H666" s="4"/>
      <c r="I666" s="4"/>
      <c r="J666" s="4"/>
      <c r="K666" s="36"/>
      <c r="L666" s="35"/>
      <c r="M666" s="73"/>
      <c r="N666" s="36"/>
      <c r="O666" s="36"/>
      <c r="P666" s="80"/>
      <c r="Q666" s="80"/>
      <c r="R666" s="80"/>
      <c r="S666" s="80"/>
      <c r="T666" s="80"/>
      <c r="U666" s="80"/>
    </row>
    <row r="667" spans="1:21" ht="16.5" customHeight="1">
      <c r="A667" s="1"/>
      <c r="B667" s="4"/>
      <c r="C667" s="4"/>
      <c r="D667" s="4"/>
      <c r="E667" s="4"/>
      <c r="F667" s="4"/>
      <c r="G667" s="4"/>
      <c r="H667" s="4"/>
      <c r="I667" s="4"/>
      <c r="J667" s="4"/>
      <c r="K667" s="36"/>
      <c r="L667" s="35"/>
      <c r="M667" s="73"/>
      <c r="N667" s="36"/>
      <c r="O667" s="36"/>
      <c r="P667" s="80"/>
      <c r="Q667" s="80"/>
      <c r="R667" s="80"/>
      <c r="S667" s="80"/>
      <c r="T667" s="80"/>
      <c r="U667" s="80"/>
    </row>
    <row r="668" spans="1:21" ht="16.5" customHeight="1">
      <c r="A668" s="1"/>
      <c r="B668" s="4"/>
      <c r="C668" s="4"/>
      <c r="D668" s="4"/>
      <c r="E668" s="4"/>
      <c r="F668" s="4"/>
      <c r="G668" s="4"/>
      <c r="H668" s="4"/>
      <c r="I668" s="4"/>
      <c r="J668" s="4"/>
      <c r="K668" s="36"/>
      <c r="L668" s="35"/>
      <c r="M668" s="73"/>
      <c r="N668" s="36"/>
      <c r="O668" s="36"/>
      <c r="P668" s="80"/>
      <c r="Q668" s="80"/>
      <c r="R668" s="80"/>
      <c r="S668" s="80"/>
      <c r="T668" s="80"/>
      <c r="U668" s="80"/>
    </row>
    <row r="669" spans="1:21" ht="16.5" customHeight="1">
      <c r="A669" s="1"/>
      <c r="B669" s="4"/>
      <c r="C669" s="4"/>
      <c r="D669" s="4"/>
      <c r="E669" s="4"/>
      <c r="F669" s="4"/>
      <c r="G669" s="4"/>
      <c r="H669" s="4"/>
      <c r="I669" s="4"/>
      <c r="J669" s="4"/>
      <c r="K669" s="36"/>
      <c r="L669" s="35"/>
      <c r="M669" s="73"/>
      <c r="N669" s="36"/>
      <c r="O669" s="36"/>
      <c r="P669" s="80"/>
      <c r="Q669" s="80"/>
      <c r="R669" s="80"/>
      <c r="S669" s="80"/>
      <c r="T669" s="80"/>
      <c r="U669" s="80"/>
    </row>
    <row r="670" spans="1:21" ht="16.5" customHeight="1">
      <c r="A670" s="1"/>
      <c r="B670" s="4"/>
      <c r="C670" s="4"/>
      <c r="D670" s="4"/>
      <c r="E670" s="4"/>
      <c r="F670" s="4"/>
      <c r="G670" s="4"/>
      <c r="H670" s="4"/>
      <c r="I670" s="4"/>
      <c r="J670" s="4"/>
      <c r="K670" s="36"/>
      <c r="L670" s="35"/>
      <c r="M670" s="73"/>
      <c r="N670" s="36"/>
      <c r="O670" s="36"/>
      <c r="P670" s="80"/>
      <c r="Q670" s="80"/>
      <c r="R670" s="80"/>
      <c r="S670" s="80"/>
      <c r="T670" s="80"/>
      <c r="U670" s="80"/>
    </row>
    <row r="671" spans="1:21" ht="16.5" customHeight="1">
      <c r="A671" s="1"/>
      <c r="B671" s="4"/>
      <c r="C671" s="4"/>
      <c r="D671" s="4"/>
      <c r="E671" s="4"/>
      <c r="F671" s="4"/>
      <c r="G671" s="4"/>
      <c r="H671" s="4"/>
      <c r="I671" s="4"/>
      <c r="J671" s="4"/>
      <c r="K671" s="36"/>
      <c r="L671" s="35"/>
      <c r="M671" s="73"/>
      <c r="N671" s="36"/>
      <c r="O671" s="36"/>
      <c r="P671" s="80"/>
      <c r="Q671" s="80"/>
      <c r="R671" s="80"/>
      <c r="S671" s="80"/>
      <c r="T671" s="80"/>
      <c r="U671" s="80"/>
    </row>
    <row r="672" spans="1:21" ht="16.5" customHeight="1">
      <c r="A672" s="1"/>
      <c r="B672" s="4"/>
      <c r="C672" s="4"/>
      <c r="D672" s="4"/>
      <c r="E672" s="4"/>
      <c r="F672" s="4"/>
      <c r="G672" s="4"/>
      <c r="H672" s="4"/>
      <c r="I672" s="4"/>
      <c r="J672" s="4"/>
      <c r="K672" s="36"/>
      <c r="L672" s="35"/>
      <c r="M672" s="73"/>
      <c r="N672" s="36"/>
      <c r="O672" s="36"/>
    </row>
    <row r="673" spans="1:15">
      <c r="A673" s="87"/>
      <c r="B673" s="2"/>
      <c r="C673" s="2"/>
      <c r="D673" s="2"/>
      <c r="E673" s="2"/>
      <c r="F673" s="2"/>
      <c r="G673" s="2"/>
      <c r="H673" s="2"/>
      <c r="I673" s="2"/>
      <c r="J673" s="87"/>
      <c r="K673" s="49"/>
      <c r="L673" s="79"/>
      <c r="M673" s="49"/>
      <c r="N673" s="49"/>
      <c r="O673" s="49"/>
    </row>
    <row r="674" spans="1:15" ht="16.5" customHeight="1">
      <c r="L674" s="34"/>
      <c r="M674" s="49"/>
      <c r="N674" s="49"/>
      <c r="O674" s="49"/>
    </row>
    <row r="675" spans="1:15">
      <c r="L675" s="34"/>
      <c r="M675" s="49"/>
      <c r="N675" s="49"/>
      <c r="O675" s="49"/>
    </row>
    <row r="676" spans="1:15">
      <c r="L676" s="34"/>
      <c r="M676" s="49"/>
      <c r="N676" s="49"/>
      <c r="O676" s="49"/>
    </row>
    <row r="677" spans="1:15">
      <c r="L677" s="34"/>
      <c r="M677" s="49"/>
      <c r="N677" s="49"/>
      <c r="O677" s="49"/>
    </row>
    <row r="678" spans="1:15">
      <c r="L678" s="34"/>
      <c r="M678" s="49"/>
      <c r="N678" s="49"/>
      <c r="O678" s="49"/>
    </row>
    <row r="679" spans="1:15">
      <c r="L679" s="34"/>
      <c r="M679" s="49"/>
      <c r="N679" s="49"/>
      <c r="O679" s="49"/>
    </row>
    <row r="680" spans="1:15">
      <c r="L680" s="34"/>
      <c r="M680" s="49"/>
      <c r="N680" s="49"/>
      <c r="O680" s="49"/>
    </row>
    <row r="681" spans="1:15">
      <c r="L681" s="34"/>
      <c r="M681" s="49"/>
      <c r="N681" s="49"/>
      <c r="O681" s="49"/>
    </row>
    <row r="682" spans="1:15">
      <c r="A682" s="49"/>
      <c r="B682" s="49"/>
      <c r="C682" s="49"/>
      <c r="D682" s="49"/>
      <c r="E682" s="49"/>
      <c r="F682" s="49"/>
      <c r="G682" s="49"/>
      <c r="H682" s="49"/>
      <c r="I682" s="49"/>
      <c r="J682" s="49"/>
      <c r="K682" s="49"/>
      <c r="L682" s="79"/>
      <c r="M682" s="49"/>
      <c r="N682" s="49"/>
      <c r="O682" s="49"/>
    </row>
    <row r="683" spans="1:15" ht="16.5" customHeight="1">
      <c r="L683" s="34"/>
      <c r="M683" s="49"/>
      <c r="N683" s="49"/>
      <c r="O683" s="49"/>
    </row>
    <row r="684" spans="1:15">
      <c r="L684" s="34"/>
      <c r="M684" s="49"/>
      <c r="N684" s="49"/>
      <c r="O684" s="49"/>
    </row>
    <row r="685" spans="1:15">
      <c r="L685" s="34"/>
      <c r="M685" s="49"/>
      <c r="N685" s="49"/>
      <c r="O685" s="49"/>
    </row>
    <row r="686" spans="1:15">
      <c r="L686" s="34"/>
      <c r="M686" s="49"/>
      <c r="N686" s="49"/>
      <c r="O686" s="49"/>
    </row>
    <row r="687" spans="1:15">
      <c r="L687" s="34"/>
      <c r="M687" s="49"/>
      <c r="N687" s="49"/>
      <c r="O687" s="49"/>
    </row>
    <row r="688" spans="1:15">
      <c r="L688" s="34"/>
      <c r="M688" s="49"/>
      <c r="N688" s="49"/>
      <c r="O688" s="49"/>
    </row>
    <row r="689" spans="1:15">
      <c r="L689" s="34"/>
      <c r="M689" s="49"/>
      <c r="N689" s="49"/>
      <c r="O689" s="49"/>
    </row>
    <row r="690" spans="1:15">
      <c r="L690" s="34"/>
      <c r="M690" s="49"/>
      <c r="N690" s="49"/>
      <c r="O690" s="49"/>
    </row>
    <row r="691" spans="1:15">
      <c r="A691" s="49"/>
      <c r="B691" s="49"/>
      <c r="C691" s="49"/>
      <c r="D691" s="49"/>
      <c r="E691" s="49"/>
      <c r="F691" s="49"/>
      <c r="G691" s="49"/>
      <c r="H691" s="49"/>
      <c r="I691" s="49"/>
      <c r="J691" s="49"/>
      <c r="K691" s="49"/>
      <c r="L691" s="79"/>
      <c r="M691" s="49"/>
      <c r="N691" s="49"/>
      <c r="O691" s="49"/>
    </row>
    <row r="692" spans="1:15" ht="16.5" customHeight="1">
      <c r="L692" s="34"/>
      <c r="M692" s="49"/>
      <c r="N692" s="49"/>
      <c r="O692" s="49"/>
    </row>
    <row r="693" spans="1:15">
      <c r="L693" s="34"/>
      <c r="M693" s="49"/>
      <c r="N693" s="49"/>
      <c r="O693" s="49"/>
    </row>
    <row r="694" spans="1:15">
      <c r="L694" s="34"/>
      <c r="M694" s="49"/>
      <c r="N694" s="49"/>
      <c r="O694" s="49"/>
    </row>
    <row r="695" spans="1:15">
      <c r="L695" s="34"/>
      <c r="M695" s="49"/>
      <c r="N695" s="49"/>
      <c r="O695" s="49"/>
    </row>
    <row r="696" spans="1:15">
      <c r="L696" s="34"/>
      <c r="M696" s="49"/>
      <c r="N696" s="49"/>
      <c r="O696" s="49"/>
    </row>
    <row r="697" spans="1:15">
      <c r="L697" s="34"/>
      <c r="M697" s="49"/>
      <c r="N697" s="49"/>
      <c r="O697" s="49"/>
    </row>
    <row r="698" spans="1:15">
      <c r="L698" s="34"/>
      <c r="M698" s="49"/>
      <c r="N698" s="49"/>
      <c r="O698" s="49"/>
    </row>
    <row r="699" spans="1:15">
      <c r="L699" s="34"/>
      <c r="M699" s="49"/>
      <c r="N699" s="49"/>
      <c r="O699" s="49"/>
    </row>
    <row r="700" spans="1:15">
      <c r="A700" s="49"/>
      <c r="B700" s="49"/>
      <c r="C700" s="49"/>
      <c r="D700" s="49"/>
      <c r="E700" s="49"/>
      <c r="F700" s="49"/>
      <c r="G700" s="49"/>
      <c r="H700" s="49"/>
      <c r="I700" s="49"/>
      <c r="J700" s="49"/>
      <c r="K700" s="49"/>
      <c r="L700" s="79"/>
      <c r="M700" s="49"/>
      <c r="N700" s="49"/>
      <c r="O700" s="49"/>
    </row>
    <row r="701" spans="1:15" ht="16.5" customHeight="1">
      <c r="L701" s="34"/>
      <c r="M701" s="49"/>
      <c r="N701" s="49"/>
      <c r="O701" s="49"/>
    </row>
    <row r="702" spans="1:15">
      <c r="L702" s="34"/>
      <c r="M702" s="49"/>
      <c r="N702" s="49"/>
      <c r="O702" s="49"/>
    </row>
    <row r="703" spans="1:15">
      <c r="L703" s="34"/>
      <c r="M703" s="49"/>
      <c r="N703" s="49"/>
      <c r="O703" s="49"/>
    </row>
    <row r="704" spans="1:15">
      <c r="L704" s="34"/>
      <c r="M704" s="49"/>
      <c r="N704" s="49"/>
      <c r="O704" s="49"/>
    </row>
    <row r="705" spans="1:21">
      <c r="L705" s="34"/>
      <c r="M705" s="49"/>
      <c r="N705" s="49"/>
      <c r="O705" s="49"/>
    </row>
    <row r="706" spans="1:21">
      <c r="L706" s="34"/>
      <c r="M706" s="49"/>
      <c r="N706" s="49"/>
      <c r="O706" s="49"/>
    </row>
    <row r="707" spans="1:21">
      <c r="L707" s="34"/>
      <c r="M707" s="49"/>
      <c r="N707" s="49"/>
      <c r="O707" s="49"/>
    </row>
    <row r="708" spans="1:21">
      <c r="L708" s="34"/>
      <c r="M708" s="49"/>
      <c r="N708" s="49"/>
      <c r="O708" s="49"/>
    </row>
    <row r="709" spans="1:21">
      <c r="A709" s="49"/>
      <c r="B709" s="49"/>
      <c r="C709" s="49"/>
      <c r="D709" s="49"/>
      <c r="E709" s="49"/>
      <c r="F709" s="49"/>
      <c r="G709" s="49"/>
      <c r="H709" s="49"/>
      <c r="I709" s="49"/>
      <c r="J709" s="49"/>
      <c r="K709" s="49"/>
      <c r="L709" s="79"/>
      <c r="M709" s="49"/>
      <c r="N709" s="49"/>
      <c r="O709" s="49"/>
    </row>
    <row r="711" spans="1:21">
      <c r="A711" s="87"/>
      <c r="B711" s="2"/>
      <c r="C711" s="2"/>
      <c r="D711" s="2"/>
      <c r="E711" s="2"/>
      <c r="F711" s="2"/>
      <c r="G711" s="2"/>
      <c r="H711" s="2"/>
      <c r="I711" s="2"/>
      <c r="J711" s="87"/>
      <c r="K711" s="49"/>
      <c r="L711" s="79"/>
      <c r="M711" s="49"/>
      <c r="N711" s="49"/>
      <c r="O711" s="49"/>
    </row>
    <row r="712" spans="1:21">
      <c r="A712" s="87"/>
      <c r="B712" s="2"/>
      <c r="C712" s="88"/>
      <c r="D712" s="88"/>
      <c r="E712" s="88"/>
      <c r="F712" s="88"/>
      <c r="G712" s="88"/>
      <c r="H712" s="88"/>
      <c r="I712" s="88"/>
      <c r="J712" s="87"/>
    </row>
    <row r="713" spans="1:21" ht="19.5">
      <c r="A713" s="139"/>
      <c r="B713" s="139"/>
      <c r="C713" s="74"/>
      <c r="D713" s="74"/>
      <c r="E713" s="74"/>
      <c r="F713" s="74"/>
      <c r="G713" s="74"/>
      <c r="H713" s="74"/>
      <c r="I713" s="74"/>
      <c r="J713" s="87"/>
      <c r="K713" s="80"/>
      <c r="L713" s="89"/>
      <c r="M713" s="80"/>
      <c r="N713" s="80"/>
      <c r="O713" s="80"/>
      <c r="P713" s="80"/>
      <c r="Q713" s="80"/>
      <c r="R713" s="80"/>
      <c r="S713" s="80"/>
      <c r="T713" s="80"/>
      <c r="U713" s="80"/>
    </row>
    <row r="714" spans="1:21">
      <c r="A714" s="87"/>
      <c r="B714" s="87"/>
      <c r="C714" s="74"/>
      <c r="D714" s="74"/>
      <c r="E714" s="74"/>
      <c r="F714" s="74"/>
      <c r="G714" s="74"/>
      <c r="H714" s="74"/>
      <c r="I714" s="74"/>
      <c r="J714" s="87"/>
      <c r="K714" s="80"/>
      <c r="L714" s="89"/>
      <c r="M714" s="80"/>
      <c r="N714" s="80"/>
      <c r="O714" s="80"/>
      <c r="P714" s="80"/>
      <c r="Q714" s="80"/>
      <c r="R714" s="80"/>
      <c r="S714" s="80"/>
      <c r="T714" s="80"/>
      <c r="U714" s="80"/>
    </row>
    <row r="715" spans="1:21">
      <c r="A715" s="87"/>
      <c r="B715" s="87"/>
      <c r="C715" s="74"/>
      <c r="D715" s="74"/>
      <c r="E715" s="74"/>
      <c r="F715" s="74"/>
      <c r="G715" s="74"/>
      <c r="H715" s="74"/>
      <c r="I715" s="74"/>
      <c r="J715" s="87"/>
      <c r="K715" s="80"/>
      <c r="L715" s="89"/>
      <c r="M715" s="80"/>
      <c r="N715" s="80"/>
      <c r="O715" s="80"/>
      <c r="P715" s="80"/>
      <c r="Q715" s="80"/>
      <c r="R715" s="80"/>
      <c r="S715" s="80"/>
      <c r="T715" s="80"/>
      <c r="U715" s="80"/>
    </row>
    <row r="716" spans="1:21">
      <c r="A716" s="87"/>
      <c r="B716" s="87"/>
      <c r="C716" s="74"/>
      <c r="D716" s="74"/>
      <c r="E716" s="74"/>
      <c r="F716" s="74"/>
      <c r="G716" s="74"/>
      <c r="H716" s="74"/>
      <c r="I716" s="74"/>
      <c r="J716" s="87"/>
      <c r="K716" s="80"/>
      <c r="L716" s="89"/>
      <c r="M716" s="80"/>
      <c r="N716" s="80"/>
      <c r="O716" s="80"/>
      <c r="P716" s="80"/>
      <c r="Q716" s="80"/>
      <c r="R716" s="80"/>
      <c r="S716" s="80"/>
      <c r="T716" s="80"/>
      <c r="U716" s="80"/>
    </row>
    <row r="717" spans="1:21">
      <c r="A717" s="87"/>
      <c r="B717" s="73"/>
      <c r="C717" s="74"/>
      <c r="D717" s="74"/>
      <c r="E717" s="74"/>
      <c r="F717" s="74"/>
      <c r="G717" s="74"/>
      <c r="H717" s="74"/>
      <c r="I717" s="74"/>
      <c r="J717" s="82"/>
      <c r="K717" s="80"/>
      <c r="L717" s="89"/>
      <c r="M717" s="80"/>
      <c r="N717" s="80"/>
      <c r="O717" s="80"/>
      <c r="P717" s="80"/>
      <c r="Q717" s="80"/>
      <c r="R717" s="80"/>
      <c r="S717" s="80"/>
      <c r="T717" s="80"/>
      <c r="U717" s="80"/>
    </row>
    <row r="718" spans="1:21">
      <c r="A718" s="80"/>
      <c r="B718" s="80"/>
      <c r="C718" s="80"/>
      <c r="D718" s="80"/>
      <c r="E718" s="80"/>
      <c r="F718" s="80"/>
      <c r="G718" s="80"/>
      <c r="H718" s="80"/>
      <c r="I718" s="80"/>
      <c r="J718" s="80"/>
      <c r="K718" s="80"/>
      <c r="L718" s="89"/>
      <c r="M718" s="80"/>
      <c r="N718" s="80"/>
      <c r="O718" s="80"/>
      <c r="P718" s="80"/>
      <c r="Q718" s="80"/>
      <c r="R718" s="80"/>
      <c r="S718" s="80"/>
      <c r="T718" s="80"/>
      <c r="U718" s="80"/>
    </row>
    <row r="719" spans="1:21">
      <c r="A719" s="80"/>
      <c r="B719" s="80"/>
      <c r="C719" s="80"/>
      <c r="D719" s="80"/>
      <c r="E719" s="80"/>
      <c r="F719" s="80"/>
      <c r="G719" s="80"/>
      <c r="H719" s="80"/>
      <c r="I719" s="80"/>
      <c r="J719" s="80"/>
      <c r="K719" s="80"/>
      <c r="L719" s="89"/>
      <c r="M719" s="80"/>
      <c r="N719" s="80"/>
      <c r="O719" s="80"/>
      <c r="P719" s="80"/>
      <c r="Q719" s="80"/>
      <c r="R719" s="80"/>
      <c r="S719" s="80"/>
      <c r="T719" s="80"/>
      <c r="U719" s="80"/>
    </row>
    <row r="720" spans="1:21">
      <c r="A720" s="80"/>
      <c r="B720" s="80"/>
      <c r="C720" s="80"/>
      <c r="D720" s="80"/>
      <c r="E720" s="80"/>
      <c r="F720" s="80"/>
      <c r="G720" s="80"/>
      <c r="H720" s="80"/>
      <c r="I720" s="80"/>
      <c r="J720" s="80"/>
      <c r="K720" s="80"/>
      <c r="L720" s="89"/>
      <c r="M720" s="80"/>
      <c r="N720" s="80"/>
      <c r="O720" s="80"/>
      <c r="P720" s="80"/>
      <c r="Q720" s="80"/>
      <c r="R720" s="80"/>
      <c r="S720" s="80"/>
      <c r="T720" s="80"/>
      <c r="U720" s="80"/>
    </row>
    <row r="721" spans="1:21">
      <c r="A721" s="80"/>
      <c r="B721" s="80"/>
      <c r="C721" s="80"/>
      <c r="D721" s="80"/>
      <c r="E721" s="80"/>
      <c r="F721" s="80"/>
      <c r="G721" s="80"/>
      <c r="H721" s="80"/>
      <c r="I721" s="80"/>
      <c r="J721" s="80"/>
      <c r="K721" s="80"/>
      <c r="L721" s="89"/>
      <c r="M721" s="80"/>
      <c r="N721" s="80"/>
      <c r="O721" s="80"/>
      <c r="P721" s="80"/>
      <c r="Q721" s="80"/>
      <c r="R721" s="80"/>
      <c r="S721" s="80"/>
      <c r="T721" s="80"/>
      <c r="U721" s="80"/>
    </row>
    <row r="722" spans="1:21">
      <c r="A722" s="80"/>
      <c r="B722" s="80"/>
      <c r="C722" s="80"/>
      <c r="D722" s="80"/>
      <c r="E722" s="80"/>
      <c r="F722" s="80"/>
      <c r="G722" s="80"/>
      <c r="H722" s="80"/>
      <c r="I722" s="80"/>
      <c r="J722" s="80"/>
      <c r="K722" s="80"/>
      <c r="L722" s="89"/>
      <c r="M722" s="80"/>
      <c r="N722" s="80"/>
      <c r="O722" s="80"/>
      <c r="P722" s="80"/>
      <c r="Q722" s="80"/>
      <c r="R722" s="80"/>
      <c r="S722" s="80"/>
      <c r="T722" s="80"/>
      <c r="U722" s="80"/>
    </row>
    <row r="723" spans="1:21">
      <c r="A723" s="80"/>
      <c r="B723" s="80"/>
      <c r="C723" s="80"/>
      <c r="D723" s="80"/>
      <c r="E723" s="80"/>
      <c r="F723" s="80"/>
      <c r="G723" s="80"/>
      <c r="H723" s="80"/>
      <c r="I723" s="80"/>
      <c r="J723" s="80"/>
      <c r="K723" s="80"/>
      <c r="L723" s="89"/>
      <c r="M723" s="80"/>
      <c r="N723" s="80"/>
      <c r="O723" s="80"/>
      <c r="P723" s="80"/>
      <c r="Q723" s="80"/>
      <c r="R723" s="80"/>
      <c r="S723" s="80"/>
      <c r="T723" s="80"/>
      <c r="U723" s="80"/>
    </row>
    <row r="724" spans="1:21">
      <c r="A724" s="80"/>
      <c r="B724" s="80"/>
      <c r="C724" s="80"/>
      <c r="D724" s="80"/>
      <c r="E724" s="80"/>
      <c r="F724" s="80"/>
      <c r="G724" s="80"/>
      <c r="H724" s="80"/>
      <c r="I724" s="80"/>
      <c r="J724" s="80"/>
      <c r="K724" s="80"/>
      <c r="L724" s="89"/>
      <c r="M724" s="80"/>
      <c r="N724" s="80"/>
      <c r="O724" s="80"/>
      <c r="P724" s="80"/>
      <c r="Q724" s="80"/>
      <c r="R724" s="80"/>
      <c r="S724" s="80"/>
      <c r="T724" s="80"/>
      <c r="U724" s="80"/>
    </row>
    <row r="725" spans="1:21">
      <c r="A725" s="80"/>
      <c r="B725" s="80"/>
      <c r="C725" s="80"/>
      <c r="D725" s="80"/>
      <c r="E725" s="80"/>
      <c r="F725" s="80"/>
      <c r="G725" s="80"/>
      <c r="H725" s="80"/>
      <c r="I725" s="80"/>
      <c r="J725" s="80"/>
      <c r="K725" s="80"/>
      <c r="L725" s="89"/>
      <c r="M725" s="80"/>
      <c r="N725" s="80"/>
      <c r="O725" s="80"/>
      <c r="P725" s="80"/>
      <c r="Q725" s="80"/>
      <c r="R725" s="80"/>
      <c r="S725" s="80"/>
      <c r="T725" s="80"/>
      <c r="U725" s="80"/>
    </row>
    <row r="726" spans="1:21">
      <c r="A726" s="80"/>
      <c r="B726" s="80"/>
      <c r="C726" s="80"/>
      <c r="D726" s="80"/>
      <c r="E726" s="80"/>
      <c r="F726" s="80"/>
      <c r="G726" s="80"/>
      <c r="H726" s="80"/>
      <c r="I726" s="80"/>
      <c r="J726" s="80"/>
      <c r="K726" s="80"/>
      <c r="L726" s="89"/>
      <c r="M726" s="80"/>
      <c r="N726" s="80"/>
      <c r="O726" s="80"/>
      <c r="P726" s="80"/>
      <c r="Q726" s="80"/>
      <c r="R726" s="80"/>
      <c r="S726" s="80"/>
      <c r="T726" s="80"/>
      <c r="U726" s="80"/>
    </row>
  </sheetData>
  <mergeCells count="1145">
    <mergeCell ref="M650:M655"/>
    <mergeCell ref="N650:N655"/>
    <mergeCell ref="O650:O655"/>
    <mergeCell ref="P650:P656"/>
    <mergeCell ref="Q650:Q656"/>
    <mergeCell ref="R650:R656"/>
    <mergeCell ref="M632:M637"/>
    <mergeCell ref="N632:N637"/>
    <mergeCell ref="O632:O637"/>
    <mergeCell ref="P632:P638"/>
    <mergeCell ref="Q632:Q638"/>
    <mergeCell ref="R632:R638"/>
    <mergeCell ref="M641:M646"/>
    <mergeCell ref="N641:N646"/>
    <mergeCell ref="O641:O646"/>
    <mergeCell ref="P641:P647"/>
    <mergeCell ref="Q641:Q647"/>
    <mergeCell ref="R641:R647"/>
    <mergeCell ref="M598:M603"/>
    <mergeCell ref="N598:N603"/>
    <mergeCell ref="O598:O603"/>
    <mergeCell ref="P598:P604"/>
    <mergeCell ref="Q598:Q604"/>
    <mergeCell ref="R598:R604"/>
    <mergeCell ref="M623:M628"/>
    <mergeCell ref="N623:N628"/>
    <mergeCell ref="O623:O628"/>
    <mergeCell ref="P623:P629"/>
    <mergeCell ref="Q623:Q629"/>
    <mergeCell ref="R623:R629"/>
    <mergeCell ref="M580:M585"/>
    <mergeCell ref="N580:N585"/>
    <mergeCell ref="O580:O585"/>
    <mergeCell ref="P580:P586"/>
    <mergeCell ref="Q580:Q586"/>
    <mergeCell ref="R580:R586"/>
    <mergeCell ref="M589:M594"/>
    <mergeCell ref="N589:N594"/>
    <mergeCell ref="O589:O594"/>
    <mergeCell ref="P589:P595"/>
    <mergeCell ref="Q589:Q595"/>
    <mergeCell ref="R589:R595"/>
    <mergeCell ref="M554:M559"/>
    <mergeCell ref="N554:N559"/>
    <mergeCell ref="O554:O559"/>
    <mergeCell ref="P554:P560"/>
    <mergeCell ref="Q554:Q560"/>
    <mergeCell ref="R554:R560"/>
    <mergeCell ref="M571:M576"/>
    <mergeCell ref="N571:N576"/>
    <mergeCell ref="O571:O576"/>
    <mergeCell ref="P571:P577"/>
    <mergeCell ref="Q571:Q577"/>
    <mergeCell ref="R571:R577"/>
    <mergeCell ref="M536:M541"/>
    <mergeCell ref="N536:N541"/>
    <mergeCell ref="O536:O541"/>
    <mergeCell ref="P536:P542"/>
    <mergeCell ref="Q536:Q542"/>
    <mergeCell ref="R536:R542"/>
    <mergeCell ref="M545:M550"/>
    <mergeCell ref="N545:N550"/>
    <mergeCell ref="O545:O550"/>
    <mergeCell ref="P545:P551"/>
    <mergeCell ref="Q545:Q551"/>
    <mergeCell ref="R545:R551"/>
    <mergeCell ref="M518:M523"/>
    <mergeCell ref="N518:N523"/>
    <mergeCell ref="O518:O523"/>
    <mergeCell ref="P518:P524"/>
    <mergeCell ref="Q518:Q524"/>
    <mergeCell ref="R518:R524"/>
    <mergeCell ref="M527:M532"/>
    <mergeCell ref="N527:N532"/>
    <mergeCell ref="O527:O532"/>
    <mergeCell ref="P527:P533"/>
    <mergeCell ref="Q527:Q533"/>
    <mergeCell ref="R527:R533"/>
    <mergeCell ref="M484:M489"/>
    <mergeCell ref="N484:N489"/>
    <mergeCell ref="O484:O489"/>
    <mergeCell ref="P484:P490"/>
    <mergeCell ref="Q484:Q490"/>
    <mergeCell ref="R484:R490"/>
    <mergeCell ref="M493:M498"/>
    <mergeCell ref="N493:N498"/>
    <mergeCell ref="O493:O498"/>
    <mergeCell ref="P493:P499"/>
    <mergeCell ref="Q493:Q499"/>
    <mergeCell ref="R493:R499"/>
    <mergeCell ref="M466:M471"/>
    <mergeCell ref="N466:N471"/>
    <mergeCell ref="O466:O471"/>
    <mergeCell ref="P466:P472"/>
    <mergeCell ref="Q466:Q472"/>
    <mergeCell ref="R466:R472"/>
    <mergeCell ref="M475:M480"/>
    <mergeCell ref="N475:N480"/>
    <mergeCell ref="O475:O480"/>
    <mergeCell ref="P475:P481"/>
    <mergeCell ref="Q475:Q481"/>
    <mergeCell ref="R475:R481"/>
    <mergeCell ref="M432:M437"/>
    <mergeCell ref="N432:N437"/>
    <mergeCell ref="O432:O437"/>
    <mergeCell ref="P432:P438"/>
    <mergeCell ref="Q432:Q438"/>
    <mergeCell ref="R432:R438"/>
    <mergeCell ref="M441:M446"/>
    <mergeCell ref="N441:N446"/>
    <mergeCell ref="O441:O446"/>
    <mergeCell ref="P441:P447"/>
    <mergeCell ref="Q441:Q447"/>
    <mergeCell ref="R441:R447"/>
    <mergeCell ref="M414:M419"/>
    <mergeCell ref="N414:N419"/>
    <mergeCell ref="O414:O419"/>
    <mergeCell ref="P414:P420"/>
    <mergeCell ref="Q414:Q420"/>
    <mergeCell ref="R414:R420"/>
    <mergeCell ref="M423:M428"/>
    <mergeCell ref="N423:N428"/>
    <mergeCell ref="O423:O428"/>
    <mergeCell ref="P423:P429"/>
    <mergeCell ref="Q423:Q429"/>
    <mergeCell ref="R423:R429"/>
    <mergeCell ref="M388:M393"/>
    <mergeCell ref="N388:N393"/>
    <mergeCell ref="O388:O393"/>
    <mergeCell ref="P388:P394"/>
    <mergeCell ref="Q388:Q394"/>
    <mergeCell ref="R388:R394"/>
    <mergeCell ref="M397:M402"/>
    <mergeCell ref="N397:N402"/>
    <mergeCell ref="O397:O402"/>
    <mergeCell ref="P397:P403"/>
    <mergeCell ref="Q397:Q403"/>
    <mergeCell ref="R397:R403"/>
    <mergeCell ref="M370:M375"/>
    <mergeCell ref="N370:N375"/>
    <mergeCell ref="O370:O375"/>
    <mergeCell ref="P370:P376"/>
    <mergeCell ref="Q370:Q376"/>
    <mergeCell ref="R370:R376"/>
    <mergeCell ref="M379:M384"/>
    <mergeCell ref="N379:N384"/>
    <mergeCell ref="O379:O384"/>
    <mergeCell ref="P379:P385"/>
    <mergeCell ref="Q379:Q385"/>
    <mergeCell ref="R379:R385"/>
    <mergeCell ref="M336:M341"/>
    <mergeCell ref="N336:N341"/>
    <mergeCell ref="O336:O341"/>
    <mergeCell ref="P336:P342"/>
    <mergeCell ref="Q336:Q342"/>
    <mergeCell ref="R336:R342"/>
    <mergeCell ref="M361:M366"/>
    <mergeCell ref="N361:N366"/>
    <mergeCell ref="O361:O366"/>
    <mergeCell ref="P361:P367"/>
    <mergeCell ref="Q361:Q367"/>
    <mergeCell ref="R361:R367"/>
    <mergeCell ref="M318:M323"/>
    <mergeCell ref="N318:N323"/>
    <mergeCell ref="O318:O323"/>
    <mergeCell ref="P318:P324"/>
    <mergeCell ref="Q318:Q324"/>
    <mergeCell ref="R318:R324"/>
    <mergeCell ref="M327:M332"/>
    <mergeCell ref="N327:N332"/>
    <mergeCell ref="O327:O332"/>
    <mergeCell ref="P327:P333"/>
    <mergeCell ref="Q327:Q333"/>
    <mergeCell ref="R327:R333"/>
    <mergeCell ref="M292:M297"/>
    <mergeCell ref="N292:N297"/>
    <mergeCell ref="O292:O297"/>
    <mergeCell ref="P292:P298"/>
    <mergeCell ref="Q292:Q298"/>
    <mergeCell ref="R292:R298"/>
    <mergeCell ref="M309:M314"/>
    <mergeCell ref="N309:N314"/>
    <mergeCell ref="O309:O314"/>
    <mergeCell ref="P309:P315"/>
    <mergeCell ref="Q309:Q315"/>
    <mergeCell ref="R309:R315"/>
    <mergeCell ref="M274:M279"/>
    <mergeCell ref="N274:N279"/>
    <mergeCell ref="O274:O279"/>
    <mergeCell ref="P274:P280"/>
    <mergeCell ref="Q274:Q280"/>
    <mergeCell ref="R274:R280"/>
    <mergeCell ref="M283:M288"/>
    <mergeCell ref="N283:N288"/>
    <mergeCell ref="O283:O288"/>
    <mergeCell ref="P283:P289"/>
    <mergeCell ref="Q283:Q289"/>
    <mergeCell ref="R283:R289"/>
    <mergeCell ref="M256:M261"/>
    <mergeCell ref="N256:N261"/>
    <mergeCell ref="O256:O261"/>
    <mergeCell ref="P256:P262"/>
    <mergeCell ref="Q256:Q262"/>
    <mergeCell ref="R256:R262"/>
    <mergeCell ref="M265:M270"/>
    <mergeCell ref="N265:N270"/>
    <mergeCell ref="O265:O270"/>
    <mergeCell ref="P265:P271"/>
    <mergeCell ref="Q265:Q271"/>
    <mergeCell ref="R265:R271"/>
    <mergeCell ref="M222:M227"/>
    <mergeCell ref="N222:N227"/>
    <mergeCell ref="O222:O227"/>
    <mergeCell ref="P222:P228"/>
    <mergeCell ref="Q222:Q228"/>
    <mergeCell ref="R222:R228"/>
    <mergeCell ref="M231:M236"/>
    <mergeCell ref="N231:N236"/>
    <mergeCell ref="O231:O236"/>
    <mergeCell ref="P231:P237"/>
    <mergeCell ref="Q231:Q237"/>
    <mergeCell ref="R231:R237"/>
    <mergeCell ref="M204:M209"/>
    <mergeCell ref="N204:N209"/>
    <mergeCell ref="O204:O209"/>
    <mergeCell ref="P204:P210"/>
    <mergeCell ref="Q204:Q210"/>
    <mergeCell ref="R204:R210"/>
    <mergeCell ref="M213:M218"/>
    <mergeCell ref="N213:N218"/>
    <mergeCell ref="O213:O218"/>
    <mergeCell ref="P213:P219"/>
    <mergeCell ref="Q213:Q219"/>
    <mergeCell ref="R213:R219"/>
    <mergeCell ref="M170:M175"/>
    <mergeCell ref="N170:N175"/>
    <mergeCell ref="O170:O175"/>
    <mergeCell ref="P170:P176"/>
    <mergeCell ref="Q170:Q176"/>
    <mergeCell ref="R170:R176"/>
    <mergeCell ref="M179:M184"/>
    <mergeCell ref="N179:N184"/>
    <mergeCell ref="O179:O184"/>
    <mergeCell ref="P179:P185"/>
    <mergeCell ref="Q179:Q185"/>
    <mergeCell ref="R179:R185"/>
    <mergeCell ref="M152:M157"/>
    <mergeCell ref="N152:N157"/>
    <mergeCell ref="O152:O157"/>
    <mergeCell ref="P152:P158"/>
    <mergeCell ref="Q152:Q158"/>
    <mergeCell ref="R152:R158"/>
    <mergeCell ref="M161:M166"/>
    <mergeCell ref="N161:N166"/>
    <mergeCell ref="O161:O166"/>
    <mergeCell ref="P161:P167"/>
    <mergeCell ref="Q161:Q167"/>
    <mergeCell ref="R161:R167"/>
    <mergeCell ref="M120:M125"/>
    <mergeCell ref="N120:N125"/>
    <mergeCell ref="O120:O125"/>
    <mergeCell ref="P120:P126"/>
    <mergeCell ref="Q120:Q126"/>
    <mergeCell ref="R120:R126"/>
    <mergeCell ref="M129:M134"/>
    <mergeCell ref="N129:N134"/>
    <mergeCell ref="O129:O134"/>
    <mergeCell ref="P129:P135"/>
    <mergeCell ref="Q129:Q135"/>
    <mergeCell ref="R129:R135"/>
    <mergeCell ref="M102:M107"/>
    <mergeCell ref="N102:N107"/>
    <mergeCell ref="O102:O107"/>
    <mergeCell ref="P102:P108"/>
    <mergeCell ref="Q102:Q108"/>
    <mergeCell ref="R102:R108"/>
    <mergeCell ref="M111:M116"/>
    <mergeCell ref="N111:N116"/>
    <mergeCell ref="O111:O116"/>
    <mergeCell ref="P111:P117"/>
    <mergeCell ref="Q111:Q117"/>
    <mergeCell ref="R111:R117"/>
    <mergeCell ref="P76:P82"/>
    <mergeCell ref="Q76:Q82"/>
    <mergeCell ref="R76:R82"/>
    <mergeCell ref="M85:M90"/>
    <mergeCell ref="N85:N90"/>
    <mergeCell ref="O85:O90"/>
    <mergeCell ref="P85:P91"/>
    <mergeCell ref="Q85:Q91"/>
    <mergeCell ref="R85:R91"/>
    <mergeCell ref="A661:B661"/>
    <mergeCell ref="M49:M54"/>
    <mergeCell ref="N49:N54"/>
    <mergeCell ref="O49:O54"/>
    <mergeCell ref="P49:P55"/>
    <mergeCell ref="Q49:Q55"/>
    <mergeCell ref="R49:R55"/>
    <mergeCell ref="M58:M63"/>
    <mergeCell ref="N58:N63"/>
    <mergeCell ref="O58:O63"/>
    <mergeCell ref="P58:P64"/>
    <mergeCell ref="Q58:Q64"/>
    <mergeCell ref="R58:R64"/>
    <mergeCell ref="M67:M72"/>
    <mergeCell ref="N67:N72"/>
    <mergeCell ref="O67:O72"/>
    <mergeCell ref="P67:P73"/>
    <mergeCell ref="Q67:Q73"/>
    <mergeCell ref="R67:R73"/>
    <mergeCell ref="M76:M81"/>
    <mergeCell ref="N76:N81"/>
    <mergeCell ref="O76:O81"/>
    <mergeCell ref="J58:J64"/>
    <mergeCell ref="K58:L62"/>
    <mergeCell ref="K63:K64"/>
    <mergeCell ref="L63:L64"/>
    <mergeCell ref="C58:C59"/>
    <mergeCell ref="D58:D59"/>
    <mergeCell ref="E58:E59"/>
    <mergeCell ref="F58:F59"/>
    <mergeCell ref="G58:G59"/>
    <mergeCell ref="H58:H59"/>
    <mergeCell ref="I58:I59"/>
    <mergeCell ref="C76:C77"/>
    <mergeCell ref="D76:D77"/>
    <mergeCell ref="E76:E77"/>
    <mergeCell ref="F76:F77"/>
    <mergeCell ref="G76:G77"/>
    <mergeCell ref="H76:H77"/>
    <mergeCell ref="I76:I77"/>
    <mergeCell ref="C67:C68"/>
    <mergeCell ref="D67:D68"/>
    <mergeCell ref="E67:E68"/>
    <mergeCell ref="F67:F68"/>
    <mergeCell ref="G67:G68"/>
    <mergeCell ref="H67:H68"/>
    <mergeCell ref="I67:I68"/>
    <mergeCell ref="I85:I86"/>
    <mergeCell ref="H85:H86"/>
    <mergeCell ref="G85:G86"/>
    <mergeCell ref="F85:F86"/>
    <mergeCell ref="A85:A92"/>
    <mergeCell ref="B85:B87"/>
    <mergeCell ref="B88:B89"/>
    <mergeCell ref="B90:B91"/>
    <mergeCell ref="C85:C86"/>
    <mergeCell ref="D85:D86"/>
    <mergeCell ref="E85:E86"/>
    <mergeCell ref="J67:J73"/>
    <mergeCell ref="K67:L71"/>
    <mergeCell ref="K72:K73"/>
    <mergeCell ref="L72:L73"/>
    <mergeCell ref="K81:K82"/>
    <mergeCell ref="L81:L82"/>
    <mergeCell ref="K76:L80"/>
    <mergeCell ref="K85:L89"/>
    <mergeCell ref="K90:K91"/>
    <mergeCell ref="L90:L91"/>
    <mergeCell ref="A49:A56"/>
    <mergeCell ref="B49:B51"/>
    <mergeCell ref="B52:B53"/>
    <mergeCell ref="B54:B55"/>
    <mergeCell ref="A76:A83"/>
    <mergeCell ref="A67:A74"/>
    <mergeCell ref="B67:B69"/>
    <mergeCell ref="B70:B71"/>
    <mergeCell ref="B72:B73"/>
    <mergeCell ref="B76:B78"/>
    <mergeCell ref="B79:B80"/>
    <mergeCell ref="B81:B82"/>
    <mergeCell ref="B61:B62"/>
    <mergeCell ref="A58:A65"/>
    <mergeCell ref="B58:B60"/>
    <mergeCell ref="B63:B64"/>
    <mergeCell ref="J76:J82"/>
    <mergeCell ref="K49:L53"/>
    <mergeCell ref="K54:K55"/>
    <mergeCell ref="L54:L55"/>
    <mergeCell ref="C49:C50"/>
    <mergeCell ref="D49:D50"/>
    <mergeCell ref="E49:E50"/>
    <mergeCell ref="A3:B3"/>
    <mergeCell ref="C3:E4"/>
    <mergeCell ref="F3:F4"/>
    <mergeCell ref="G3:G4"/>
    <mergeCell ref="H3:I4"/>
    <mergeCell ref="J3:S4"/>
    <mergeCell ref="A26:C26"/>
    <mergeCell ref="F49:F50"/>
    <mergeCell ref="G49:G50"/>
    <mergeCell ref="H49:H50"/>
    <mergeCell ref="I49:I50"/>
    <mergeCell ref="J49:J55"/>
    <mergeCell ref="A14:C14"/>
    <mergeCell ref="A12:C12"/>
    <mergeCell ref="A16:C16"/>
    <mergeCell ref="A24:C24"/>
    <mergeCell ref="I12:K12"/>
    <mergeCell ref="I14:K14"/>
    <mergeCell ref="I24:K24"/>
    <mergeCell ref="A713:B713"/>
    <mergeCell ref="K646:K647"/>
    <mergeCell ref="L646:L647"/>
    <mergeCell ref="K650:L654"/>
    <mergeCell ref="K655:K656"/>
    <mergeCell ref="L655:L656"/>
    <mergeCell ref="K603:K604"/>
    <mergeCell ref="L603:L604"/>
    <mergeCell ref="K623:L627"/>
    <mergeCell ref="K628:K629"/>
    <mergeCell ref="L628:L629"/>
    <mergeCell ref="K632:L636"/>
    <mergeCell ref="K637:K638"/>
    <mergeCell ref="L637:L638"/>
    <mergeCell ref="L523:L524"/>
    <mergeCell ref="K641:L645"/>
    <mergeCell ref="K527:L531"/>
    <mergeCell ref="K532:K533"/>
    <mergeCell ref="L532:L533"/>
    <mergeCell ref="K536:L540"/>
    <mergeCell ref="K541:K542"/>
    <mergeCell ref="L541:L542"/>
    <mergeCell ref="K545:L549"/>
    <mergeCell ref="K550:K551"/>
    <mergeCell ref="L550:L551"/>
    <mergeCell ref="K559:K560"/>
    <mergeCell ref="L559:L560"/>
    <mergeCell ref="K571:L575"/>
    <mergeCell ref="K576:K577"/>
    <mergeCell ref="L576:L577"/>
    <mergeCell ref="K580:L584"/>
    <mergeCell ref="K585:K586"/>
    <mergeCell ref="L585:L586"/>
    <mergeCell ref="K589:L593"/>
    <mergeCell ref="K594:K595"/>
    <mergeCell ref="L594:L595"/>
    <mergeCell ref="K598:L602"/>
    <mergeCell ref="K554:L558"/>
    <mergeCell ref="K388:L392"/>
    <mergeCell ref="K393:K394"/>
    <mergeCell ref="L393:L394"/>
    <mergeCell ref="K397:L401"/>
    <mergeCell ref="K402:K403"/>
    <mergeCell ref="L402:L403"/>
    <mergeCell ref="K414:L418"/>
    <mergeCell ref="K419:K420"/>
    <mergeCell ref="L419:L420"/>
    <mergeCell ref="K361:L365"/>
    <mergeCell ref="K366:K367"/>
    <mergeCell ref="L366:L367"/>
    <mergeCell ref="K370:L374"/>
    <mergeCell ref="K375:K376"/>
    <mergeCell ref="L375:L376"/>
    <mergeCell ref="K379:L383"/>
    <mergeCell ref="K384:K385"/>
    <mergeCell ref="L384:L385"/>
    <mergeCell ref="K218:K219"/>
    <mergeCell ref="L218:L219"/>
    <mergeCell ref="K222:L226"/>
    <mergeCell ref="K227:K228"/>
    <mergeCell ref="L227:L228"/>
    <mergeCell ref="K231:L235"/>
    <mergeCell ref="K236:K237"/>
    <mergeCell ref="L236:L237"/>
    <mergeCell ref="L341:L342"/>
    <mergeCell ref="K309:L313"/>
    <mergeCell ref="K314:K315"/>
    <mergeCell ref="L314:L315"/>
    <mergeCell ref="K318:L322"/>
    <mergeCell ref="K323:K324"/>
    <mergeCell ref="K170:L174"/>
    <mergeCell ref="K175:K176"/>
    <mergeCell ref="L175:L176"/>
    <mergeCell ref="K179:L183"/>
    <mergeCell ref="K184:K185"/>
    <mergeCell ref="L184:L185"/>
    <mergeCell ref="K204:L208"/>
    <mergeCell ref="L209:L210"/>
    <mergeCell ref="K213:L217"/>
    <mergeCell ref="K423:L427"/>
    <mergeCell ref="K428:K429"/>
    <mergeCell ref="L428:L429"/>
    <mergeCell ref="K432:L436"/>
    <mergeCell ref="K437:K438"/>
    <mergeCell ref="L437:L438"/>
    <mergeCell ref="K441:L445"/>
    <mergeCell ref="K446:K447"/>
    <mergeCell ref="L446:L447"/>
    <mergeCell ref="K466:L470"/>
    <mergeCell ref="K471:K472"/>
    <mergeCell ref="L471:L472"/>
    <mergeCell ref="K475:L479"/>
    <mergeCell ref="K480:K481"/>
    <mergeCell ref="L480:L481"/>
    <mergeCell ref="K484:L488"/>
    <mergeCell ref="K489:K490"/>
    <mergeCell ref="L489:L490"/>
    <mergeCell ref="K493:L497"/>
    <mergeCell ref="K498:K499"/>
    <mergeCell ref="L498:L499"/>
    <mergeCell ref="K518:L522"/>
    <mergeCell ref="K523:K524"/>
    <mergeCell ref="L323:L324"/>
    <mergeCell ref="K327:L331"/>
    <mergeCell ref="D1:H1"/>
    <mergeCell ref="K292:L296"/>
    <mergeCell ref="K102:L106"/>
    <mergeCell ref="K107:K108"/>
    <mergeCell ref="L107:L108"/>
    <mergeCell ref="K166:K167"/>
    <mergeCell ref="L166:L167"/>
    <mergeCell ref="K332:K333"/>
    <mergeCell ref="L332:L333"/>
    <mergeCell ref="K336:L340"/>
    <mergeCell ref="K341:K342"/>
    <mergeCell ref="K209:K210"/>
    <mergeCell ref="K256:L260"/>
    <mergeCell ref="K261:K262"/>
    <mergeCell ref="L261:L262"/>
    <mergeCell ref="K265:L269"/>
    <mergeCell ref="K270:K271"/>
    <mergeCell ref="L270:L271"/>
    <mergeCell ref="K274:L278"/>
    <mergeCell ref="K279:K280"/>
    <mergeCell ref="L279:L280"/>
    <mergeCell ref="K283:L287"/>
    <mergeCell ref="K288:K289"/>
    <mergeCell ref="L288:L289"/>
    <mergeCell ref="K297:K298"/>
    <mergeCell ref="L297:L298"/>
    <mergeCell ref="K111:L115"/>
    <mergeCell ref="K116:K117"/>
    <mergeCell ref="L116:L117"/>
    <mergeCell ref="K120:L124"/>
    <mergeCell ref="K125:K126"/>
    <mergeCell ref="L125:L126"/>
    <mergeCell ref="K129:L133"/>
    <mergeCell ref="K134:K135"/>
    <mergeCell ref="L134:L135"/>
    <mergeCell ref="K152:L156"/>
    <mergeCell ref="K157:K158"/>
    <mergeCell ref="L157:L158"/>
    <mergeCell ref="K161:L165"/>
    <mergeCell ref="H111:H112"/>
    <mergeCell ref="I111:I112"/>
    <mergeCell ref="J111:J117"/>
    <mergeCell ref="I102:I103"/>
    <mergeCell ref="J102:J108"/>
    <mergeCell ref="A94:J94"/>
    <mergeCell ref="A659:J659"/>
    <mergeCell ref="F650:F651"/>
    <mergeCell ref="G650:G651"/>
    <mergeCell ref="H650:H651"/>
    <mergeCell ref="I650:I651"/>
    <mergeCell ref="J650:J656"/>
    <mergeCell ref="A650:A657"/>
    <mergeCell ref="B650:B652"/>
    <mergeCell ref="C650:C651"/>
    <mergeCell ref="D650:D651"/>
    <mergeCell ref="E650:E651"/>
    <mergeCell ref="B653:B654"/>
    <mergeCell ref="B655:B656"/>
    <mergeCell ref="F641:F642"/>
    <mergeCell ref="G641:G642"/>
    <mergeCell ref="H641:H642"/>
    <mergeCell ref="I641:I642"/>
    <mergeCell ref="J641:J647"/>
    <mergeCell ref="A641:A648"/>
    <mergeCell ref="B641:B643"/>
    <mergeCell ref="C641:C642"/>
    <mergeCell ref="D641:D642"/>
    <mergeCell ref="E641:E642"/>
    <mergeCell ref="B644:B645"/>
    <mergeCell ref="B646:B647"/>
    <mergeCell ref="F632:F633"/>
    <mergeCell ref="G632:G633"/>
    <mergeCell ref="H632:H633"/>
    <mergeCell ref="I632:I633"/>
    <mergeCell ref="J632:J638"/>
    <mergeCell ref="A632:A639"/>
    <mergeCell ref="B632:B634"/>
    <mergeCell ref="C632:C633"/>
    <mergeCell ref="D632:D633"/>
    <mergeCell ref="E632:E633"/>
    <mergeCell ref="B635:B636"/>
    <mergeCell ref="B637:B638"/>
    <mergeCell ref="A607:J607"/>
    <mergeCell ref="A623:A630"/>
    <mergeCell ref="B623:B625"/>
    <mergeCell ref="C623:C624"/>
    <mergeCell ref="D623:D624"/>
    <mergeCell ref="E623:E624"/>
    <mergeCell ref="F623:F624"/>
    <mergeCell ref="G623:G624"/>
    <mergeCell ref="H623:H624"/>
    <mergeCell ref="I623:I624"/>
    <mergeCell ref="J623:J629"/>
    <mergeCell ref="B626:B627"/>
    <mergeCell ref="B628:B629"/>
    <mergeCell ref="A609:B609"/>
    <mergeCell ref="F598:F599"/>
    <mergeCell ref="G598:G599"/>
    <mergeCell ref="H598:H599"/>
    <mergeCell ref="I598:I599"/>
    <mergeCell ref="J598:J604"/>
    <mergeCell ref="A598:A605"/>
    <mergeCell ref="B598:B600"/>
    <mergeCell ref="C598:C599"/>
    <mergeCell ref="D598:D599"/>
    <mergeCell ref="E598:E599"/>
    <mergeCell ref="B601:B602"/>
    <mergeCell ref="B603:B604"/>
    <mergeCell ref="F589:F590"/>
    <mergeCell ref="G589:G590"/>
    <mergeCell ref="H589:H590"/>
    <mergeCell ref="I589:I590"/>
    <mergeCell ref="J589:J595"/>
    <mergeCell ref="A589:A596"/>
    <mergeCell ref="B589:B591"/>
    <mergeCell ref="C589:C590"/>
    <mergeCell ref="D589:D590"/>
    <mergeCell ref="E589:E590"/>
    <mergeCell ref="B592:B593"/>
    <mergeCell ref="B594:B595"/>
    <mergeCell ref="F580:F581"/>
    <mergeCell ref="G580:G581"/>
    <mergeCell ref="H580:H581"/>
    <mergeCell ref="I580:I581"/>
    <mergeCell ref="J580:J586"/>
    <mergeCell ref="A580:A587"/>
    <mergeCell ref="B580:B582"/>
    <mergeCell ref="C580:C581"/>
    <mergeCell ref="D580:D581"/>
    <mergeCell ref="E580:E581"/>
    <mergeCell ref="B583:B584"/>
    <mergeCell ref="B585:B586"/>
    <mergeCell ref="A563:J563"/>
    <mergeCell ref="A571:A578"/>
    <mergeCell ref="B571:B573"/>
    <mergeCell ref="C571:C572"/>
    <mergeCell ref="D571:D572"/>
    <mergeCell ref="E571:E572"/>
    <mergeCell ref="F571:F572"/>
    <mergeCell ref="G571:G572"/>
    <mergeCell ref="H571:H572"/>
    <mergeCell ref="I571:I572"/>
    <mergeCell ref="J571:J577"/>
    <mergeCell ref="B574:B575"/>
    <mergeCell ref="B576:B577"/>
    <mergeCell ref="A565:B565"/>
    <mergeCell ref="F554:F555"/>
    <mergeCell ref="G554:G555"/>
    <mergeCell ref="H554:H555"/>
    <mergeCell ref="I554:I555"/>
    <mergeCell ref="J554:J560"/>
    <mergeCell ref="A554:A561"/>
    <mergeCell ref="B554:B556"/>
    <mergeCell ref="C554:C555"/>
    <mergeCell ref="D554:D555"/>
    <mergeCell ref="E554:E555"/>
    <mergeCell ref="B557:B558"/>
    <mergeCell ref="B559:B560"/>
    <mergeCell ref="F545:F546"/>
    <mergeCell ref="G545:G546"/>
    <mergeCell ref="H545:H546"/>
    <mergeCell ref="I545:I546"/>
    <mergeCell ref="J545:J551"/>
    <mergeCell ref="A545:A552"/>
    <mergeCell ref="B545:B547"/>
    <mergeCell ref="C545:C546"/>
    <mergeCell ref="D545:D546"/>
    <mergeCell ref="E545:E546"/>
    <mergeCell ref="B548:B549"/>
    <mergeCell ref="B550:B551"/>
    <mergeCell ref="F536:F537"/>
    <mergeCell ref="G536:G537"/>
    <mergeCell ref="H536:H537"/>
    <mergeCell ref="I536:I537"/>
    <mergeCell ref="J536:J542"/>
    <mergeCell ref="A536:A543"/>
    <mergeCell ref="B536:B538"/>
    <mergeCell ref="C536:C537"/>
    <mergeCell ref="D536:D537"/>
    <mergeCell ref="E536:E537"/>
    <mergeCell ref="B539:B540"/>
    <mergeCell ref="B541:B542"/>
    <mergeCell ref="F527:F528"/>
    <mergeCell ref="G527:G528"/>
    <mergeCell ref="H527:H528"/>
    <mergeCell ref="I527:I528"/>
    <mergeCell ref="J527:J533"/>
    <mergeCell ref="A527:A534"/>
    <mergeCell ref="B527:B529"/>
    <mergeCell ref="C527:C528"/>
    <mergeCell ref="D527:D528"/>
    <mergeCell ref="E527:E528"/>
    <mergeCell ref="B530:B531"/>
    <mergeCell ref="B532:B533"/>
    <mergeCell ref="A502:J502"/>
    <mergeCell ref="A518:A525"/>
    <mergeCell ref="B518:B520"/>
    <mergeCell ref="C518:C519"/>
    <mergeCell ref="D518:D519"/>
    <mergeCell ref="E518:E519"/>
    <mergeCell ref="F518:F519"/>
    <mergeCell ref="G518:G519"/>
    <mergeCell ref="H518:H519"/>
    <mergeCell ref="I518:I519"/>
    <mergeCell ref="J518:J524"/>
    <mergeCell ref="B521:B522"/>
    <mergeCell ref="B523:B524"/>
    <mergeCell ref="A504:B504"/>
    <mergeCell ref="F493:F494"/>
    <mergeCell ref="G493:G494"/>
    <mergeCell ref="H493:H494"/>
    <mergeCell ref="I493:I494"/>
    <mergeCell ref="J493:J499"/>
    <mergeCell ref="A493:A500"/>
    <mergeCell ref="B493:B495"/>
    <mergeCell ref="C493:C494"/>
    <mergeCell ref="D493:D494"/>
    <mergeCell ref="E493:E494"/>
    <mergeCell ref="B496:B497"/>
    <mergeCell ref="B498:B499"/>
    <mergeCell ref="F484:F485"/>
    <mergeCell ref="G484:G485"/>
    <mergeCell ref="H484:H485"/>
    <mergeCell ref="I484:I485"/>
    <mergeCell ref="J484:J490"/>
    <mergeCell ref="A484:A491"/>
    <mergeCell ref="B484:B486"/>
    <mergeCell ref="C484:C485"/>
    <mergeCell ref="D484:D485"/>
    <mergeCell ref="E484:E485"/>
    <mergeCell ref="B487:B488"/>
    <mergeCell ref="B489:B490"/>
    <mergeCell ref="F475:F476"/>
    <mergeCell ref="G475:G476"/>
    <mergeCell ref="H475:H476"/>
    <mergeCell ref="I475:I476"/>
    <mergeCell ref="J475:J481"/>
    <mergeCell ref="A475:A482"/>
    <mergeCell ref="B475:B477"/>
    <mergeCell ref="C475:C476"/>
    <mergeCell ref="D475:D476"/>
    <mergeCell ref="E475:E476"/>
    <mergeCell ref="B478:B479"/>
    <mergeCell ref="B480:B481"/>
    <mergeCell ref="A450:J450"/>
    <mergeCell ref="A466:A473"/>
    <mergeCell ref="B466:B468"/>
    <mergeCell ref="C466:C467"/>
    <mergeCell ref="D466:D467"/>
    <mergeCell ref="E466:E467"/>
    <mergeCell ref="F466:F467"/>
    <mergeCell ref="G466:G467"/>
    <mergeCell ref="H466:H467"/>
    <mergeCell ref="I466:I467"/>
    <mergeCell ref="J466:J472"/>
    <mergeCell ref="B469:B470"/>
    <mergeCell ref="B471:B472"/>
    <mergeCell ref="A452:B452"/>
    <mergeCell ref="F441:F442"/>
    <mergeCell ref="G441:G442"/>
    <mergeCell ref="H441:H442"/>
    <mergeCell ref="I441:I442"/>
    <mergeCell ref="J441:J447"/>
    <mergeCell ref="A441:A448"/>
    <mergeCell ref="B441:B443"/>
    <mergeCell ref="C441:C442"/>
    <mergeCell ref="D441:D442"/>
    <mergeCell ref="E441:E442"/>
    <mergeCell ref="B444:B445"/>
    <mergeCell ref="B446:B447"/>
    <mergeCell ref="F432:F433"/>
    <mergeCell ref="G432:G433"/>
    <mergeCell ref="H432:H433"/>
    <mergeCell ref="I432:I433"/>
    <mergeCell ref="J432:J438"/>
    <mergeCell ref="A432:A439"/>
    <mergeCell ref="B432:B434"/>
    <mergeCell ref="C432:C433"/>
    <mergeCell ref="D432:D433"/>
    <mergeCell ref="E432:E433"/>
    <mergeCell ref="B435:B436"/>
    <mergeCell ref="B437:B438"/>
    <mergeCell ref="F423:F424"/>
    <mergeCell ref="G423:G424"/>
    <mergeCell ref="H423:H424"/>
    <mergeCell ref="I423:I424"/>
    <mergeCell ref="J423:J429"/>
    <mergeCell ref="A423:A430"/>
    <mergeCell ref="B423:B425"/>
    <mergeCell ref="C423:C424"/>
    <mergeCell ref="D423:D424"/>
    <mergeCell ref="E423:E424"/>
    <mergeCell ref="B426:B427"/>
    <mergeCell ref="B428:B429"/>
    <mergeCell ref="A406:J406"/>
    <mergeCell ref="A414:A421"/>
    <mergeCell ref="B414:B416"/>
    <mergeCell ref="C414:C415"/>
    <mergeCell ref="D414:D415"/>
    <mergeCell ref="E414:E415"/>
    <mergeCell ref="F414:F415"/>
    <mergeCell ref="G414:G415"/>
    <mergeCell ref="H414:H415"/>
    <mergeCell ref="I414:I415"/>
    <mergeCell ref="J414:J420"/>
    <mergeCell ref="B417:B418"/>
    <mergeCell ref="B419:B420"/>
    <mergeCell ref="A408:B408"/>
    <mergeCell ref="B402:B403"/>
    <mergeCell ref="F388:F389"/>
    <mergeCell ref="G388:G389"/>
    <mergeCell ref="H388:H389"/>
    <mergeCell ref="I388:I389"/>
    <mergeCell ref="J388:J394"/>
    <mergeCell ref="A388:A395"/>
    <mergeCell ref="B388:B390"/>
    <mergeCell ref="C388:C389"/>
    <mergeCell ref="D388:D389"/>
    <mergeCell ref="E388:E389"/>
    <mergeCell ref="B391:B392"/>
    <mergeCell ref="B393:B394"/>
    <mergeCell ref="J397:J403"/>
    <mergeCell ref="F397:F398"/>
    <mergeCell ref="G397:G398"/>
    <mergeCell ref="H397:H398"/>
    <mergeCell ref="I397:I398"/>
    <mergeCell ref="B400:B401"/>
    <mergeCell ref="A397:A404"/>
    <mergeCell ref="B397:B399"/>
    <mergeCell ref="C397:C398"/>
    <mergeCell ref="D397:D398"/>
    <mergeCell ref="E397:E398"/>
    <mergeCell ref="F379:F380"/>
    <mergeCell ref="G379:G380"/>
    <mergeCell ref="H379:H380"/>
    <mergeCell ref="I379:I380"/>
    <mergeCell ref="J379:J385"/>
    <mergeCell ref="A379:A386"/>
    <mergeCell ref="B379:B381"/>
    <mergeCell ref="C379:C380"/>
    <mergeCell ref="D379:D380"/>
    <mergeCell ref="E379:E380"/>
    <mergeCell ref="B382:B383"/>
    <mergeCell ref="B384:B385"/>
    <mergeCell ref="A345:J345"/>
    <mergeCell ref="A361:A368"/>
    <mergeCell ref="B361:B363"/>
    <mergeCell ref="B364:B365"/>
    <mergeCell ref="B366:B367"/>
    <mergeCell ref="J361:J367"/>
    <mergeCell ref="I361:I362"/>
    <mergeCell ref="H361:H362"/>
    <mergeCell ref="G361:G362"/>
    <mergeCell ref="F361:F362"/>
    <mergeCell ref="E361:E362"/>
    <mergeCell ref="D361:D362"/>
    <mergeCell ref="C361:C362"/>
    <mergeCell ref="A347:B347"/>
    <mergeCell ref="F370:F371"/>
    <mergeCell ref="G370:G371"/>
    <mergeCell ref="H370:H371"/>
    <mergeCell ref="I370:I371"/>
    <mergeCell ref="J370:J376"/>
    <mergeCell ref="A370:A377"/>
    <mergeCell ref="B370:B372"/>
    <mergeCell ref="C370:C371"/>
    <mergeCell ref="D370:D371"/>
    <mergeCell ref="E370:E371"/>
    <mergeCell ref="B373:B374"/>
    <mergeCell ref="B375:B376"/>
    <mergeCell ref="F336:F337"/>
    <mergeCell ref="G336:G337"/>
    <mergeCell ref="H336:H337"/>
    <mergeCell ref="I336:I337"/>
    <mergeCell ref="J336:J342"/>
    <mergeCell ref="A336:A343"/>
    <mergeCell ref="B336:B338"/>
    <mergeCell ref="C336:C337"/>
    <mergeCell ref="D336:D337"/>
    <mergeCell ref="E336:E337"/>
    <mergeCell ref="B339:B340"/>
    <mergeCell ref="B341:B342"/>
    <mergeCell ref="F327:F328"/>
    <mergeCell ref="G327:G328"/>
    <mergeCell ref="H327:H328"/>
    <mergeCell ref="I327:I328"/>
    <mergeCell ref="J327:J333"/>
    <mergeCell ref="A327:A334"/>
    <mergeCell ref="B327:B329"/>
    <mergeCell ref="C327:C328"/>
    <mergeCell ref="D327:D328"/>
    <mergeCell ref="E327:E328"/>
    <mergeCell ref="B330:B331"/>
    <mergeCell ref="B332:B333"/>
    <mergeCell ref="F318:F319"/>
    <mergeCell ref="G318:G319"/>
    <mergeCell ref="H318:H319"/>
    <mergeCell ref="I318:I319"/>
    <mergeCell ref="J318:J324"/>
    <mergeCell ref="A318:A325"/>
    <mergeCell ref="B318:B320"/>
    <mergeCell ref="C318:C319"/>
    <mergeCell ref="D318:D319"/>
    <mergeCell ref="E318:E319"/>
    <mergeCell ref="B321:B322"/>
    <mergeCell ref="B323:B324"/>
    <mergeCell ref="A301:J301"/>
    <mergeCell ref="A309:A316"/>
    <mergeCell ref="B309:B311"/>
    <mergeCell ref="C309:C310"/>
    <mergeCell ref="D309:D310"/>
    <mergeCell ref="E309:E310"/>
    <mergeCell ref="F309:F310"/>
    <mergeCell ref="G309:G310"/>
    <mergeCell ref="H309:H310"/>
    <mergeCell ref="I309:I310"/>
    <mergeCell ref="J309:J315"/>
    <mergeCell ref="B312:B313"/>
    <mergeCell ref="B314:B315"/>
    <mergeCell ref="A303:B303"/>
    <mergeCell ref="F292:F293"/>
    <mergeCell ref="G292:G293"/>
    <mergeCell ref="H292:H293"/>
    <mergeCell ref="I292:I293"/>
    <mergeCell ref="J292:J298"/>
    <mergeCell ref="A292:A299"/>
    <mergeCell ref="B292:B294"/>
    <mergeCell ref="C292:C293"/>
    <mergeCell ref="D292:D293"/>
    <mergeCell ref="E292:E293"/>
    <mergeCell ref="B295:B296"/>
    <mergeCell ref="B297:B298"/>
    <mergeCell ref="F283:F284"/>
    <mergeCell ref="G283:G284"/>
    <mergeCell ref="H283:H284"/>
    <mergeCell ref="I283:I284"/>
    <mergeCell ref="J283:J289"/>
    <mergeCell ref="A283:A290"/>
    <mergeCell ref="B283:B285"/>
    <mergeCell ref="C283:C284"/>
    <mergeCell ref="D283:D284"/>
    <mergeCell ref="E283:E284"/>
    <mergeCell ref="B286:B287"/>
    <mergeCell ref="B288:B289"/>
    <mergeCell ref="F274:F275"/>
    <mergeCell ref="G274:G275"/>
    <mergeCell ref="H274:H275"/>
    <mergeCell ref="I274:I275"/>
    <mergeCell ref="J274:J280"/>
    <mergeCell ref="A274:A281"/>
    <mergeCell ref="B274:B276"/>
    <mergeCell ref="C274:C275"/>
    <mergeCell ref="D274:D275"/>
    <mergeCell ref="E274:E275"/>
    <mergeCell ref="B277:B278"/>
    <mergeCell ref="B279:B280"/>
    <mergeCell ref="F265:F266"/>
    <mergeCell ref="G265:G266"/>
    <mergeCell ref="H265:H266"/>
    <mergeCell ref="I265:I266"/>
    <mergeCell ref="J265:J271"/>
    <mergeCell ref="A265:A272"/>
    <mergeCell ref="B265:B267"/>
    <mergeCell ref="C265:C266"/>
    <mergeCell ref="D265:D266"/>
    <mergeCell ref="E265:E266"/>
    <mergeCell ref="B268:B269"/>
    <mergeCell ref="B270:B271"/>
    <mergeCell ref="A240:J240"/>
    <mergeCell ref="A256:A263"/>
    <mergeCell ref="B256:B258"/>
    <mergeCell ref="C256:C257"/>
    <mergeCell ref="D256:D257"/>
    <mergeCell ref="E256:E257"/>
    <mergeCell ref="F256:F257"/>
    <mergeCell ref="G256:G257"/>
    <mergeCell ref="H256:H257"/>
    <mergeCell ref="I256:I257"/>
    <mergeCell ref="J256:J262"/>
    <mergeCell ref="B259:B260"/>
    <mergeCell ref="B261:B262"/>
    <mergeCell ref="A242:B242"/>
    <mergeCell ref="F231:F232"/>
    <mergeCell ref="G231:G232"/>
    <mergeCell ref="H231:H232"/>
    <mergeCell ref="I231:I232"/>
    <mergeCell ref="J231:J237"/>
    <mergeCell ref="A231:A238"/>
    <mergeCell ref="B231:B233"/>
    <mergeCell ref="C231:C232"/>
    <mergeCell ref="D231:D232"/>
    <mergeCell ref="E231:E232"/>
    <mergeCell ref="B234:B235"/>
    <mergeCell ref="B236:B237"/>
    <mergeCell ref="F222:F223"/>
    <mergeCell ref="G222:G223"/>
    <mergeCell ref="H222:H223"/>
    <mergeCell ref="I222:I223"/>
    <mergeCell ref="J222:J228"/>
    <mergeCell ref="A222:A229"/>
    <mergeCell ref="B222:B224"/>
    <mergeCell ref="C222:C223"/>
    <mergeCell ref="D222:D223"/>
    <mergeCell ref="E222:E223"/>
    <mergeCell ref="B225:B226"/>
    <mergeCell ref="B227:B228"/>
    <mergeCell ref="F213:F214"/>
    <mergeCell ref="G213:G214"/>
    <mergeCell ref="H213:H214"/>
    <mergeCell ref="I213:I214"/>
    <mergeCell ref="J213:J219"/>
    <mergeCell ref="A213:A220"/>
    <mergeCell ref="B213:B215"/>
    <mergeCell ref="C213:C214"/>
    <mergeCell ref="D213:D214"/>
    <mergeCell ref="E213:E214"/>
    <mergeCell ref="B216:B217"/>
    <mergeCell ref="B218:B219"/>
    <mergeCell ref="A188:J188"/>
    <mergeCell ref="A204:A211"/>
    <mergeCell ref="B204:B206"/>
    <mergeCell ref="C204:C205"/>
    <mergeCell ref="D204:D205"/>
    <mergeCell ref="E204:E205"/>
    <mergeCell ref="F204:F205"/>
    <mergeCell ref="G204:G205"/>
    <mergeCell ref="H204:H205"/>
    <mergeCell ref="I204:I205"/>
    <mergeCell ref="J204:J210"/>
    <mergeCell ref="B207:B208"/>
    <mergeCell ref="B209:B210"/>
    <mergeCell ref="A190:B190"/>
    <mergeCell ref="F179:F180"/>
    <mergeCell ref="G179:G180"/>
    <mergeCell ref="H179:H180"/>
    <mergeCell ref="I179:I180"/>
    <mergeCell ref="J179:J185"/>
    <mergeCell ref="A179:A186"/>
    <mergeCell ref="B179:B181"/>
    <mergeCell ref="C179:C180"/>
    <mergeCell ref="D179:D180"/>
    <mergeCell ref="E179:E180"/>
    <mergeCell ref="B182:B183"/>
    <mergeCell ref="B184:B185"/>
    <mergeCell ref="F170:F171"/>
    <mergeCell ref="G170:G171"/>
    <mergeCell ref="H170:H171"/>
    <mergeCell ref="I170:I171"/>
    <mergeCell ref="J170:J176"/>
    <mergeCell ref="A170:A177"/>
    <mergeCell ref="B170:B172"/>
    <mergeCell ref="C170:C171"/>
    <mergeCell ref="D170:D171"/>
    <mergeCell ref="E170:E171"/>
    <mergeCell ref="B173:B174"/>
    <mergeCell ref="B175:B176"/>
    <mergeCell ref="F161:F162"/>
    <mergeCell ref="G161:G162"/>
    <mergeCell ref="H161:H162"/>
    <mergeCell ref="I161:I162"/>
    <mergeCell ref="J161:J167"/>
    <mergeCell ref="A161:A168"/>
    <mergeCell ref="B161:B163"/>
    <mergeCell ref="C161:C162"/>
    <mergeCell ref="D161:D162"/>
    <mergeCell ref="E161:E162"/>
    <mergeCell ref="B166:B167"/>
    <mergeCell ref="B164:B165"/>
    <mergeCell ref="A152:A159"/>
    <mergeCell ref="B152:B154"/>
    <mergeCell ref="C152:C153"/>
    <mergeCell ref="A138:J138"/>
    <mergeCell ref="D152:D153"/>
    <mergeCell ref="E152:E153"/>
    <mergeCell ref="F152:F153"/>
    <mergeCell ref="G152:G153"/>
    <mergeCell ref="H152:H153"/>
    <mergeCell ref="I152:I153"/>
    <mergeCell ref="J152:J158"/>
    <mergeCell ref="B157:B158"/>
    <mergeCell ref="B155:B156"/>
    <mergeCell ref="A140:B140"/>
    <mergeCell ref="F129:F130"/>
    <mergeCell ref="G129:G130"/>
    <mergeCell ref="H129:H130"/>
    <mergeCell ref="I129:I130"/>
    <mergeCell ref="J129:J135"/>
    <mergeCell ref="A129:A136"/>
    <mergeCell ref="B129:B131"/>
    <mergeCell ref="C129:C130"/>
    <mergeCell ref="D129:D130"/>
    <mergeCell ref="E129:E130"/>
    <mergeCell ref="B132:B133"/>
    <mergeCell ref="B134:B135"/>
    <mergeCell ref="F120:F121"/>
    <mergeCell ref="G120:G121"/>
    <mergeCell ref="H120:H121"/>
    <mergeCell ref="I120:I121"/>
    <mergeCell ref="J120:J126"/>
    <mergeCell ref="A120:A127"/>
    <mergeCell ref="B120:B122"/>
    <mergeCell ref="C120:C121"/>
    <mergeCell ref="D120:D121"/>
    <mergeCell ref="E120:E121"/>
    <mergeCell ref="B123:B124"/>
    <mergeCell ref="B125:B126"/>
    <mergeCell ref="B114:B115"/>
    <mergeCell ref="B116:B117"/>
    <mergeCell ref="C111:C112"/>
    <mergeCell ref="D111:D112"/>
    <mergeCell ref="E111:E112"/>
    <mergeCell ref="F111:F112"/>
    <mergeCell ref="G111:G112"/>
    <mergeCell ref="G102:G103"/>
    <mergeCell ref="H102:H103"/>
    <mergeCell ref="B105:B106"/>
    <mergeCell ref="B107:B108"/>
    <mergeCell ref="B32:B33"/>
    <mergeCell ref="A32:A38"/>
    <mergeCell ref="J32:J37"/>
    <mergeCell ref="C32:C33"/>
    <mergeCell ref="D32:D33"/>
    <mergeCell ref="E32:E33"/>
    <mergeCell ref="F32:F33"/>
    <mergeCell ref="G32:G33"/>
    <mergeCell ref="A102:A109"/>
    <mergeCell ref="B102:B104"/>
    <mergeCell ref="C102:C103"/>
    <mergeCell ref="D102:D103"/>
    <mergeCell ref="E102:E103"/>
    <mergeCell ref="F102:F103"/>
    <mergeCell ref="A43:S43"/>
    <mergeCell ref="A111:A118"/>
    <mergeCell ref="B111:B113"/>
    <mergeCell ref="H32:H33"/>
    <mergeCell ref="I32:I33"/>
    <mergeCell ref="B34:B35"/>
    <mergeCell ref="B36:B37"/>
    <mergeCell ref="J85:J91"/>
    <mergeCell ref="A96:B96"/>
  </mergeCells>
  <pageMargins left="0.31496062992125984" right="0.31496062992125984" top="0.35433070866141736" bottom="0.35433070866141736" header="0" footer="0"/>
  <pageSetup paperSize="9" scale="60" fitToWidth="0" fitToHeight="0" orientation="landscape" r:id="rId1"/>
  <legacyDrawing r:id="rId2"/>
  <controls>
    <control shapeId="1055" r:id="rId3" name="TextBox11"/>
    <control shapeId="1053" r:id="rId4" name="TextBox10"/>
    <control shapeId="1052" r:id="rId5" name="TextBox9"/>
    <control shapeId="1051" r:id="rId6" name="TextBox8"/>
    <control shapeId="1050" r:id="rId7" name="TextBox7"/>
    <control shapeId="1049" r:id="rId8" name="TextBox6"/>
    <control shapeId="1047" r:id="rId9" name="TextBox5"/>
    <control shapeId="1046" r:id="rId10" name="TextBox4"/>
    <control shapeId="1045" r:id="rId11" name="TextBox3"/>
    <control shapeId="1044" r:id="rId12" name="TextBox2"/>
    <control shapeId="1043" r:id="rId13" name="TextBox1"/>
    <control shapeId="1042" r:id="rId14" name="CommandButton12"/>
    <control shapeId="1041" r:id="rId15" name="CommandButton11"/>
    <control shapeId="1040" r:id="rId16" name="CommandButton10"/>
    <control shapeId="1039" r:id="rId17" name="CommandButton9"/>
    <control shapeId="1038" r:id="rId18" name="CommandButton8"/>
    <control shapeId="1037" r:id="rId19" name="CommandButton7"/>
    <control shapeId="1036" r:id="rId20" name="CommandButton6"/>
    <control shapeId="1033" r:id="rId21" name="CommandButton5"/>
    <control shapeId="1032" r:id="rId22" name="CommandButton3"/>
    <control shapeId="1031" r:id="rId23" name="CommandButton2"/>
    <control shapeId="1030" r:id="rId24" name="CommandButton1"/>
    <control shapeId="1029" r:id="rId25" name="CommandButton4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8"/>
  <sheetViews>
    <sheetView workbookViewId="0">
      <selection activeCell="B10" sqref="B10"/>
    </sheetView>
  </sheetViews>
  <sheetFormatPr baseColWidth="10" defaultColWidth="18.28515625" defaultRowHeight="15"/>
  <cols>
    <col min="1" max="1" width="17" customWidth="1"/>
  </cols>
  <sheetData>
    <row r="1" spans="1:14">
      <c r="A1" s="18" t="s">
        <v>42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</row>
    <row r="2" spans="1:14">
      <c r="A2" s="5" t="s">
        <v>43</v>
      </c>
      <c r="B2" s="5" t="s">
        <v>44</v>
      </c>
      <c r="C2" s="5" t="s">
        <v>45</v>
      </c>
      <c r="D2" s="5" t="s">
        <v>46</v>
      </c>
      <c r="E2" s="5" t="s">
        <v>47</v>
      </c>
      <c r="F2" s="5" t="s">
        <v>48</v>
      </c>
      <c r="G2" s="5" t="s">
        <v>49</v>
      </c>
      <c r="H2" s="5" t="s">
        <v>50</v>
      </c>
      <c r="I2" s="5" t="s">
        <v>51</v>
      </c>
      <c r="J2" s="5" t="s">
        <v>52</v>
      </c>
      <c r="K2" s="5" t="s">
        <v>55</v>
      </c>
      <c r="L2" s="5" t="s">
        <v>53</v>
      </c>
      <c r="M2" s="5" t="s">
        <v>56</v>
      </c>
      <c r="N2" s="5" t="s">
        <v>54</v>
      </c>
    </row>
    <row r="3" spans="1:14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4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</sheetData>
  <mergeCells count="1">
    <mergeCell ref="A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AAA VIERGE</vt:lpstr>
      <vt:lpstr>RECAP.</vt:lpstr>
    </vt:vector>
  </TitlesOfParts>
  <Company>STIME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</dc:creator>
  <cp:lastModifiedBy>***</cp:lastModifiedBy>
  <cp:lastPrinted>2013-05-07T13:25:37Z</cp:lastPrinted>
  <dcterms:created xsi:type="dcterms:W3CDTF">2013-04-18T10:56:52Z</dcterms:created>
  <dcterms:modified xsi:type="dcterms:W3CDTF">2013-05-07T13:41:47Z</dcterms:modified>
</cp:coreProperties>
</file>