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80" yWindow="0" windowWidth="8910" windowHeight="11640" activeTab="2"/>
  </bookViews>
  <sheets>
    <sheet name="Feed to Bancware - ICF May" sheetId="11" r:id="rId1"/>
    <sheet name="base rate" sheetId="14" r:id="rId2"/>
    <sheet name="Data source" sheetId="17" r:id="rId3"/>
  </sheets>
  <definedNames>
    <definedName name="_xlnm._FilterDatabase" localSheetId="0" hidden="1">'Feed to Bancware - ICF May'!$A$1:$K$1</definedName>
  </definedNames>
  <calcPr calcId="145621"/>
</workbook>
</file>

<file path=xl/calcChain.xml><?xml version="1.0" encoding="utf-8"?>
<calcChain xmlns="http://schemas.openxmlformats.org/spreadsheetml/2006/main">
  <c r="E3" i="11" l="1"/>
  <c r="E4" i="11"/>
  <c r="E5" i="11"/>
  <c r="E6" i="11"/>
  <c r="E2" i="11"/>
  <c r="H3" i="11"/>
  <c r="B3" i="11" s="1"/>
  <c r="H4" i="11"/>
  <c r="B4" i="11" s="1"/>
  <c r="H5" i="11"/>
  <c r="B5" i="11" s="1"/>
  <c r="H6" i="11"/>
  <c r="B6" i="11" s="1"/>
  <c r="H2" i="11"/>
  <c r="B2" i="11" l="1"/>
  <c r="I3" i="11"/>
  <c r="I4" i="11"/>
  <c r="I5" i="11"/>
  <c r="I6" i="11"/>
  <c r="I2" i="11"/>
  <c r="C6" i="11" l="1"/>
  <c r="D6" i="11" s="1"/>
  <c r="C5" i="11"/>
  <c r="D5" i="11" s="1"/>
  <c r="C3" i="11"/>
  <c r="D3" i="11" s="1"/>
  <c r="C4" i="11"/>
  <c r="D4" i="11" s="1"/>
  <c r="C2" i="11"/>
  <c r="D2" i="11" s="1"/>
  <c r="W5" i="14" l="1"/>
  <c r="X5" i="14" s="1"/>
  <c r="Z5" i="14" s="1"/>
  <c r="H5" i="14"/>
  <c r="I5" i="14" s="1"/>
  <c r="J5" i="14" s="1"/>
  <c r="K5" i="14" s="1"/>
  <c r="L5" i="14" s="1"/>
  <c r="M5" i="14" s="1"/>
  <c r="N5" i="14" s="1"/>
  <c r="P5" i="14" s="1"/>
  <c r="Q5" i="14" s="1"/>
  <c r="S5" i="14" s="1"/>
  <c r="T5" i="14" s="1"/>
  <c r="AD3" i="14"/>
  <c r="AC3" i="14"/>
  <c r="AB3" i="14"/>
  <c r="AA3" i="14"/>
  <c r="Z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E3" i="14"/>
  <c r="D3" i="14"/>
  <c r="C3" i="14"/>
  <c r="B3" i="14"/>
</calcChain>
</file>

<file path=xl/sharedStrings.xml><?xml version="1.0" encoding="utf-8"?>
<sst xmlns="http://schemas.openxmlformats.org/spreadsheetml/2006/main" count="100" uniqueCount="79">
  <si>
    <t>Rate_Driver</t>
  </si>
  <si>
    <t>CouponToday</t>
  </si>
  <si>
    <t>IntPmtDate</t>
  </si>
  <si>
    <t>PoolRateAdj</t>
  </si>
  <si>
    <t>PrinPmtDate</t>
  </si>
  <si>
    <t>PrevPmtDate</t>
  </si>
  <si>
    <t>ReprDate</t>
  </si>
  <si>
    <t>UserText1</t>
  </si>
  <si>
    <t>EUR</t>
  </si>
  <si>
    <t>USD</t>
  </si>
  <si>
    <t>GBP</t>
  </si>
  <si>
    <t>CHF</t>
  </si>
  <si>
    <t>SEK</t>
  </si>
  <si>
    <t>DKK</t>
  </si>
  <si>
    <t>CAD</t>
  </si>
  <si>
    <t>PLN</t>
  </si>
  <si>
    <t>JPY</t>
  </si>
  <si>
    <t>AUD</t>
  </si>
  <si>
    <t>HKD</t>
  </si>
  <si>
    <t>SGD</t>
  </si>
  <si>
    <t>3M EUR EURIBOR</t>
  </si>
  <si>
    <t>3M SEK STIBOR</t>
  </si>
  <si>
    <t>3M CHF LIBOR</t>
  </si>
  <si>
    <t>3M HKD HIBOR</t>
  </si>
  <si>
    <t>3M PLN WIBOR</t>
  </si>
  <si>
    <t>3M USD LIBOR</t>
  </si>
  <si>
    <t>ICF-RCASEK01</t>
  </si>
  <si>
    <t>ICF-RCAPLN02</t>
  </si>
  <si>
    <t>3M AUD BBSW</t>
  </si>
  <si>
    <t>3M CAD BA</t>
  </si>
  <si>
    <t>3M DKK CIBOR</t>
  </si>
  <si>
    <t>3M GBP LIBOR</t>
  </si>
  <si>
    <t>3M JPY LIBOR</t>
  </si>
  <si>
    <t>ICF-TLEUR01</t>
  </si>
  <si>
    <t>ICF-TLEUR05</t>
  </si>
  <si>
    <t>ICF-TLEUR06</t>
  </si>
  <si>
    <t>EURIBOR</t>
  </si>
  <si>
    <t>LIBOR</t>
  </si>
  <si>
    <t>CHANGE</t>
  </si>
  <si>
    <t>EONIA=</t>
  </si>
  <si>
    <t>EURIBOR 1M</t>
  </si>
  <si>
    <t>EURIBOR 2M</t>
  </si>
  <si>
    <t>EURIBOR 3M</t>
  </si>
  <si>
    <t>USD 3M</t>
  </si>
  <si>
    <t>GBP3M</t>
  </si>
  <si>
    <t>CHF3M</t>
  </si>
  <si>
    <t>SEK3M</t>
  </si>
  <si>
    <t>DKK3M</t>
  </si>
  <si>
    <t>NOK3M</t>
  </si>
  <si>
    <t>CAD3M</t>
  </si>
  <si>
    <t>PLN3M</t>
  </si>
  <si>
    <t>EURUSD</t>
  </si>
  <si>
    <t>EURGBP</t>
  </si>
  <si>
    <t>GBP2M</t>
  </si>
  <si>
    <t>JPY3M</t>
  </si>
  <si>
    <t>AUD3M</t>
  </si>
  <si>
    <t>EURIBOR6M</t>
  </si>
  <si>
    <t>EURIBOR1Y</t>
  </si>
  <si>
    <t>ReportDate</t>
  </si>
  <si>
    <t>12/31 - 03/31 - 06/30 - 09/30</t>
  </si>
  <si>
    <t>01/15 - 04/15 - 07/15 - 10-15</t>
  </si>
  <si>
    <t>Base rate</t>
  </si>
  <si>
    <t>Date interest rate calculation</t>
  </si>
  <si>
    <t>SEK STIBOR</t>
  </si>
  <si>
    <t>HKD HIBOR</t>
  </si>
  <si>
    <t>SGD SORF</t>
  </si>
  <si>
    <t>DKK CIBOR</t>
  </si>
  <si>
    <t>NOK</t>
  </si>
  <si>
    <t>EURSEKREF=</t>
  </si>
  <si>
    <t>HIHKD3MD=</t>
  </si>
  <si>
    <t>SISGD3MD=</t>
  </si>
  <si>
    <t>CIDKK3MD=</t>
  </si>
  <si>
    <t>WIPLN3MD=</t>
  </si>
  <si>
    <t>Intpmtdate</t>
  </si>
  <si>
    <t>Prevpmtdate</t>
  </si>
  <si>
    <t>ICF-TL</t>
  </si>
  <si>
    <t>ICF-RC</t>
  </si>
  <si>
    <t>ICF-LR</t>
  </si>
  <si>
    <t>Allrate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</si>
</sst>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6">
    <numFmt numFmtId="5" formatCode="&quot;$&quot;#,##0_);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0.00000"/>
    <numFmt numFmtId="166" formatCode="0.0000"/>
    <numFmt numFmtId="167" formatCode="#,##0.00000"/>
    <numFmt numFmtId="168" formatCode="0.000000"/>
    <numFmt numFmtId="169" formatCode="mm/dd/yy;@"/>
    <numFmt numFmtId="170" formatCode="mm/dd/yy"/>
    <numFmt numFmtId="171" formatCode="[$-F800]dddd\,\ mmmm\ dd\,\ yyyy"/>
    <numFmt numFmtId="172" formatCode="&quot;$&quot;\ #,##0_);&quot;$&quot;\ \(#,##0\);&quot;$&quot;\ \ \ \-\ \ "/>
    <numFmt numFmtId="173" formatCode="&quot;$&quot;\ ##,##0.0_);&quot;$&quot;\ \(#,##0.0\);&quot;$&quot;\ \ \ \-\ \ "/>
    <numFmt numFmtId="174" formatCode="&quot;$&quot;\ ##,##0.00_);&quot;$&quot;\ \(#,##0.00\);&quot;$&quot;\ \ \ \-\ \ "/>
    <numFmt numFmtId="175" formatCode="&quot;$&quot;\ ##,##0\ ??/??;&quot;$&quot;\ \-#,##0\ ??/??;&quot;$&quot;\ \ \ \-\ \ "/>
    <numFmt numFmtId="176" formatCode="_-* #,##0.00\ &quot;TL&quot;_-;\-* #,##0.00\ &quot;TL&quot;_-;_-* &quot;-&quot;??\ &quot;TL&quot;_-;_-@_-"/>
    <numFmt numFmtId="177" formatCode="0.0_)\%;\(0.0\)\%;0.0_)\%;@_)_%"/>
    <numFmt numFmtId="178" formatCode="#,##0.0_)_%;\(#,##0.0\)_%;0.0_)_%;@_)_%"/>
    <numFmt numFmtId="179" formatCode="#,##0.0_);\(#,##0.0\)"/>
    <numFmt numFmtId="180" formatCode="#,##0.0_);\(#,##0.0\);#,##0.0_);@_)"/>
    <numFmt numFmtId="181" formatCode="#,##0.000000000000000000_);\(#,##0.000000000000000000\)"/>
    <numFmt numFmtId="182" formatCode="&quot;$&quot;_(#,##0.00_);&quot;$&quot;\(#,##0.00\);&quot;$&quot;_(0.00_);@_)"/>
    <numFmt numFmtId="183" formatCode="#,##0.00_);\(#,##0.00\);0.00_);@_)"/>
    <numFmt numFmtId="184" formatCode="\€_(#,##0.00_);\€\(#,##0.00\);\€_(0.00_);@_)"/>
    <numFmt numFmtId="185" formatCode="mmmm\-yy"/>
    <numFmt numFmtId="186" formatCode="#,##0_)\x;\(#,##0\)\x;0_)\x;@_)_x"/>
    <numFmt numFmtId="187" formatCode="#,##0_)_x;\(#,##0\)_x;0_)_x;@_)_x"/>
    <numFmt numFmtId="188" formatCode="mmmm\ d\,\ yyyy"/>
    <numFmt numFmtId="189" formatCode="#,##0.000000"/>
    <numFmt numFmtId="190" formatCode="@\ *."/>
    <numFmt numFmtId="191" formatCode="#,##0_);\(#,##0\);\ &quot;-&quot;_-;_-@_-"/>
    <numFmt numFmtId="192" formatCode="#,##0,_);\(#,##0,\);\ &quot;-&quot;_-;_-@_-"/>
    <numFmt numFmtId="193" formatCode="0.0%_);\(0.0%\);\ &quot;-&quot;_-;_-@_-"/>
    <numFmt numFmtId="194" formatCode="#,##0_);\(#,##0\);\-\ \ "/>
    <numFmt numFmtId="195" formatCode="##,##0.0_);\(#,##0.0\);\-\ \ "/>
    <numFmt numFmtId="196" formatCode="##,##0.00_);\(#,##0.00\);\-\ \ "/>
    <numFmt numFmtId="197" formatCode="_(* #,##0.0_);_(* \(#,##0.0\);_(* &quot;-&quot;??_);_(@_)"/>
    <numFmt numFmtId="198" formatCode="#\'##0_);\(#\'##0\);\ &quot;-&quot;_-;_-@_-"/>
    <numFmt numFmtId="199" formatCode="#_###0_)&quot;    &quot;;\(#_###0\)&quot;    &quot;;\-&quot;    &quot;"/>
    <numFmt numFmtId="200" formatCode="0.00;[Red]0.00"/>
    <numFmt numFmtId="201" formatCode="0000"/>
    <numFmt numFmtId="202" formatCode="_-* #,##0.00_-;\-* #,##0.00_-;_-* &quot;-&quot;??_-;_-@_-"/>
    <numFmt numFmtId="203" formatCode="_(&quot;€&quot;* #,##0.00_);_(&quot;€&quot;* \(#,##0.00\);_(&quot;€&quot;* &quot;-&quot;??_);_(@_)"/>
    <numFmt numFmtId="204" formatCode="&quot;$&quot;#,##0\ ;\(&quot;$&quot;#,##0\)"/>
    <numFmt numFmtId="205" formatCode="m/d/yy\ "/>
    <numFmt numFmtId="206" formatCode="dd\ mmmyy"/>
    <numFmt numFmtId="207" formatCode="mmm\.yy"/>
    <numFmt numFmtId="208" formatCode="m/yy"/>
    <numFmt numFmtId="209" formatCode="dd\ mmmyy\ hh:mm"/>
    <numFmt numFmtId="210" formatCode="_([$€]* #,##0.00_);_([$€]* \(#,##0.00\);_([$€]* &quot;-&quot;??_);_(@_)"/>
    <numFmt numFmtId="211" formatCode="\ #,##0\ \ \ ;\(#,##0\)\ \ ;\—\ \ \ \ "/>
    <numFmt numFmtId="212" formatCode="##,##0\ ??/??;\-#,##0\ ??/??;\-\ \ "/>
    <numFmt numFmtId="213" formatCode="#,###"/>
    <numFmt numFmtId="214" formatCode="#\.##\.##0"/>
    <numFmt numFmtId="215" formatCode="#\.##\.####"/>
    <numFmt numFmtId="216" formatCode="#\.##\.###"/>
    <numFmt numFmtId="217" formatCode="&quot;$&quot;#,##0_);&quot;$&quot;\ \(#,##0\);\ &quot;$&quot;\ \ \ \-\ \ \ "/>
    <numFmt numFmtId="218" formatCode="#,##0_);\(#,##0\);\ \ \-\ \ \ "/>
    <numFmt numFmtId="219" formatCode="0000000"/>
    <numFmt numFmtId="220" formatCode="_-* #,##0_-;\-* #,##0_-;_-* &quot;-&quot;_-;_-@_-"/>
    <numFmt numFmtId="221" formatCode="#,##0.00&quot; $&quot;;\-#,##0.00&quot; $&quot;"/>
    <numFmt numFmtId="222" formatCode="d\.m\.yy"/>
    <numFmt numFmtId="223" formatCode="#,##0\ ;[Red]\(#,##0\)"/>
    <numFmt numFmtId="224" formatCode="#,##0\ ;[Red]\(#,##0\);\ ...\ "/>
    <numFmt numFmtId="225" formatCode="#,##0\ \ \ ;[Red]\(#,##0.0\)"/>
    <numFmt numFmtId="226" formatCode="#,##0.00\ ;[Red]\(#,##0.00\);\ ...\ "/>
    <numFmt numFmtId="227" formatCode="_(&quot;Cr$&quot;* #,##0_);_(&quot;Cr$&quot;* \(#,##0\);_(&quot;Cr$&quot;* &quot;-&quot;_);_(@_)"/>
    <numFmt numFmtId="228" formatCode="_(&quot;Cr$&quot;* #,##0.00_);_(&quot;Cr$&quot;* \(#,##0.00\);_(&quot;Cr$&quot;* &quot;-&quot;??_);_(@_)"/>
    <numFmt numFmtId="229" formatCode="_-* #,##0\ &quot;F&quot;_-;\-* #,##0\ &quot;F&quot;_-;_-* &quot;-&quot;\ &quot;F&quot;_-;_-@_-"/>
    <numFmt numFmtId="230" formatCode="_-* #,##0.00\ &quot;F&quot;_-;\-* #,##0.00\ &quot;F&quot;_-;_-* &quot;-&quot;??\ &quot;F&quot;_-;_-@_-"/>
    <numFmt numFmtId="231" formatCode="#,##0.0000,_);[Red]\(#,##0.0000\)"/>
    <numFmt numFmtId="232" formatCode="_([$€-2]* #,##0.00_);_([$€-2]* \(#,##0.00\);_([$€-2]* &quot;-&quot;??_)"/>
    <numFmt numFmtId="233" formatCode="#,##0_);[Red]\(#,##0\);&quot;- &quot;"/>
    <numFmt numFmtId="234" formatCode="#,##0.0;\(#,##0.0\)"/>
    <numFmt numFmtId="235" formatCode="#,##0.000;\(#,##0.000\)"/>
    <numFmt numFmtId="236" formatCode="#,##0.0\x;\(#,##0.0\)\x"/>
    <numFmt numFmtId="237" formatCode="&quot;See Note &quot;\ #"/>
    <numFmt numFmtId="238" formatCode="#,##0;\-\ #,##0"/>
    <numFmt numFmtId="239" formatCode="0.00_)"/>
    <numFmt numFmtId="240" formatCode="\$\ #,##0"/>
    <numFmt numFmtId="241" formatCode="\G\e\w\i\c\h\t\ 0\ %"/>
    <numFmt numFmtId="242" formatCode="0.00\ %;[Red]\ \ \-0.00\ %"/>
    <numFmt numFmtId="243" formatCode="#,##0.0;[Black]\(#,##0.0\)"/>
    <numFmt numFmtId="244" formatCode="0.0%;[Red]\(0.0%\)"/>
    <numFmt numFmtId="245" formatCode="&quot;p.&quot;#,##0.00;[Red]\-&quot;p.&quot;#,##0.00"/>
    <numFmt numFmtId="246" formatCode="&quot;$&quot;#,##0.0000_);[Red]\(&quot;$&quot;#,##0.0000\)"/>
    <numFmt numFmtId="247" formatCode="#,##0.0,,_);\(#,##0.0,,\);&quot;-  &quot;"/>
    <numFmt numFmtId="248" formatCode="dd\-mmm\-yyyy"/>
    <numFmt numFmtId="249" formatCode="_(* #,##0.00_);_(* \(#,##0.00\);_(* &quot;-&quot;_);_(@_)"/>
    <numFmt numFmtId="250" formatCode="#,##0.0\x"/>
    <numFmt numFmtId="251" formatCode="&quot;$&quot;#,##0.00"/>
    <numFmt numFmtId="252" formatCode="#,##0.0"/>
    <numFmt numFmtId="253" formatCode="_(&quot;$&quot;* #,##0.00_);_(&quot;$&quot;* \(#,##0.00\);_(* &quot;-&quot;_);_(@_)"/>
    <numFmt numFmtId="254" formatCode="#,##0.00\x"/>
    <numFmt numFmtId="255" formatCode="_(&quot;$&quot;* #,##0.0_);_(&quot;$&quot;* \(#,##0.0\);_(* &quot;-&quot;_);_(@_)"/>
    <numFmt numFmtId="256" formatCode="#,##0.000"/>
    <numFmt numFmtId="257" formatCode="mm/dd/yyyy"/>
    <numFmt numFmtId="258" formatCode="_(* #,##0.0_);_(* \(#,##0.0\);_(* &quot;-&quot;_);_(@_)"/>
    <numFmt numFmtId="259" formatCode="0.0\x"/>
    <numFmt numFmtId="260" formatCode="m/d/yy"/>
    <numFmt numFmtId="261" formatCode="#,##0,"/>
    <numFmt numFmtId="262" formatCode="_-* #,##0\ _k_r_-;\-* #,##0\ _k_r_-;_-* &quot;-&quot;\ _k_r_-;_-@_-"/>
    <numFmt numFmtId="263" formatCode="_-* #,##0.00\ _k_r_-;\-* #,##0.00\ _k_r_-;_-* &quot;-&quot;??\ _k_r_-;_-@_-"/>
    <numFmt numFmtId="264" formatCode="_-&quot;L.&quot;\ * #,##0_-;\-&quot;L.&quot;\ * #,##0_-;_-&quot;L.&quot;\ * &quot;-&quot;_-;_-@_-"/>
    <numFmt numFmtId="265" formatCode="\G\e\w\i\c\h\t\ \V\e\r\t\r\a\g\s\p\a\r\t\n\e\r\ 0\ %"/>
    <numFmt numFmtId="266" formatCode="_-&quot;£&quot;* #,##0.00_-;\-&quot;£&quot;* #,##0.00_-;_-&quot;£&quot;* &quot;-&quot;??_-;_-@_-"/>
    <numFmt numFmtId="267" formatCode="_-* #,##0&quot;=&quot;_-;\-* #,##0&quot;=&quot;_-;_-* &quot;-&quot;&quot;=&quot;_-;_-@_-"/>
    <numFmt numFmtId="268" formatCode="_-* #,##0_=_-;\-* #,##0_=_-;_-* &quot;-&quot;_=_-;_-@_-"/>
    <numFmt numFmtId="269" formatCode="_ * #,##0_ ;_ * \-#,##0_ ;_ * &quot;-&quot;_ ;_ @_ "/>
    <numFmt numFmtId="270" formatCode="_ * #,##0.00_ ;_ * \-#,##0.00_ ;_ * &quot;-&quot;??_ ;_ @_ "/>
    <numFmt numFmtId="271" formatCode="_ &quot;\&quot;* #,##0_ ;_ &quot;\&quot;* \-#,##0_ ;_ &quot;\&quot;* &quot;-&quot;_ ;_ @_ "/>
    <numFmt numFmtId="272" formatCode="_ &quot;\&quot;* #,##0.00_ ;_ &quot;\&quot;* \-#,##0.00_ ;_ &quot;\&quot;* &quot;-&quot;??_ ;_ @_ "/>
    <numFmt numFmtId="273" formatCode="_-* #,##0\ &quot;TL&quot;_-;\-* #,##0\ &quot;TL&quot;_-;_-* &quot;-&quot;\ &quot;TL&quot;_-;_-@_-"/>
  </numFmts>
  <fonts count="1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</font>
    <font>
      <sz val="10"/>
      <name val="Helv"/>
      <charset val="204"/>
    </font>
    <font>
      <sz val="10"/>
      <color indexed="8"/>
      <name val="MS Sans Serif"/>
      <family val="2"/>
    </font>
    <font>
      <sz val="10"/>
      <name val="Tms Rmn"/>
    </font>
    <font>
      <sz val="10"/>
      <name val="Arial"/>
      <family val="2"/>
      <charset val="162"/>
    </font>
    <font>
      <sz val="10"/>
      <name val="Helv"/>
      <charset val="238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Helv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0"/>
      <name val="Arial"/>
      <family val="2"/>
      <charset val="238"/>
    </font>
    <font>
      <sz val="10"/>
      <name val="Courier"/>
      <family val="3"/>
    </font>
    <font>
      <i/>
      <sz val="10"/>
      <name val="Arial"/>
      <family val="2"/>
    </font>
    <font>
      <b/>
      <sz val="22"/>
      <color indexed="18"/>
      <name val="Arial"/>
      <family val="2"/>
    </font>
    <font>
      <sz val="10"/>
      <name val="Helv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Times New Roman"/>
      <family val="1"/>
    </font>
    <font>
      <b/>
      <sz val="12"/>
      <name val="Helv"/>
    </font>
    <font>
      <sz val="9"/>
      <name val="Times New Roman"/>
      <family val="1"/>
    </font>
    <font>
      <sz val="10"/>
      <name val="Arial Narrow"/>
      <family val="2"/>
    </font>
    <font>
      <b/>
      <i/>
      <sz val="10"/>
      <name val="Helv"/>
    </font>
    <font>
      <sz val="11"/>
      <color indexed="8"/>
      <name val="Calibri"/>
      <family val="2"/>
    </font>
    <font>
      <b/>
      <sz val="8"/>
      <name val="Helv"/>
    </font>
    <font>
      <b/>
      <sz val="12"/>
      <name val="Arial"/>
      <family val="2"/>
    </font>
    <font>
      <sz val="11"/>
      <color indexed="9"/>
      <name val="Calibri"/>
      <family val="2"/>
    </font>
    <font>
      <sz val="8"/>
      <name val="Helv"/>
      <charset val="204"/>
    </font>
    <font>
      <u/>
      <sz val="10"/>
      <color indexed="12"/>
      <name val="Arial Cyr"/>
      <charset val="204"/>
    </font>
    <font>
      <sz val="9"/>
      <name val="Arial"/>
      <family val="2"/>
    </font>
    <font>
      <sz val="8"/>
      <name val="Times New Roman"/>
      <family val="1"/>
    </font>
    <font>
      <sz val="11"/>
      <color indexed="10"/>
      <name val="Calibri"/>
      <family val="2"/>
    </font>
    <font>
      <sz val="9"/>
      <name val="Tahoma"/>
      <family val="2"/>
    </font>
    <font>
      <b/>
      <sz val="12"/>
      <color indexed="61"/>
      <name val="Tahoma"/>
      <family val="2"/>
    </font>
    <font>
      <u/>
      <sz val="10"/>
      <color indexed="36"/>
      <name val="Arial"/>
      <family val="2"/>
    </font>
    <font>
      <sz val="12"/>
      <name val="Tms Rmn"/>
    </font>
    <font>
      <sz val="11"/>
      <color indexed="17"/>
      <name val="Calibri"/>
      <family val="2"/>
    </font>
    <font>
      <b/>
      <sz val="14"/>
      <name val="Symbol"/>
      <family val="1"/>
      <charset val="2"/>
    </font>
    <font>
      <b/>
      <sz val="9"/>
      <color indexed="12"/>
      <name val="Tahoma"/>
      <family val="2"/>
    </font>
    <font>
      <sz val="9.75"/>
      <name val="Helv"/>
    </font>
    <font>
      <sz val="10"/>
      <name val="Goudy Old Style ATT"/>
      <charset val="16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b/>
      <i/>
      <sz val="10"/>
      <name val="Arial"/>
      <family val="2"/>
    </font>
    <font>
      <sz val="12"/>
      <name val="Arial"/>
      <family val="2"/>
    </font>
    <font>
      <sz val="10"/>
      <name val="BERNHARD"/>
    </font>
    <font>
      <sz val="12"/>
      <name val="Helv"/>
    </font>
    <font>
      <sz val="10"/>
      <name val="MS Serif"/>
      <family val="1"/>
    </font>
    <font>
      <sz val="9"/>
      <color indexed="18"/>
      <name val="Courier New"/>
      <family val="3"/>
    </font>
    <font>
      <sz val="10"/>
      <color indexed="12"/>
      <name val="Arial"/>
      <family val="2"/>
    </font>
    <font>
      <sz val="8"/>
      <name val="Helv"/>
    </font>
    <font>
      <sz val="10"/>
      <name val="Univers (WN)"/>
    </font>
    <font>
      <b/>
      <sz val="9"/>
      <name val="Tahoma"/>
      <family val="2"/>
    </font>
    <font>
      <sz val="10"/>
      <name val="MS Sans Serif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62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i/>
      <sz val="8"/>
      <name val="Arial Narrow"/>
      <family val="2"/>
    </font>
    <font>
      <i/>
      <sz val="10"/>
      <name val="Times New Roman"/>
      <family val="1"/>
    </font>
    <font>
      <b/>
      <sz val="8"/>
      <name val="Times New Roman"/>
      <family val="1"/>
    </font>
    <font>
      <u/>
      <sz val="7.5"/>
      <color indexed="12"/>
      <name val="Arial"/>
      <family val="2"/>
    </font>
    <font>
      <sz val="11"/>
      <name val="Times New Roman"/>
      <family val="1"/>
    </font>
    <font>
      <b/>
      <sz val="9"/>
      <color indexed="42"/>
      <name val="Tahoma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0"/>
      <name val="Times New Roman"/>
      <family val="1"/>
    </font>
    <font>
      <sz val="9.75"/>
      <name val="Arial"/>
      <family val="2"/>
    </font>
    <font>
      <u/>
      <sz val="10"/>
      <color indexed="12"/>
      <name val="Arial"/>
      <family val="2"/>
    </font>
    <font>
      <u/>
      <sz val="7.5"/>
      <color indexed="36"/>
      <name val="Arial"/>
      <family val="2"/>
    </font>
    <font>
      <b/>
      <sz val="9.75"/>
      <name val="Arial"/>
      <family val="2"/>
    </font>
    <font>
      <u/>
      <sz val="6.5"/>
      <color indexed="12"/>
      <name val="Arial"/>
      <family val="2"/>
    </font>
    <font>
      <u/>
      <sz val="9"/>
      <color indexed="12"/>
      <name val="Arial"/>
      <family val="2"/>
    </font>
    <font>
      <sz val="10"/>
      <name val="Arial Cyr"/>
      <charset val="204"/>
    </font>
    <font>
      <sz val="11"/>
      <color indexed="20"/>
      <name val="Calibri"/>
      <family val="2"/>
    </font>
    <font>
      <u/>
      <sz val="10"/>
      <color indexed="36"/>
      <name val="Arial Cyr"/>
      <charset val="204"/>
    </font>
    <font>
      <sz val="6"/>
      <name val="Small Fonts"/>
      <family val="2"/>
    </font>
    <font>
      <sz val="10"/>
      <color indexed="17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9"/>
      <color indexed="63"/>
      <name val="Tahoma"/>
      <family val="2"/>
    </font>
    <font>
      <sz val="12"/>
      <color indexed="9"/>
      <name val="Helv"/>
    </font>
    <font>
      <b/>
      <sz val="12"/>
      <color indexed="20"/>
      <name val="Tahoma"/>
      <family val="2"/>
    </font>
    <font>
      <sz val="10"/>
      <color indexed="12"/>
      <name val="Tms Rmn"/>
    </font>
    <font>
      <sz val="8"/>
      <name val="MS Sans Serif"/>
      <family val="2"/>
    </font>
    <font>
      <b/>
      <i/>
      <sz val="8"/>
      <name val="Univers (E1)"/>
    </font>
    <font>
      <sz val="11"/>
      <color indexed="60"/>
      <name val="Calibri"/>
      <family val="2"/>
    </font>
    <font>
      <sz val="7"/>
      <name val="Small Fonts"/>
      <family val="2"/>
    </font>
    <font>
      <sz val="12"/>
      <name val="Helv"/>
      <family val="2"/>
    </font>
    <font>
      <sz val="10"/>
      <color theme="1"/>
      <name val="Arial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1"/>
      <color indexed="63"/>
      <name val="Calibri"/>
      <family val="2"/>
    </font>
    <font>
      <sz val="22"/>
      <name val="UBSHeadline"/>
      <family val="1"/>
    </font>
    <font>
      <b/>
      <sz val="10"/>
      <name val="MS Sans Serif"/>
      <family val="2"/>
    </font>
    <font>
      <sz val="9"/>
      <name val="GE Inspira"/>
      <family val="2"/>
    </font>
    <font>
      <b/>
      <sz val="12"/>
      <color indexed="8"/>
      <name val="Arial"/>
      <family val="2"/>
    </font>
    <font>
      <sz val="8"/>
      <color indexed="9"/>
      <name val="Arial"/>
      <family val="2"/>
    </font>
    <font>
      <sz val="8"/>
      <color indexed="8"/>
      <name val="Arial"/>
      <family val="2"/>
    </font>
    <font>
      <sz val="8"/>
      <color indexed="12"/>
      <name val="Arial"/>
      <family val="2"/>
    </font>
    <font>
      <u/>
      <sz val="9"/>
      <color indexed="36"/>
      <name val="Arial"/>
      <family val="2"/>
    </font>
    <font>
      <b/>
      <i/>
      <sz val="10"/>
      <name val="CG Times (E1)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8"/>
      <name val="GEsansCon57"/>
    </font>
    <font>
      <sz val="8"/>
      <name val="Times"/>
      <family val="1"/>
    </font>
    <font>
      <sz val="10"/>
      <color indexed="0"/>
      <name val="Helv"/>
      <family val="2"/>
    </font>
    <font>
      <sz val="8"/>
      <color indexed="39"/>
      <name val="Arial"/>
      <family val="2"/>
    </font>
    <font>
      <u/>
      <sz val="8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b/>
      <sz val="8"/>
      <color indexed="8"/>
      <name val="Helv"/>
    </font>
    <font>
      <sz val="8"/>
      <name val="Arial CE"/>
      <family val="2"/>
      <charset val="238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8"/>
      <name val="Arial CE"/>
      <family val="2"/>
      <charset val="238"/>
    </font>
    <font>
      <sz val="16"/>
      <name val="Arial Black"/>
      <family val="2"/>
    </font>
    <font>
      <sz val="8"/>
      <color indexed="8"/>
      <name val="Wingdings"/>
      <charset val="2"/>
    </font>
    <font>
      <b/>
      <sz val="10"/>
      <color indexed="10"/>
      <name val="MS Sans Serif"/>
      <family val="2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sz val="10"/>
      <color indexed="24"/>
      <name val="System"/>
      <family val="2"/>
    </font>
    <font>
      <sz val="10"/>
      <name val="NTHarmonica"/>
    </font>
    <font>
      <sz val="8"/>
      <name val="Arial Cyr"/>
      <family val="2"/>
      <charset val="204"/>
    </font>
    <font>
      <sz val="12"/>
      <name val="ｹﾙﾅﾁﾃｼ"/>
      <family val="1"/>
      <charset val="128"/>
    </font>
    <font>
      <sz val="11"/>
      <name val="ｵｸｿ "/>
      <family val="3"/>
      <charset val="128"/>
    </font>
    <font>
      <sz val="14"/>
      <name val="ＭＳ 明朝"/>
      <family val="1"/>
      <charset val="128"/>
    </font>
    <font>
      <sz val="12"/>
      <name val="바탕체"/>
      <family val="3"/>
    </font>
    <font>
      <sz val="11"/>
      <name val="ＭＳ Ｐゴシック"/>
      <family val="3"/>
      <charset val="128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3"/>
        <bgColor indexed="64"/>
      </patternFill>
    </fill>
    <fill>
      <patternFill patternType="solid">
        <fgColor indexed="13"/>
      </patternFill>
    </fill>
    <fill>
      <patternFill patternType="solid">
        <fgColor indexed="15"/>
      </patternFill>
    </fill>
    <fill>
      <patternFill patternType="solid">
        <fgColor indexed="59"/>
        <bgColor indexed="64"/>
      </patternFill>
    </fill>
    <fill>
      <patternFill patternType="solid">
        <fgColor indexed="47"/>
        <bgColor indexed="64"/>
      </patternFill>
    </fill>
    <fill>
      <patternFill patternType="mediumGray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6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hair">
        <color indexed="16"/>
      </left>
      <right style="hair">
        <color indexed="16"/>
      </right>
      <top style="hair">
        <color indexed="16"/>
      </top>
      <bottom style="hair">
        <color indexed="16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14"/>
      </left>
      <right style="hair">
        <color indexed="14"/>
      </right>
      <top style="hair">
        <color indexed="14"/>
      </top>
      <bottom style="hair">
        <color indexed="1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10"/>
      </left>
      <right style="dotted">
        <color indexed="10"/>
      </right>
      <top style="dotted">
        <color indexed="10"/>
      </top>
      <bottom style="dotted">
        <color indexed="10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ck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</borders>
  <cellStyleXfs count="1062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9" fillId="0" borderId="0"/>
    <xf numFmtId="171" fontId="2" fillId="0" borderId="0"/>
    <xf numFmtId="0" fontId="10" fillId="0" borderId="0"/>
    <xf numFmtId="0" fontId="11" fillId="0" borderId="0"/>
    <xf numFmtId="0" fontId="11" fillId="0" borderId="0"/>
    <xf numFmtId="172" fontId="12" fillId="0" borderId="0">
      <alignment horizontal="right"/>
      <protection locked="0"/>
    </xf>
    <xf numFmtId="173" fontId="12" fillId="0" borderId="0">
      <alignment horizontal="right"/>
      <protection locked="0"/>
    </xf>
    <xf numFmtId="174" fontId="12" fillId="0" borderId="0">
      <alignment horizontal="right"/>
      <protection locked="0"/>
    </xf>
    <xf numFmtId="175" fontId="12" fillId="0" borderId="0">
      <alignment horizontal="right"/>
      <protection locked="0"/>
    </xf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2" fillId="0" borderId="0"/>
    <xf numFmtId="176" fontId="2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" fillId="0" borderId="0"/>
    <xf numFmtId="171" fontId="2" fillId="0" borderId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2" fillId="0" borderId="0">
      <alignment horizontal="left" wrapText="1"/>
    </xf>
    <xf numFmtId="0" fontId="2" fillId="0" borderId="0">
      <alignment horizontal="left" wrapText="1"/>
    </xf>
    <xf numFmtId="171" fontId="2" fillId="0" borderId="0"/>
    <xf numFmtId="171" fontId="2" fillId="0" borderId="0"/>
    <xf numFmtId="171" fontId="2" fillId="0" borderId="0"/>
    <xf numFmtId="0" fontId="17" fillId="0" borderId="0"/>
    <xf numFmtId="0" fontId="14" fillId="0" borderId="0"/>
    <xf numFmtId="0" fontId="2" fillId="0" borderId="0"/>
    <xf numFmtId="0" fontId="2" fillId="0" borderId="0"/>
    <xf numFmtId="0" fontId="15" fillId="0" borderId="0">
      <alignment vertical="top"/>
    </xf>
    <xf numFmtId="0" fontId="2" fillId="0" borderId="0"/>
    <xf numFmtId="0" fontId="2" fillId="0" borderId="0"/>
    <xf numFmtId="0" fontId="16" fillId="0" borderId="0"/>
    <xf numFmtId="0" fontId="2" fillId="2" borderId="0"/>
    <xf numFmtId="0" fontId="2" fillId="2" borderId="0"/>
    <xf numFmtId="0" fontId="18" fillId="10" borderId="0"/>
    <xf numFmtId="0" fontId="19" fillId="9" borderId="0"/>
    <xf numFmtId="0" fontId="20" fillId="11" borderId="0"/>
    <xf numFmtId="0" fontId="21" fillId="0" borderId="0"/>
    <xf numFmtId="0" fontId="22" fillId="0" borderId="0"/>
    <xf numFmtId="0" fontId="8" fillId="0" borderId="0"/>
    <xf numFmtId="0" fontId="8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1" fontId="2" fillId="0" borderId="0"/>
    <xf numFmtId="171" fontId="2" fillId="0" borderId="0"/>
    <xf numFmtId="171" fontId="2" fillId="0" borderId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39" fontId="2" fillId="0" borderId="0" applyFont="0" applyFill="0" applyBorder="0" applyAlignment="0" applyProtection="0"/>
    <xf numFmtId="39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/>
    <xf numFmtId="0" fontId="2" fillId="12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0" fontId="16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4" fillId="0" borderId="0"/>
    <xf numFmtId="0" fontId="24" fillId="0" borderId="0"/>
    <xf numFmtId="171" fontId="2" fillId="0" borderId="0"/>
    <xf numFmtId="171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5" fillId="13" borderId="0"/>
    <xf numFmtId="0" fontId="26" fillId="0" borderId="0" applyNumberFormat="0" applyFill="0" applyBorder="0" applyAlignment="0" applyProtection="0"/>
    <xf numFmtId="0" fontId="2" fillId="14" borderId="0" applyNumberFormat="0" applyFont="0" applyAlignment="0" applyProtection="0"/>
    <xf numFmtId="0" fontId="2" fillId="14" borderId="0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4" fillId="0" borderId="0"/>
    <xf numFmtId="171" fontId="24" fillId="0" borderId="0"/>
    <xf numFmtId="17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71" fontId="24" fillId="0" borderId="0"/>
    <xf numFmtId="171" fontId="24" fillId="0" borderId="0"/>
    <xf numFmtId="171" fontId="24" fillId="0" borderId="0"/>
    <xf numFmtId="171" fontId="2" fillId="0" borderId="0"/>
    <xf numFmtId="171" fontId="2" fillId="0" borderId="0"/>
    <xf numFmtId="171" fontId="2" fillId="0" borderId="0"/>
    <xf numFmtId="0" fontId="27" fillId="0" borderId="0"/>
    <xf numFmtId="0" fontId="17" fillId="0" borderId="0"/>
    <xf numFmtId="0" fontId="17" fillId="0" borderId="0"/>
    <xf numFmtId="0" fontId="2" fillId="0" borderId="0">
      <alignment horizontal="left" wrapText="1"/>
    </xf>
    <xf numFmtId="0" fontId="2" fillId="0" borderId="0">
      <alignment horizontal="left" wrapText="1"/>
    </xf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/>
    <xf numFmtId="171" fontId="2" fillId="0" borderId="0"/>
    <xf numFmtId="171" fontId="2" fillId="0" borderId="0"/>
    <xf numFmtId="0" fontId="2" fillId="0" borderId="0"/>
    <xf numFmtId="0" fontId="2" fillId="0" borderId="0"/>
    <xf numFmtId="0" fontId="15" fillId="0" borderId="0">
      <alignment vertical="top"/>
    </xf>
    <xf numFmtId="0" fontId="16" fillId="0" borderId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4" fontId="2" fillId="0" borderId="0" applyFont="0" applyFill="0" applyBorder="0" applyAlignment="0" applyProtection="0"/>
    <xf numFmtId="14" fontId="2" fillId="0" borderId="0" applyFont="0" applyFill="0" applyBorder="0" applyAlignment="0" applyProtection="0"/>
    <xf numFmtId="187" fontId="2" fillId="0" borderId="0" applyFont="0" applyFill="0" applyBorder="0" applyProtection="0">
      <alignment horizontal="right"/>
    </xf>
    <xf numFmtId="187" fontId="2" fillId="0" borderId="0" applyFont="0" applyFill="0" applyBorder="0" applyProtection="0">
      <alignment horizontal="right"/>
    </xf>
    <xf numFmtId="0" fontId="16" fillId="0" borderId="0"/>
    <xf numFmtId="171" fontId="27" fillId="0" borderId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7" fillId="0" borderId="0"/>
    <xf numFmtId="0" fontId="17" fillId="0" borderId="0"/>
    <xf numFmtId="0" fontId="17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5" fillId="0" borderId="0">
      <alignment vertical="top"/>
    </xf>
    <xf numFmtId="0" fontId="15" fillId="0" borderId="0">
      <alignment vertical="top"/>
    </xf>
    <xf numFmtId="0" fontId="17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6" fillId="0" borderId="0"/>
    <xf numFmtId="171" fontId="2" fillId="0" borderId="0"/>
    <xf numFmtId="0" fontId="2" fillId="0" borderId="0"/>
    <xf numFmtId="171" fontId="2" fillId="0" borderId="0"/>
    <xf numFmtId="171" fontId="2" fillId="0" borderId="0"/>
    <xf numFmtId="0" fontId="2" fillId="2" borderId="0"/>
    <xf numFmtId="0" fontId="2" fillId="2" borderId="0"/>
    <xf numFmtId="0" fontId="7" fillId="2" borderId="0"/>
    <xf numFmtId="0" fontId="7" fillId="2" borderId="0"/>
    <xf numFmtId="0" fontId="2" fillId="2" borderId="0"/>
    <xf numFmtId="0" fontId="2" fillId="2" borderId="0"/>
    <xf numFmtId="0" fontId="18" fillId="10" borderId="0"/>
    <xf numFmtId="0" fontId="19" fillId="9" borderId="0"/>
    <xf numFmtId="0" fontId="20" fillId="11" borderId="0"/>
    <xf numFmtId="0" fontId="21" fillId="0" borderId="0"/>
    <xf numFmtId="0" fontId="22" fillId="0" borderId="0"/>
    <xf numFmtId="0" fontId="8" fillId="0" borderId="0"/>
    <xf numFmtId="0" fontId="8" fillId="0" borderId="0"/>
    <xf numFmtId="0" fontId="10" fillId="0" borderId="0"/>
    <xf numFmtId="0" fontId="17" fillId="0" borderId="0"/>
    <xf numFmtId="0" fontId="17" fillId="0" borderId="0"/>
    <xf numFmtId="171" fontId="27" fillId="0" borderId="0"/>
    <xf numFmtId="0" fontId="11" fillId="0" borderId="0"/>
    <xf numFmtId="0" fontId="11" fillId="0" borderId="0"/>
    <xf numFmtId="0" fontId="10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28" fillId="0" borderId="0" applyNumberFormat="0" applyFill="0" applyBorder="0" applyProtection="0">
      <alignment vertical="top"/>
    </xf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9" fillId="0" borderId="21" applyNumberFormat="0" applyFill="0" applyAlignment="0" applyProtection="0"/>
    <xf numFmtId="0" fontId="30" fillId="0" borderId="22" applyNumberFormat="0" applyFill="0" applyProtection="0">
      <alignment horizontal="center"/>
    </xf>
    <xf numFmtId="0" fontId="30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centerContinuous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" fillId="0" borderId="0"/>
    <xf numFmtId="0" fontId="2" fillId="0" borderId="0"/>
    <xf numFmtId="0" fontId="2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171" fontId="16" fillId="0" borderId="0" applyNumberFormat="0" applyFill="0" applyBorder="0" applyAlignment="0" applyProtection="0"/>
    <xf numFmtId="1" fontId="27" fillId="0" borderId="0" applyFont="0" applyFill="0" applyBorder="0" applyAlignment="0" applyProtection="0"/>
    <xf numFmtId="0" fontId="2" fillId="0" borderId="0"/>
    <xf numFmtId="0" fontId="2" fillId="0" borderId="0"/>
    <xf numFmtId="190" fontId="32" fillId="0" borderId="0">
      <alignment horizontal="center"/>
    </xf>
    <xf numFmtId="190" fontId="32" fillId="0" borderId="0">
      <alignment horizontal="center"/>
    </xf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71" fontId="33" fillId="0" borderId="0">
      <alignment horizontal="center"/>
    </xf>
    <xf numFmtId="0" fontId="33" fillId="0" borderId="0">
      <alignment horizontal="center"/>
    </xf>
    <xf numFmtId="0" fontId="33" fillId="0" borderId="0">
      <alignment horizontal="center"/>
    </xf>
    <xf numFmtId="39" fontId="33" fillId="0" borderId="0">
      <alignment horizontal="center"/>
    </xf>
    <xf numFmtId="43" fontId="34" fillId="0" borderId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35" fillId="0" borderId="23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12" fillId="0" borderId="0">
      <alignment horizontal="right"/>
      <protection locked="0"/>
    </xf>
    <xf numFmtId="195" fontId="12" fillId="0" borderId="0">
      <alignment horizontal="right"/>
      <protection locked="0"/>
    </xf>
    <xf numFmtId="196" fontId="12" fillId="0" borderId="0">
      <alignment horizontal="right"/>
      <protection locked="0"/>
    </xf>
    <xf numFmtId="171" fontId="36" fillId="0" borderId="0">
      <alignment horizontal="center"/>
    </xf>
    <xf numFmtId="0" fontId="36" fillId="0" borderId="0">
      <alignment horizontal="center"/>
    </xf>
    <xf numFmtId="0" fontId="36" fillId="0" borderId="0">
      <alignment horizontal="center"/>
    </xf>
    <xf numFmtId="39" fontId="36" fillId="0" borderId="0">
      <alignment horizontal="center"/>
    </xf>
    <xf numFmtId="171" fontId="37" fillId="15" borderId="0" applyNumberFormat="0" applyBorder="0" applyAlignment="0" applyProtection="0"/>
    <xf numFmtId="171" fontId="37" fillId="16" borderId="0" applyNumberFormat="0" applyBorder="0" applyAlignment="0" applyProtection="0"/>
    <xf numFmtId="171" fontId="37" fillId="17" borderId="0" applyNumberFormat="0" applyBorder="0" applyAlignment="0" applyProtection="0"/>
    <xf numFmtId="171" fontId="37" fillId="18" borderId="0" applyNumberFormat="0" applyBorder="0" applyAlignment="0" applyProtection="0"/>
    <xf numFmtId="171" fontId="37" fillId="19" borderId="0" applyNumberFormat="0" applyBorder="0" applyAlignment="0" applyProtection="0"/>
    <xf numFmtId="171" fontId="37" fillId="20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37" fillId="20" borderId="0" applyNumberFormat="0" applyBorder="0" applyAlignment="0" applyProtection="0"/>
    <xf numFmtId="0" fontId="37" fillId="19" borderId="0" applyNumberFormat="0" applyBorder="0" applyAlignment="0" applyProtection="0"/>
    <xf numFmtId="0" fontId="37" fillId="22" borderId="0" applyNumberFormat="0" applyBorder="0" applyAlignment="0" applyProtection="0"/>
    <xf numFmtId="39" fontId="38" fillId="0" borderId="0">
      <alignment horizontal="center"/>
    </xf>
    <xf numFmtId="0" fontId="39" fillId="2" borderId="24" applyNumberFormat="0" applyFont="0" applyAlignment="0" applyProtection="0">
      <alignment horizontal="centerContinuous"/>
    </xf>
    <xf numFmtId="0" fontId="39" fillId="2" borderId="24" applyNumberFormat="0" applyFont="0" applyAlignment="0" applyProtection="0">
      <alignment horizontal="centerContinuous"/>
    </xf>
    <xf numFmtId="171" fontId="37" fillId="23" borderId="0" applyNumberFormat="0" applyBorder="0" applyAlignment="0" applyProtection="0"/>
    <xf numFmtId="171" fontId="37" fillId="21" borderId="0" applyNumberFormat="0" applyBorder="0" applyAlignment="0" applyProtection="0"/>
    <xf numFmtId="171" fontId="37" fillId="24" borderId="0" applyNumberFormat="0" applyBorder="0" applyAlignment="0" applyProtection="0"/>
    <xf numFmtId="171" fontId="37" fillId="18" borderId="0" applyNumberFormat="0" applyBorder="0" applyAlignment="0" applyProtection="0"/>
    <xf numFmtId="171" fontId="37" fillId="23" borderId="0" applyNumberFormat="0" applyBorder="0" applyAlignment="0" applyProtection="0"/>
    <xf numFmtId="171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37" fillId="21" borderId="0" applyNumberFormat="0" applyBorder="0" applyAlignment="0" applyProtection="0"/>
    <xf numFmtId="0" fontId="37" fillId="14" borderId="0" applyNumberFormat="0" applyBorder="0" applyAlignment="0" applyProtection="0"/>
    <xf numFmtId="0" fontId="37" fillId="26" borderId="0" applyNumberFormat="0" applyBorder="0" applyAlignment="0" applyProtection="0"/>
    <xf numFmtId="0" fontId="37" fillId="23" borderId="0" applyNumberFormat="0" applyBorder="0" applyAlignment="0" applyProtection="0"/>
    <xf numFmtId="0" fontId="37" fillId="14" borderId="0" applyNumberFormat="0" applyBorder="0" applyAlignment="0" applyProtection="0"/>
    <xf numFmtId="171" fontId="40" fillId="27" borderId="0" applyNumberFormat="0" applyBorder="0" applyAlignment="0" applyProtection="0"/>
    <xf numFmtId="171" fontId="40" fillId="21" borderId="0" applyNumberFormat="0" applyBorder="0" applyAlignment="0" applyProtection="0"/>
    <xf numFmtId="171" fontId="40" fillId="24" borderId="0" applyNumberFormat="0" applyBorder="0" applyAlignment="0" applyProtection="0"/>
    <xf numFmtId="171" fontId="40" fillId="28" borderId="0" applyNumberFormat="0" applyBorder="0" applyAlignment="0" applyProtection="0"/>
    <xf numFmtId="171" fontId="40" fillId="29" borderId="0" applyNumberFormat="0" applyBorder="0" applyAlignment="0" applyProtection="0"/>
    <xf numFmtId="171" fontId="40" fillId="30" borderId="0" applyNumberFormat="0" applyBorder="0" applyAlignment="0" applyProtection="0"/>
    <xf numFmtId="0" fontId="40" fillId="29" borderId="0" applyNumberFormat="0" applyBorder="0" applyAlignment="0" applyProtection="0"/>
    <xf numFmtId="0" fontId="40" fillId="21" borderId="0" applyNumberFormat="0" applyBorder="0" applyAlignment="0" applyProtection="0"/>
    <xf numFmtId="0" fontId="40" fillId="14" borderId="0" applyNumberFormat="0" applyBorder="0" applyAlignment="0" applyProtection="0"/>
    <xf numFmtId="0" fontId="40" fillId="26" borderId="0" applyNumberFormat="0" applyBorder="0" applyAlignment="0" applyProtection="0"/>
    <xf numFmtId="0" fontId="40" fillId="29" borderId="0" applyNumberFormat="0" applyBorder="0" applyAlignment="0" applyProtection="0"/>
    <xf numFmtId="0" fontId="40" fillId="21" borderId="0" applyNumberFormat="0" applyBorder="0" applyAlignment="0" applyProtection="0"/>
    <xf numFmtId="0" fontId="41" fillId="0" borderId="0">
      <alignment horizontal="right"/>
    </xf>
    <xf numFmtId="41" fontId="34" fillId="0" borderId="0"/>
    <xf numFmtId="197" fontId="34" fillId="0" borderId="0"/>
    <xf numFmtId="0" fontId="42" fillId="0" borderId="0" applyNumberFormat="0" applyFill="0" applyBorder="0" applyAlignment="0" applyProtection="0">
      <alignment vertical="top"/>
      <protection locked="0"/>
    </xf>
    <xf numFmtId="171" fontId="2" fillId="0" borderId="0"/>
    <xf numFmtId="0" fontId="2" fillId="0" borderId="0"/>
    <xf numFmtId="171" fontId="2" fillId="0" borderId="0"/>
    <xf numFmtId="40" fontId="43" fillId="0" borderId="25">
      <protection locked="0"/>
    </xf>
    <xf numFmtId="40" fontId="43" fillId="0" borderId="25">
      <protection locked="0"/>
    </xf>
    <xf numFmtId="0" fontId="44" fillId="0" borderId="0">
      <alignment horizontal="center" wrapText="1"/>
      <protection locked="0"/>
    </xf>
    <xf numFmtId="0" fontId="44" fillId="0" borderId="0">
      <alignment horizontal="center" wrapText="1"/>
      <protection locked="0"/>
    </xf>
    <xf numFmtId="171" fontId="45" fillId="0" borderId="0" applyNumberFormat="0" applyFill="0" applyBorder="0" applyAlignment="0" applyProtection="0"/>
    <xf numFmtId="0" fontId="46" fillId="2" borderId="0"/>
    <xf numFmtId="0" fontId="47" fillId="31" borderId="0">
      <alignment vertical="center"/>
    </xf>
    <xf numFmtId="0" fontId="25" fillId="0" borderId="0" applyNumberFormat="0" applyFill="0" applyBorder="0" applyProtection="0">
      <alignment horizontal="center"/>
    </xf>
    <xf numFmtId="0" fontId="25" fillId="0" borderId="0" applyNumberFormat="0" applyFill="0" applyBorder="0" applyProtection="0">
      <alignment horizontal="center"/>
    </xf>
    <xf numFmtId="171" fontId="48" fillId="0" borderId="0" applyNumberFormat="0" applyFill="0" applyBorder="0" applyAlignment="0" applyProtection="0">
      <alignment vertical="top"/>
      <protection locked="0"/>
    </xf>
    <xf numFmtId="40" fontId="43" fillId="0" borderId="26">
      <protection locked="0"/>
    </xf>
    <xf numFmtId="40" fontId="43" fillId="0" borderId="26">
      <protection locked="0"/>
    </xf>
    <xf numFmtId="0" fontId="49" fillId="0" borderId="0" applyNumberFormat="0" applyFill="0" applyBorder="0" applyAlignment="0" applyProtection="0"/>
    <xf numFmtId="198" fontId="2" fillId="0" borderId="0"/>
    <xf numFmtId="198" fontId="2" fillId="0" borderId="0"/>
    <xf numFmtId="0" fontId="50" fillId="17" borderId="0" applyNumberFormat="0" applyBorder="0" applyAlignment="0" applyProtection="0"/>
    <xf numFmtId="199" fontId="51" fillId="0" borderId="0">
      <alignment horizontal="center"/>
    </xf>
    <xf numFmtId="199" fontId="51" fillId="0" borderId="0">
      <alignment horizontal="center"/>
    </xf>
    <xf numFmtId="0" fontId="2" fillId="0" borderId="0"/>
    <xf numFmtId="0" fontId="2" fillId="0" borderId="0"/>
    <xf numFmtId="0" fontId="52" fillId="32" borderId="0"/>
    <xf numFmtId="0" fontId="53" fillId="0" borderId="0" applyFill="0" applyBorder="0" applyAlignment="0"/>
    <xf numFmtId="0" fontId="53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200" fontId="2" fillId="0" borderId="0" applyFill="0" applyBorder="0" applyAlignment="0"/>
    <xf numFmtId="20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53" fillId="0" borderId="0" applyFill="0" applyBorder="0" applyAlignment="0"/>
    <xf numFmtId="200" fontId="54" fillId="0" borderId="0" applyFill="0" applyBorder="0" applyAlignment="0"/>
    <xf numFmtId="0" fontId="53" fillId="0" borderId="0" applyFill="0" applyBorder="0" applyAlignment="0"/>
    <xf numFmtId="171" fontId="55" fillId="26" borderId="27" applyNumberFormat="0" applyAlignment="0" applyProtection="0"/>
    <xf numFmtId="0" fontId="52" fillId="32" borderId="0"/>
    <xf numFmtId="0" fontId="55" fillId="33" borderId="27" applyNumberFormat="0" applyAlignment="0" applyProtection="0"/>
    <xf numFmtId="0" fontId="56" fillId="34" borderId="28" applyNumberFormat="0" applyAlignment="0" applyProtection="0"/>
    <xf numFmtId="0" fontId="57" fillId="0" borderId="29" applyNumberFormat="0" applyFill="0" applyAlignment="0" applyProtection="0"/>
    <xf numFmtId="171" fontId="57" fillId="0" borderId="29" applyNumberFormat="0" applyFill="0" applyAlignment="0" applyProtection="0"/>
    <xf numFmtId="171" fontId="2" fillId="0" borderId="0" applyNumberFormat="0" applyFont="0" applyFill="0" applyBorder="0" applyProtection="0">
      <alignment vertical="center"/>
    </xf>
    <xf numFmtId="171" fontId="2" fillId="0" borderId="0" applyNumberFormat="0" applyFont="0" applyFill="0" applyBorder="0" applyProtection="0">
      <alignment vertical="center"/>
    </xf>
    <xf numFmtId="201" fontId="2" fillId="0" borderId="30" applyFont="0" applyFill="0" applyBorder="0" applyProtection="0">
      <alignment horizontal="center"/>
      <protection locked="0"/>
    </xf>
    <xf numFmtId="201" fontId="2" fillId="0" borderId="30" applyFont="0" applyFill="0" applyBorder="0" applyProtection="0">
      <alignment horizontal="center"/>
      <protection locked="0"/>
    </xf>
    <xf numFmtId="0" fontId="58" fillId="0" borderId="0" applyNumberFormat="0" applyFill="0" applyBorder="0" applyProtection="0">
      <alignment wrapText="1"/>
    </xf>
    <xf numFmtId="0" fontId="58" fillId="0" borderId="0" applyNumberFormat="0" applyFill="0" applyBorder="0" applyProtection="0">
      <alignment wrapText="1"/>
    </xf>
    <xf numFmtId="0" fontId="39" fillId="0" borderId="0" applyNumberFormat="0" applyFill="0" applyBorder="0" applyProtection="0">
      <alignment wrapText="1"/>
    </xf>
    <xf numFmtId="0" fontId="39" fillId="0" borderId="0" applyNumberFormat="0" applyFill="0" applyBorder="0" applyProtection="0">
      <alignment wrapText="1"/>
    </xf>
    <xf numFmtId="0" fontId="59" fillId="0" borderId="0" applyNumberFormat="0" applyFill="0" applyBorder="0" applyProtection="0">
      <alignment horizontal="center" wrapText="1"/>
    </xf>
    <xf numFmtId="0" fontId="59" fillId="0" borderId="0" applyNumberFormat="0" applyFill="0" applyBorder="0" applyProtection="0">
      <alignment horizontal="center" wrapText="1"/>
    </xf>
    <xf numFmtId="0" fontId="60" fillId="35" borderId="0">
      <alignment horizontal="left"/>
    </xf>
    <xf numFmtId="0" fontId="61" fillId="35" borderId="0">
      <alignment horizontal="right"/>
    </xf>
    <xf numFmtId="0" fontId="62" fillId="33" borderId="0">
      <alignment horizontal="center"/>
    </xf>
    <xf numFmtId="0" fontId="61" fillId="35" borderId="0">
      <alignment horizontal="right"/>
    </xf>
    <xf numFmtId="0" fontId="63" fillId="33" borderId="0">
      <alignment horizontal="left"/>
    </xf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188" fontId="2" fillId="0" borderId="0"/>
    <xf numFmtId="0" fontId="53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202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3" fontId="65" fillId="0" borderId="0" applyFont="0" applyFill="0" applyBorder="0" applyAlignment="0" applyProtection="0"/>
    <xf numFmtId="0" fontId="66" fillId="0" borderId="0"/>
    <xf numFmtId="0" fontId="27" fillId="0" borderId="0"/>
    <xf numFmtId="0" fontId="67" fillId="0" borderId="0"/>
    <xf numFmtId="3" fontId="65" fillId="0" borderId="0" applyFont="0" applyFill="0" applyBorder="0" applyAlignment="0" applyProtection="0"/>
    <xf numFmtId="0" fontId="66" fillId="0" borderId="0"/>
    <xf numFmtId="0" fontId="27" fillId="0" borderId="0"/>
    <xf numFmtId="0" fontId="27" fillId="0" borderId="0"/>
    <xf numFmtId="171" fontId="37" fillId="22" borderId="31" applyNumberFormat="0" applyFont="0" applyAlignment="0" applyProtection="0"/>
    <xf numFmtId="0" fontId="68" fillId="0" borderId="0" applyNumberFormat="0" applyAlignment="0">
      <alignment horizontal="left"/>
    </xf>
    <xf numFmtId="0" fontId="68" fillId="0" borderId="0" applyNumberFormat="0" applyAlignment="0">
      <alignment horizontal="left"/>
    </xf>
    <xf numFmtId="0" fontId="24" fillId="0" borderId="0" applyNumberFormat="0" applyAlignment="0"/>
    <xf numFmtId="0" fontId="24" fillId="0" borderId="0" applyNumberFormat="0" applyAlignment="0"/>
    <xf numFmtId="40" fontId="69" fillId="0" borderId="0">
      <alignment horizontal="left"/>
    </xf>
    <xf numFmtId="40" fontId="69" fillId="0" borderId="0">
      <alignment horizontal="left"/>
    </xf>
    <xf numFmtId="0" fontId="27" fillId="0" borderId="32"/>
    <xf numFmtId="0" fontId="27" fillId="0" borderId="0"/>
    <xf numFmtId="8" fontId="2" fillId="0" borderId="0"/>
    <xf numFmtId="8" fontId="2" fillId="0" borderId="0"/>
    <xf numFmtId="0" fontId="53" fillId="0" borderId="0" applyFont="0" applyFill="0" applyBorder="0" applyAlignment="0" applyProtection="0"/>
    <xf numFmtId="203" fontId="2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64" fillId="0" borderId="0" applyFont="0" applyFill="0" applyBorder="0" applyAlignment="0" applyProtection="0"/>
    <xf numFmtId="37" fontId="70" fillId="0" borderId="33" applyFont="0" applyFill="0" applyBorder="0">
      <protection locked="0"/>
    </xf>
    <xf numFmtId="204" fontId="65" fillId="0" borderId="0" applyFont="0" applyFill="0" applyBorder="0" applyAlignment="0" applyProtection="0"/>
    <xf numFmtId="204" fontId="65" fillId="0" borderId="0" applyFont="0" applyFill="0" applyBorder="0" applyAlignment="0" applyProtection="0"/>
    <xf numFmtId="0" fontId="46" fillId="8" borderId="0">
      <protection locked="0"/>
    </xf>
    <xf numFmtId="205" fontId="71" fillId="0" borderId="0"/>
    <xf numFmtId="0" fontId="67" fillId="0" borderId="0"/>
    <xf numFmtId="206" fontId="46" fillId="0" borderId="0" applyFont="0" applyFill="0" applyBorder="0" applyAlignment="0" applyProtection="0"/>
    <xf numFmtId="207" fontId="72" fillId="0" borderId="0" applyFont="0" applyFill="0" applyBorder="0" applyAlignment="0" applyProtection="0">
      <protection locked="0"/>
    </xf>
    <xf numFmtId="14" fontId="15" fillId="0" borderId="0" applyFill="0" applyBorder="0" applyAlignment="0"/>
    <xf numFmtId="14" fontId="2" fillId="0" borderId="0" applyFont="0" applyFill="0" applyBorder="0" applyAlignment="0" applyProtection="0"/>
    <xf numFmtId="14" fontId="2" fillId="0" borderId="0" applyFont="0" applyFill="0" applyBorder="0" applyAlignment="0" applyProtection="0"/>
    <xf numFmtId="208" fontId="2" fillId="0" borderId="23" applyFont="0" applyFill="0" applyBorder="0" applyAlignment="0" applyProtection="0"/>
    <xf numFmtId="208" fontId="2" fillId="0" borderId="23" applyFont="0" applyFill="0" applyBorder="0" applyAlignment="0" applyProtection="0"/>
    <xf numFmtId="206" fontId="46" fillId="0" borderId="0" applyFont="0" applyFill="0" applyBorder="0" applyAlignment="0" applyProtection="0"/>
    <xf numFmtId="209" fontId="73" fillId="32" borderId="0" applyFont="0" applyFill="0" applyBorder="0" applyAlignment="0" applyProtection="0">
      <alignment vertical="center"/>
    </xf>
    <xf numFmtId="14" fontId="27" fillId="0" borderId="0" applyFont="0" applyFill="0" applyBorder="0" applyAlignment="0" applyProtection="0"/>
    <xf numFmtId="38" fontId="74" fillId="0" borderId="34">
      <alignment vertical="center"/>
    </xf>
    <xf numFmtId="38" fontId="74" fillId="0" borderId="34">
      <alignment vertical="center"/>
    </xf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5" fillId="0" borderId="0">
      <protection locked="0"/>
    </xf>
    <xf numFmtId="0" fontId="75" fillId="0" borderId="0">
      <protection locked="0"/>
    </xf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 applyNumberFormat="0" applyFill="0" applyBorder="0" applyAlignment="0" applyProtection="0"/>
    <xf numFmtId="0" fontId="2" fillId="0" borderId="35"/>
    <xf numFmtId="0" fontId="2" fillId="0" borderId="35"/>
    <xf numFmtId="0" fontId="40" fillId="29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0" fillId="3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53" fillId="0" borderId="0" applyFill="0" applyBorder="0" applyAlignment="0"/>
    <xf numFmtId="0" fontId="53" fillId="0" borderId="0" applyFill="0" applyBorder="0" applyAlignment="0"/>
    <xf numFmtId="0" fontId="53" fillId="0" borderId="0" applyFill="0" applyBorder="0" applyAlignment="0"/>
    <xf numFmtId="200" fontId="54" fillId="0" borderId="0" applyFill="0" applyBorder="0" applyAlignment="0"/>
    <xf numFmtId="0" fontId="53" fillId="0" borderId="0" applyFill="0" applyBorder="0" applyAlignment="0"/>
    <xf numFmtId="0" fontId="78" fillId="0" borderId="0" applyNumberFormat="0" applyAlignment="0">
      <alignment horizontal="left"/>
    </xf>
    <xf numFmtId="0" fontId="78" fillId="0" borderId="0" applyNumberFormat="0" applyAlignment="0">
      <alignment horizontal="left"/>
    </xf>
    <xf numFmtId="0" fontId="79" fillId="14" borderId="27" applyNumberFormat="0" applyAlignment="0" applyProtection="0"/>
    <xf numFmtId="171" fontId="79" fillId="20" borderId="27" applyNumberFormat="0" applyAlignment="0" applyProtection="0"/>
    <xf numFmtId="3" fontId="80" fillId="0" borderId="0" applyFill="0" applyBorder="0">
      <alignment horizontal="left"/>
      <protection locked="0"/>
    </xf>
    <xf numFmtId="3" fontId="80" fillId="0" borderId="0" applyFill="0" applyBorder="0">
      <alignment horizontal="left"/>
      <protection locked="0"/>
    </xf>
    <xf numFmtId="171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81" fillId="0" borderId="0" applyNumberFormat="0" applyFill="0" applyBorder="0" applyProtection="0">
      <alignment vertical="top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2" fontId="65" fillId="0" borderId="0" applyFont="0" applyFill="0" applyBorder="0" applyAlignment="0" applyProtection="0"/>
    <xf numFmtId="2" fontId="65" fillId="0" borderId="0" applyFont="0" applyFill="0" applyBorder="0" applyAlignment="0" applyProtection="0"/>
    <xf numFmtId="0" fontId="82" fillId="0" borderId="0"/>
    <xf numFmtId="0" fontId="82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71" fillId="0" borderId="0"/>
    <xf numFmtId="211" fontId="84" fillId="0" borderId="0">
      <alignment horizontal="right"/>
    </xf>
    <xf numFmtId="212" fontId="12" fillId="0" borderId="0">
      <alignment horizontal="right"/>
      <protection locked="0"/>
    </xf>
    <xf numFmtId="213" fontId="2" fillId="0" borderId="36">
      <protection locked="0"/>
    </xf>
    <xf numFmtId="213" fontId="2" fillId="0" borderId="36">
      <protection locked="0"/>
    </xf>
    <xf numFmtId="0" fontId="8" fillId="0" borderId="0" applyNumberFormat="0" applyFill="0" applyBorder="0" applyProtection="0">
      <alignment wrapText="1"/>
    </xf>
    <xf numFmtId="0" fontId="8" fillId="0" borderId="0" applyNumberFormat="0" applyFill="0" applyBorder="0" applyProtection="0">
      <alignment wrapText="1"/>
    </xf>
    <xf numFmtId="0" fontId="65" fillId="0" borderId="0" applyNumberFormat="0" applyFill="0" applyBorder="0" applyProtection="0">
      <alignment wrapText="1"/>
    </xf>
    <xf numFmtId="0" fontId="65" fillId="0" borderId="0" applyNumberFormat="0" applyFill="0" applyBorder="0" applyProtection="0">
      <alignment wrapText="1"/>
    </xf>
    <xf numFmtId="38" fontId="8" fillId="2" borderId="0" applyNumberFormat="0" applyBorder="0" applyAlignment="0" applyProtection="0"/>
    <xf numFmtId="38" fontId="8" fillId="2" borderId="0" applyNumberFormat="0" applyBorder="0" applyAlignment="0" applyProtection="0"/>
    <xf numFmtId="40" fontId="43" fillId="0" borderId="37">
      <protection locked="0"/>
    </xf>
    <xf numFmtId="40" fontId="43" fillId="0" borderId="37">
      <protection locked="0"/>
    </xf>
    <xf numFmtId="0" fontId="85" fillId="39" borderId="0"/>
    <xf numFmtId="171" fontId="39" fillId="0" borderId="38" applyNumberFormat="0" applyAlignment="0" applyProtection="0">
      <alignment horizontal="left" vertical="center"/>
    </xf>
    <xf numFmtId="171" fontId="39" fillId="0" borderId="39">
      <alignment horizontal="left" vertical="center"/>
    </xf>
    <xf numFmtId="8" fontId="33" fillId="0" borderId="0" applyProtection="0">
      <alignment horizontal="center"/>
    </xf>
    <xf numFmtId="0" fontId="87" fillId="0" borderId="0"/>
    <xf numFmtId="0" fontId="87" fillId="0" borderId="0"/>
    <xf numFmtId="3" fontId="88" fillId="0" borderId="0">
      <alignment vertical="top"/>
    </xf>
    <xf numFmtId="3" fontId="88" fillId="0" borderId="0">
      <alignment vertical="top"/>
    </xf>
    <xf numFmtId="2" fontId="89" fillId="1" borderId="2">
      <alignment horizontal="left"/>
      <protection locked="0"/>
    </xf>
    <xf numFmtId="2" fontId="89" fillId="1" borderId="2">
      <alignment horizontal="left"/>
      <protection locked="0"/>
    </xf>
    <xf numFmtId="0" fontId="65" fillId="0" borderId="0"/>
    <xf numFmtId="0" fontId="65" fillId="0" borderId="0"/>
    <xf numFmtId="0" fontId="7" fillId="0" borderId="0"/>
    <xf numFmtId="0" fontId="7" fillId="0" borderId="0"/>
    <xf numFmtId="0" fontId="25" fillId="0" borderId="0"/>
    <xf numFmtId="0" fontId="25" fillId="0" borderId="0"/>
    <xf numFmtId="40" fontId="43" fillId="0" borderId="40">
      <protection locked="0"/>
    </xf>
    <xf numFmtId="40" fontId="43" fillId="0" borderId="4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2" fontId="92" fillId="0" borderId="1">
      <alignment horizontal="center" vertical="center"/>
    </xf>
    <xf numFmtId="171" fontId="93" fillId="0" borderId="0" applyNumberFormat="0" applyFill="0" applyBorder="0" applyAlignment="0" applyProtection="0">
      <alignment vertical="top"/>
      <protection locked="0"/>
    </xf>
    <xf numFmtId="171" fontId="93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95" fillId="0" borderId="0"/>
    <xf numFmtId="0" fontId="96" fillId="16" borderId="0" applyNumberFormat="0" applyBorder="0" applyAlignment="0" applyProtection="0"/>
    <xf numFmtId="0" fontId="24" fillId="0" borderId="0"/>
    <xf numFmtId="0" fontId="24" fillId="0" borderId="0"/>
    <xf numFmtId="0" fontId="97" fillId="0" borderId="0" applyNumberFormat="0" applyFill="0" applyBorder="0" applyAlignment="0" applyProtection="0">
      <alignment vertical="top"/>
      <protection locked="0"/>
    </xf>
    <xf numFmtId="171" fontId="2" fillId="40" borderId="41"/>
    <xf numFmtId="10" fontId="8" fillId="12" borderId="1" applyNumberFormat="0" applyBorder="0" applyAlignment="0" applyProtection="0"/>
    <xf numFmtId="10" fontId="8" fillId="12" borderId="1" applyNumberFormat="0" applyBorder="0" applyAlignment="0" applyProtection="0"/>
    <xf numFmtId="179" fontId="67" fillId="41" borderId="0"/>
    <xf numFmtId="171" fontId="96" fillId="16" borderId="0" applyNumberFormat="0" applyBorder="0" applyAlignment="0" applyProtection="0"/>
    <xf numFmtId="214" fontId="98" fillId="0" borderId="0">
      <alignment horizontal="center"/>
    </xf>
    <xf numFmtId="214" fontId="98" fillId="0" borderId="0">
      <alignment horizontal="center"/>
    </xf>
    <xf numFmtId="215" fontId="99" fillId="0" borderId="0">
      <alignment horizontal="center"/>
    </xf>
    <xf numFmtId="216" fontId="2" fillId="0" borderId="0" applyFill="0">
      <alignment horizontal="center"/>
    </xf>
    <xf numFmtId="216" fontId="2" fillId="0" borderId="0" applyFill="0">
      <alignment horizontal="center"/>
    </xf>
    <xf numFmtId="215" fontId="7" fillId="0" borderId="0" applyFont="0" applyAlignment="0">
      <alignment horizontal="center"/>
    </xf>
    <xf numFmtId="40" fontId="8" fillId="0" borderId="43">
      <protection locked="0"/>
    </xf>
    <xf numFmtId="40" fontId="8" fillId="0" borderId="43">
      <protection locked="0"/>
    </xf>
    <xf numFmtId="40" fontId="43" fillId="42" borderId="44"/>
    <xf numFmtId="40" fontId="43" fillId="42" borderId="44"/>
    <xf numFmtId="40" fontId="8" fillId="0" borderId="44">
      <protection locked="0"/>
    </xf>
    <xf numFmtId="40" fontId="8" fillId="0" borderId="44">
      <protection locked="0"/>
    </xf>
    <xf numFmtId="171" fontId="87" fillId="0" borderId="0"/>
    <xf numFmtId="171" fontId="87" fillId="0" borderId="0"/>
    <xf numFmtId="171" fontId="7" fillId="0" borderId="0"/>
    <xf numFmtId="171" fontId="7" fillId="0" borderId="0"/>
    <xf numFmtId="38" fontId="2" fillId="0" borderId="45">
      <protection locked="0"/>
    </xf>
    <xf numFmtId="38" fontId="2" fillId="0" borderId="45">
      <protection locked="0"/>
    </xf>
    <xf numFmtId="38" fontId="100" fillId="0" borderId="0"/>
    <xf numFmtId="38" fontId="101" fillId="0" borderId="0"/>
    <xf numFmtId="38" fontId="102" fillId="0" borderId="0"/>
    <xf numFmtId="38" fontId="103" fillId="0" borderId="0"/>
    <xf numFmtId="0" fontId="84" fillId="0" borderId="0"/>
    <xf numFmtId="0" fontId="84" fillId="0" borderId="0"/>
    <xf numFmtId="0" fontId="104" fillId="2" borderId="0"/>
    <xf numFmtId="0" fontId="8" fillId="0" borderId="0" applyNumberFormat="0" applyFill="0" applyBorder="0" applyProtection="0">
      <alignment horizontal="left"/>
    </xf>
    <xf numFmtId="0" fontId="8" fillId="0" borderId="0" applyNumberFormat="0" applyFill="0" applyBorder="0" applyProtection="0">
      <alignment horizontal="left"/>
    </xf>
    <xf numFmtId="2" fontId="25" fillId="0" borderId="1"/>
    <xf numFmtId="2" fontId="25" fillId="0" borderId="1"/>
    <xf numFmtId="0" fontId="60" fillId="35" borderId="0">
      <alignment horizontal="left"/>
    </xf>
    <xf numFmtId="0" fontId="86" fillId="33" borderId="0">
      <alignment horizontal="left"/>
    </xf>
    <xf numFmtId="0" fontId="53" fillId="0" borderId="0" applyFill="0" applyBorder="0" applyAlignment="0"/>
    <xf numFmtId="0" fontId="53" fillId="0" borderId="0" applyFill="0" applyBorder="0" applyAlignment="0"/>
    <xf numFmtId="0" fontId="53" fillId="0" borderId="0" applyFill="0" applyBorder="0" applyAlignment="0"/>
    <xf numFmtId="200" fontId="54" fillId="0" borderId="0" applyFill="0" applyBorder="0" applyAlignment="0"/>
    <xf numFmtId="0" fontId="53" fillId="0" borderId="0" applyFill="0" applyBorder="0" applyAlignment="0"/>
    <xf numFmtId="179" fontId="105" fillId="35" borderId="0"/>
    <xf numFmtId="44" fontId="16" fillId="0" borderId="0">
      <alignment horizontal="justify"/>
    </xf>
    <xf numFmtId="0" fontId="106" fillId="43" borderId="42">
      <protection locked="0"/>
    </xf>
    <xf numFmtId="217" fontId="107" fillId="0" borderId="0">
      <protection locked="0"/>
    </xf>
    <xf numFmtId="218" fontId="107" fillId="0" borderId="0" applyFont="0" applyProtection="0">
      <protection locked="0"/>
    </xf>
    <xf numFmtId="0" fontId="2" fillId="0" borderId="0">
      <alignment horizontal="center"/>
    </xf>
    <xf numFmtId="0" fontId="2" fillId="0" borderId="0">
      <alignment horizontal="center"/>
    </xf>
    <xf numFmtId="219" fontId="8" fillId="0" borderId="0">
      <alignment horizontal="center"/>
    </xf>
    <xf numFmtId="219" fontId="8" fillId="0" borderId="0">
      <alignment horizontal="center"/>
    </xf>
    <xf numFmtId="219" fontId="108" fillId="0" borderId="0">
      <alignment horizontal="center"/>
    </xf>
    <xf numFmtId="40" fontId="2" fillId="0" borderId="46"/>
    <xf numFmtId="219" fontId="108" fillId="0" borderId="0">
      <alignment horizontal="center"/>
    </xf>
    <xf numFmtId="40" fontId="2" fillId="0" borderId="46"/>
    <xf numFmtId="219" fontId="108" fillId="0" borderId="0">
      <alignment horizontal="center"/>
    </xf>
    <xf numFmtId="40" fontId="2" fillId="0" borderId="46"/>
    <xf numFmtId="219" fontId="108" fillId="0" borderId="0">
      <alignment horizontal="center"/>
    </xf>
    <xf numFmtId="40" fontId="2" fillId="0" borderId="46"/>
    <xf numFmtId="219" fontId="108" fillId="0" borderId="0">
      <alignment horizontal="center"/>
    </xf>
    <xf numFmtId="40" fontId="2" fillId="0" borderId="46"/>
    <xf numFmtId="219" fontId="108" fillId="0" borderId="0">
      <alignment horizontal="center"/>
    </xf>
    <xf numFmtId="40" fontId="2" fillId="0" borderId="46"/>
    <xf numFmtId="220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3" fontId="108" fillId="0" borderId="0" applyFont="0" applyFill="0" applyBorder="0" applyAlignment="0" applyProtection="0">
      <protection locked="0"/>
    </xf>
    <xf numFmtId="224" fontId="108" fillId="0" borderId="0" applyFont="0" applyFill="0" applyBorder="0" applyAlignment="0" applyProtection="0">
      <protection locked="0"/>
    </xf>
    <xf numFmtId="224" fontId="108" fillId="0" borderId="0" applyFont="0" applyFill="0" applyBorder="0" applyAlignment="0" applyProtection="0">
      <protection locked="0"/>
    </xf>
    <xf numFmtId="223" fontId="108" fillId="0" borderId="0" applyFont="0" applyFill="0" applyBorder="0" applyAlignment="0" applyProtection="0">
      <protection locked="0"/>
    </xf>
    <xf numFmtId="225" fontId="2" fillId="0" borderId="0" applyFont="0" applyFill="0" applyBorder="0" applyAlignment="0" applyProtection="0">
      <protection locked="0"/>
    </xf>
    <xf numFmtId="226" fontId="108" fillId="0" borderId="0" applyFont="0" applyFill="0" applyBorder="0" applyAlignment="0" applyProtection="0">
      <protection locked="0"/>
    </xf>
    <xf numFmtId="226" fontId="108" fillId="0" borderId="0" applyFont="0" applyFill="0" applyBorder="0" applyAlignment="0" applyProtection="0">
      <protection locked="0"/>
    </xf>
    <xf numFmtId="225" fontId="2" fillId="0" borderId="0" applyFont="0" applyFill="0" applyBorder="0" applyAlignment="0" applyProtection="0">
      <protection locked="0"/>
    </xf>
    <xf numFmtId="227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07" fontId="109" fillId="0" borderId="0" applyFill="0" applyBorder="0" applyProtection="0">
      <alignment horizontal="center"/>
    </xf>
    <xf numFmtId="229" fontId="16" fillId="0" borderId="0" applyFont="0" applyFill="0" applyBorder="0" applyAlignment="0" applyProtection="0"/>
    <xf numFmtId="230" fontId="16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1" fontId="110" fillId="14" borderId="0" applyNumberFormat="0" applyBorder="0" applyAlignment="0" applyProtection="0"/>
    <xf numFmtId="37" fontId="111" fillId="0" borderId="0"/>
    <xf numFmtId="37" fontId="111" fillId="0" borderId="0"/>
    <xf numFmtId="171" fontId="2" fillId="0" borderId="0"/>
    <xf numFmtId="171" fontId="2" fillId="0" borderId="0"/>
    <xf numFmtId="0" fontId="2" fillId="0" borderId="0"/>
    <xf numFmtId="171" fontId="2" fillId="0" borderId="0"/>
    <xf numFmtId="0" fontId="2" fillId="0" borderId="0"/>
    <xf numFmtId="0" fontId="2" fillId="0" borderId="0"/>
    <xf numFmtId="171" fontId="2" fillId="0" borderId="0"/>
    <xf numFmtId="0" fontId="2" fillId="0" borderId="0"/>
    <xf numFmtId="171" fontId="2" fillId="0" borderId="0"/>
    <xf numFmtId="171" fontId="2" fillId="0" borderId="0"/>
    <xf numFmtId="231" fontId="2" fillId="0" borderId="0"/>
    <xf numFmtId="231" fontId="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2" fillId="0" borderId="0" applyNumberFormat="0"/>
    <xf numFmtId="0" fontId="2" fillId="0" borderId="0"/>
    <xf numFmtId="171" fontId="2" fillId="0" borderId="0"/>
    <xf numFmtId="171" fontId="2" fillId="0" borderId="0"/>
    <xf numFmtId="232" fontId="2" fillId="0" borderId="0"/>
    <xf numFmtId="171" fontId="2" fillId="0" borderId="0"/>
    <xf numFmtId="171" fontId="2" fillId="0" borderId="0"/>
    <xf numFmtId="233" fontId="2" fillId="0" borderId="0">
      <alignment vertical="center"/>
    </xf>
    <xf numFmtId="233" fontId="2" fillId="0" borderId="0">
      <alignment vertical="center"/>
    </xf>
    <xf numFmtId="171" fontId="113" fillId="0" borderId="0"/>
    <xf numFmtId="0" fontId="2" fillId="0" borderId="0"/>
    <xf numFmtId="0" fontId="113" fillId="0" borderId="0"/>
    <xf numFmtId="0" fontId="2" fillId="0" borderId="0" applyNumberFormat="0"/>
    <xf numFmtId="0" fontId="2" fillId="0" borderId="0" applyNumberFormat="0"/>
    <xf numFmtId="171" fontId="2" fillId="0" borderId="0"/>
    <xf numFmtId="0" fontId="41" fillId="0" borderId="0"/>
    <xf numFmtId="171" fontId="27" fillId="0" borderId="0"/>
    <xf numFmtId="0" fontId="2" fillId="0" borderId="0"/>
    <xf numFmtId="0" fontId="27" fillId="0" borderId="0"/>
    <xf numFmtId="0" fontId="2" fillId="22" borderId="31" applyNumberFormat="0" applyFont="0" applyAlignment="0" applyProtection="0"/>
    <xf numFmtId="234" fontId="8" fillId="0" borderId="0" applyFill="0" applyBorder="0" applyProtection="0">
      <alignment horizontal="right" wrapText="1"/>
    </xf>
    <xf numFmtId="234" fontId="8" fillId="0" borderId="0" applyFill="0" applyBorder="0" applyProtection="0">
      <alignment horizontal="right" wrapText="1"/>
    </xf>
    <xf numFmtId="234" fontId="58" fillId="0" borderId="0" applyFill="0" applyBorder="0" applyProtection="0">
      <alignment horizontal="right" wrapText="1"/>
    </xf>
    <xf numFmtId="234" fontId="58" fillId="0" borderId="0" applyFill="0" applyBorder="0" applyProtection="0">
      <alignment horizontal="right" wrapText="1"/>
    </xf>
    <xf numFmtId="235" fontId="8" fillId="0" borderId="0" applyFill="0" applyBorder="0" applyProtection="0">
      <alignment horizontal="right" wrapText="1"/>
    </xf>
    <xf numFmtId="235" fontId="8" fillId="0" borderId="0" applyFill="0" applyBorder="0" applyProtection="0">
      <alignment horizontal="right" wrapText="1"/>
    </xf>
    <xf numFmtId="235" fontId="58" fillId="0" borderId="0" applyFill="0" applyBorder="0" applyProtection="0">
      <alignment horizontal="right" wrapText="1"/>
    </xf>
    <xf numFmtId="235" fontId="58" fillId="0" borderId="0" applyFill="0" applyBorder="0" applyProtection="0">
      <alignment horizontal="right" wrapText="1"/>
    </xf>
    <xf numFmtId="234" fontId="8" fillId="0" borderId="0" applyFill="0" applyBorder="0" applyProtection="0">
      <alignment horizontal="right" wrapText="1"/>
    </xf>
    <xf numFmtId="234" fontId="8" fillId="0" borderId="0" applyFill="0" applyBorder="0" applyProtection="0">
      <alignment horizontal="right" wrapText="1"/>
    </xf>
    <xf numFmtId="234" fontId="58" fillId="0" borderId="0" applyFill="0" applyBorder="0" applyProtection="0">
      <alignment horizontal="right" wrapText="1"/>
    </xf>
    <xf numFmtId="234" fontId="58" fillId="0" borderId="0" applyFill="0" applyBorder="0" applyProtection="0">
      <alignment horizontal="right" wrapText="1"/>
    </xf>
    <xf numFmtId="236" fontId="8" fillId="0" borderId="0" applyFill="0" applyBorder="0" applyProtection="0">
      <alignment horizontal="right" wrapText="1"/>
    </xf>
    <xf numFmtId="236" fontId="8" fillId="0" borderId="0" applyFill="0" applyBorder="0" applyProtection="0">
      <alignment horizontal="right" wrapText="1"/>
    </xf>
    <xf numFmtId="236" fontId="58" fillId="0" borderId="0" applyFill="0" applyBorder="0" applyProtection="0">
      <alignment horizontal="right" wrapText="1"/>
    </xf>
    <xf numFmtId="236" fontId="58" fillId="0" borderId="0" applyFill="0" applyBorder="0" applyProtection="0">
      <alignment horizontal="right" wrapText="1"/>
    </xf>
    <xf numFmtId="202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37" fontId="71" fillId="0" borderId="0">
      <alignment horizontal="left"/>
    </xf>
    <xf numFmtId="3" fontId="81" fillId="0" borderId="0">
      <alignment vertical="top"/>
    </xf>
    <xf numFmtId="3" fontId="81" fillId="0" borderId="0">
      <alignment vertical="top"/>
    </xf>
    <xf numFmtId="238" fontId="2" fillId="0" borderId="39" applyNumberFormat="0" applyFont="0" applyFill="0" applyProtection="0">
      <alignment vertical="center"/>
    </xf>
    <xf numFmtId="238" fontId="2" fillId="0" borderId="39" applyNumberFormat="0" applyFont="0" applyFill="0" applyProtection="0">
      <alignment vertical="center"/>
    </xf>
    <xf numFmtId="40" fontId="114" fillId="6" borderId="0">
      <alignment horizontal="right"/>
    </xf>
    <xf numFmtId="171" fontId="115" fillId="6" borderId="0">
      <alignment horizontal="right"/>
    </xf>
    <xf numFmtId="171" fontId="116" fillId="6" borderId="18"/>
    <xf numFmtId="171" fontId="116" fillId="0" borderId="0" applyBorder="0">
      <alignment horizontal="centerContinuous"/>
    </xf>
    <xf numFmtId="171" fontId="117" fillId="0" borderId="0" applyBorder="0">
      <alignment horizontal="centerContinuous"/>
    </xf>
    <xf numFmtId="49" fontId="119" fillId="0" borderId="19" applyFill="0" applyProtection="0">
      <alignment vertical="center"/>
    </xf>
    <xf numFmtId="14" fontId="44" fillId="0" borderId="0">
      <alignment horizontal="center" wrapText="1"/>
      <protection locked="0"/>
    </xf>
    <xf numFmtId="14" fontId="44" fillId="0" borderId="0">
      <alignment horizontal="center" wrapText="1"/>
      <protection locked="0"/>
    </xf>
    <xf numFmtId="0" fontId="67" fillId="0" borderId="0"/>
    <xf numFmtId="0" fontId="27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39" fontId="53" fillId="0" borderId="0" applyFont="0" applyFill="0" applyBorder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/>
    <xf numFmtId="0" fontId="2" fillId="0" borderId="0" applyFont="0"/>
    <xf numFmtId="10" fontId="108" fillId="0" borderId="0" applyFont="0" applyFill="0" applyBorder="0" applyAlignment="0" applyProtection="0">
      <protection locked="0"/>
    </xf>
    <xf numFmtId="10" fontId="108" fillId="0" borderId="0" applyFont="0" applyFill="0" applyBorder="0" applyAlignment="0" applyProtection="0">
      <protection locked="0"/>
    </xf>
    <xf numFmtId="0" fontId="53" fillId="0" borderId="0" applyFill="0" applyBorder="0" applyAlignment="0"/>
    <xf numFmtId="0" fontId="53" fillId="0" borderId="0" applyFill="0" applyBorder="0" applyAlignment="0"/>
    <xf numFmtId="0" fontId="53" fillId="0" borderId="0" applyFill="0" applyBorder="0" applyAlignment="0"/>
    <xf numFmtId="200" fontId="54" fillId="0" borderId="0" applyFill="0" applyBorder="0" applyAlignment="0"/>
    <xf numFmtId="0" fontId="53" fillId="0" borderId="0" applyFill="0" applyBorder="0" applyAlignment="0"/>
    <xf numFmtId="240" fontId="44" fillId="0" borderId="0"/>
    <xf numFmtId="240" fontId="44" fillId="0" borderId="0"/>
    <xf numFmtId="5" fontId="12" fillId="0" borderId="0"/>
    <xf numFmtId="241" fontId="2" fillId="0" borderId="0">
      <alignment horizontal="right"/>
    </xf>
    <xf numFmtId="241" fontId="2" fillId="0" borderId="0">
      <alignment horizontal="right"/>
    </xf>
    <xf numFmtId="242" fontId="7" fillId="0" borderId="48">
      <alignment horizontal="right"/>
    </xf>
    <xf numFmtId="242" fontId="7" fillId="0" borderId="48">
      <alignment horizontal="right"/>
    </xf>
    <xf numFmtId="242" fontId="7" fillId="0" borderId="49">
      <alignment horizontal="right"/>
      <protection locked="0"/>
    </xf>
    <xf numFmtId="242" fontId="7" fillId="0" borderId="49">
      <alignment horizontal="right"/>
      <protection locked="0"/>
    </xf>
    <xf numFmtId="0" fontId="74" fillId="0" borderId="0" applyNumberFormat="0" applyFont="0" applyFill="0" applyBorder="0" applyAlignment="0" applyProtection="0">
      <alignment horizontal="left"/>
    </xf>
    <xf numFmtId="0" fontId="74" fillId="0" borderId="0" applyNumberFormat="0" applyFont="0" applyFill="0" applyBorder="0" applyAlignment="0" applyProtection="0">
      <alignment horizontal="left"/>
    </xf>
    <xf numFmtId="0" fontId="120" fillId="0" borderId="4">
      <alignment horizontal="center"/>
    </xf>
    <xf numFmtId="0" fontId="120" fillId="0" borderId="4">
      <alignment horizontal="center"/>
    </xf>
    <xf numFmtId="0" fontId="74" fillId="44" borderId="0" applyNumberFormat="0" applyFont="0" applyBorder="0" applyAlignment="0" applyProtection="0"/>
    <xf numFmtId="0" fontId="74" fillId="44" borderId="0" applyNumberFormat="0" applyFont="0" applyBorder="0" applyAlignment="0" applyProtection="0"/>
    <xf numFmtId="0" fontId="73" fillId="32" borderId="0"/>
    <xf numFmtId="243" fontId="121" fillId="0" borderId="0"/>
    <xf numFmtId="244" fontId="121" fillId="0" borderId="0">
      <alignment horizontal="right"/>
    </xf>
    <xf numFmtId="234" fontId="121" fillId="0" borderId="0"/>
    <xf numFmtId="0" fontId="86" fillId="14" borderId="0">
      <alignment horizontal="center"/>
    </xf>
    <xf numFmtId="49" fontId="122" fillId="33" borderId="0">
      <alignment horizontal="center"/>
    </xf>
    <xf numFmtId="0" fontId="52" fillId="7" borderId="0"/>
    <xf numFmtId="0" fontId="123" fillId="45" borderId="16"/>
    <xf numFmtId="0" fontId="123" fillId="45" borderId="16"/>
    <xf numFmtId="170" fontId="71" fillId="0" borderId="0" applyNumberFormat="0" applyFill="0" applyBorder="0" applyAlignment="0" applyProtection="0">
      <alignment horizontal="left"/>
    </xf>
    <xf numFmtId="0" fontId="61" fillId="35" borderId="0">
      <alignment horizontal="center"/>
    </xf>
    <xf numFmtId="0" fontId="61" fillId="35" borderId="0">
      <alignment horizontal="centerContinuous"/>
    </xf>
    <xf numFmtId="0" fontId="124" fillId="33" borderId="0">
      <alignment horizontal="left"/>
    </xf>
    <xf numFmtId="49" fontId="124" fillId="33" borderId="0">
      <alignment horizontal="center"/>
    </xf>
    <xf numFmtId="0" fontId="60" fillId="35" borderId="0">
      <alignment horizontal="left"/>
    </xf>
    <xf numFmtId="49" fontId="124" fillId="33" borderId="0">
      <alignment horizontal="left"/>
    </xf>
    <xf numFmtId="0" fontId="60" fillId="35" borderId="0">
      <alignment horizontal="centerContinuous"/>
    </xf>
    <xf numFmtId="0" fontId="60" fillId="35" borderId="0">
      <alignment horizontal="right"/>
    </xf>
    <xf numFmtId="49" fontId="86" fillId="33" borderId="0">
      <alignment horizontal="left"/>
    </xf>
    <xf numFmtId="0" fontId="61" fillId="35" borderId="0">
      <alignment horizontal="right"/>
    </xf>
    <xf numFmtId="0" fontId="73" fillId="32" borderId="0"/>
    <xf numFmtId="245" fontId="95" fillId="0" borderId="1" applyNumberFormat="0">
      <alignment horizontal="center" vertical="top" wrapText="1"/>
    </xf>
    <xf numFmtId="0" fontId="118" fillId="33" borderId="47" applyNumberFormat="0" applyAlignment="0" applyProtection="0"/>
    <xf numFmtId="0" fontId="124" fillId="20" borderId="0">
      <alignment horizontal="center"/>
    </xf>
    <xf numFmtId="0" fontId="125" fillId="20" borderId="0">
      <alignment horizontal="center"/>
    </xf>
    <xf numFmtId="171" fontId="50" fillId="17" borderId="0" applyNumberFormat="0" applyBorder="0" applyAlignment="0" applyProtection="0"/>
    <xf numFmtId="38" fontId="2" fillId="0" borderId="0"/>
    <xf numFmtId="15" fontId="2" fillId="0" borderId="0"/>
    <xf numFmtId="15" fontId="2" fillId="0" borderId="0"/>
    <xf numFmtId="0" fontId="2" fillId="0" borderId="0"/>
    <xf numFmtId="0" fontId="2" fillId="0" borderId="0"/>
    <xf numFmtId="38" fontId="2" fillId="0" borderId="0"/>
    <xf numFmtId="15" fontId="2" fillId="0" borderId="0"/>
    <xf numFmtId="15" fontId="2" fillId="0" borderId="0"/>
    <xf numFmtId="49" fontId="2" fillId="0" borderId="0"/>
    <xf numFmtId="49" fontId="2" fillId="0" borderId="0"/>
    <xf numFmtId="246" fontId="2" fillId="0" borderId="0" applyProtection="0">
      <alignment horizontal="center"/>
    </xf>
    <xf numFmtId="246" fontId="2" fillId="0" borderId="0" applyProtection="0">
      <alignment horizontal="center"/>
    </xf>
    <xf numFmtId="247" fontId="2" fillId="0" borderId="0">
      <alignment horizontal="left" vertical="top" wrapText="1"/>
      <protection locked="0"/>
    </xf>
    <xf numFmtId="247" fontId="2" fillId="0" borderId="0">
      <alignment horizontal="left" vertical="top" wrapText="1"/>
      <protection locked="0"/>
    </xf>
    <xf numFmtId="0" fontId="71" fillId="0" borderId="23"/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horizontal="center"/>
    </xf>
    <xf numFmtId="171" fontId="118" fillId="26" borderId="47" applyNumberFormat="0" applyAlignment="0" applyProtection="0"/>
    <xf numFmtId="2" fontId="127" fillId="0" borderId="17" applyNumberFormat="0" applyFill="0" applyBorder="0" applyAlignment="0" applyProtection="0">
      <alignment horizontal="center"/>
    </xf>
    <xf numFmtId="2" fontId="7" fillId="0" borderId="15"/>
    <xf numFmtId="2" fontId="7" fillId="0" borderId="15"/>
    <xf numFmtId="0" fontId="128" fillId="0" borderId="50" applyBorder="0" applyAlignment="0">
      <alignment horizontal="center"/>
    </xf>
    <xf numFmtId="40" fontId="2" fillId="0" borderId="0"/>
    <xf numFmtId="0" fontId="2" fillId="0" borderId="0" applyAlignment="0">
      <alignment horizontal="centerContinuous"/>
    </xf>
    <xf numFmtId="0" fontId="2" fillId="0" borderId="0" applyAlignment="0">
      <alignment horizontal="centerContinuous"/>
    </xf>
    <xf numFmtId="0" fontId="129" fillId="0" borderId="50" applyBorder="0" applyAlignment="0">
      <alignment horizontal="center"/>
    </xf>
    <xf numFmtId="0" fontId="130" fillId="0" borderId="51"/>
    <xf numFmtId="0" fontId="130" fillId="0" borderId="51"/>
    <xf numFmtId="171" fontId="24" fillId="0" borderId="0"/>
    <xf numFmtId="0" fontId="131" fillId="0" borderId="0"/>
    <xf numFmtId="0" fontId="131" fillId="0" borderId="0"/>
    <xf numFmtId="171" fontId="24" fillId="0" borderId="0"/>
    <xf numFmtId="0" fontId="8" fillId="0" borderId="1"/>
    <xf numFmtId="0" fontId="8" fillId="0" borderId="1"/>
    <xf numFmtId="171" fontId="2" fillId="0" borderId="0"/>
    <xf numFmtId="0" fontId="2" fillId="0" borderId="0"/>
    <xf numFmtId="171" fontId="2" fillId="0" borderId="0"/>
    <xf numFmtId="171" fontId="2" fillId="0" borderId="0"/>
    <xf numFmtId="0" fontId="8" fillId="0" borderId="1">
      <alignment horizontal="center" textRotation="90"/>
    </xf>
    <xf numFmtId="0" fontId="8" fillId="0" borderId="1">
      <alignment horizontal="center" textRotation="90"/>
    </xf>
    <xf numFmtId="4" fontId="8" fillId="0" borderId="0" applyFill="0" applyBorder="0" applyProtection="0">
      <alignment horizontal="center" wrapText="1"/>
    </xf>
    <xf numFmtId="4" fontId="8" fillId="0" borderId="0" applyFill="0" applyBorder="0" applyProtection="0">
      <alignment horizontal="center" wrapText="1"/>
    </xf>
    <xf numFmtId="3" fontId="8" fillId="0" borderId="0" applyFill="0" applyBorder="0" applyProtection="0">
      <alignment horizontal="right" wrapText="1"/>
    </xf>
    <xf numFmtId="3" fontId="8" fillId="0" borderId="0" applyFill="0" applyBorder="0" applyProtection="0">
      <alignment horizontal="right" wrapText="1"/>
    </xf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Protection="0">
      <alignment horizontal="left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248" fontId="2" fillId="0" borderId="0" applyFill="0" applyBorder="0" applyProtection="0">
      <alignment horizontal="left"/>
    </xf>
    <xf numFmtId="248" fontId="2" fillId="0" borderId="0" applyFill="0" applyBorder="0" applyProtection="0">
      <alignment horizontal="left"/>
    </xf>
    <xf numFmtId="249" fontId="8" fillId="0" borderId="0" applyFill="0" applyBorder="0" applyProtection="0">
      <alignment horizontal="right"/>
    </xf>
    <xf numFmtId="249" fontId="8" fillId="0" borderId="0" applyFill="0" applyBorder="0" applyProtection="0">
      <alignment horizontal="right"/>
    </xf>
    <xf numFmtId="250" fontId="8" fillId="0" borderId="0" applyFill="0" applyBorder="0" applyProtection="0">
      <alignment horizontal="center" wrapText="1"/>
    </xf>
    <xf numFmtId="250" fontId="8" fillId="0" borderId="0" applyFill="0" applyBorder="0" applyProtection="0">
      <alignment horizontal="center" wrapText="1"/>
    </xf>
    <xf numFmtId="251" fontId="8" fillId="0" borderId="0" applyFill="0" applyBorder="0" applyProtection="0">
      <alignment horizontal="center" wrapText="1"/>
    </xf>
    <xf numFmtId="251" fontId="8" fillId="0" borderId="0" applyFill="0" applyBorder="0" applyProtection="0">
      <alignment horizontal="center" wrapText="1"/>
    </xf>
    <xf numFmtId="4" fontId="8" fillId="0" borderId="0" applyFill="0" applyBorder="0" applyProtection="0">
      <alignment wrapText="1"/>
    </xf>
    <xf numFmtId="4" fontId="8" fillId="0" borderId="0" applyFill="0" applyBorder="0" applyProtection="0">
      <alignment wrapText="1"/>
    </xf>
    <xf numFmtId="0" fontId="132" fillId="0" borderId="0"/>
    <xf numFmtId="0" fontId="8" fillId="0" borderId="0" applyNumberFormat="0" applyFill="0" applyBorder="0" applyProtection="0">
      <alignment horizontal="left" vertical="top" wrapText="1"/>
    </xf>
    <xf numFmtId="0" fontId="8" fillId="0" borderId="0" applyNumberFormat="0" applyFill="0" applyBorder="0" applyProtection="0">
      <alignment horizontal="left" vertical="top" wrapText="1"/>
    </xf>
    <xf numFmtId="0" fontId="58" fillId="0" borderId="0" applyNumberFormat="0" applyFill="0" applyBorder="0" applyProtection="0">
      <alignment horizontal="left" vertical="top" wrapText="1"/>
    </xf>
    <xf numFmtId="0" fontId="58" fillId="0" borderId="0" applyNumberFormat="0" applyFill="0" applyBorder="0" applyProtection="0">
      <alignment horizontal="left" vertical="top" wrapText="1"/>
    </xf>
    <xf numFmtId="4" fontId="133" fillId="0" borderId="0" applyFill="0" applyBorder="0" applyProtection="0">
      <alignment horizontal="center" wrapText="1"/>
    </xf>
    <xf numFmtId="4" fontId="133" fillId="0" borderId="0" applyFill="0" applyBorder="0" applyProtection="0">
      <alignment horizontal="center" wrapText="1"/>
    </xf>
    <xf numFmtId="250" fontId="133" fillId="0" borderId="0" applyFill="0" applyBorder="0" applyProtection="0">
      <alignment horizontal="right" wrapText="1"/>
    </xf>
    <xf numFmtId="250" fontId="133" fillId="0" borderId="0" applyFill="0" applyBorder="0" applyProtection="0">
      <alignment horizontal="right" wrapText="1"/>
    </xf>
    <xf numFmtId="252" fontId="133" fillId="0" borderId="0" applyFill="0" applyBorder="0" applyProtection="0">
      <alignment horizontal="right" wrapText="1"/>
    </xf>
    <xf numFmtId="252" fontId="133" fillId="0" borderId="0" applyFill="0" applyBorder="0" applyProtection="0">
      <alignment horizontal="right" wrapText="1"/>
    </xf>
    <xf numFmtId="3" fontId="133" fillId="0" borderId="0" applyFill="0" applyBorder="0" applyProtection="0">
      <alignment horizontal="right" wrapText="1"/>
    </xf>
    <xf numFmtId="3" fontId="133" fillId="0" borderId="0" applyFill="0" applyBorder="0" applyProtection="0">
      <alignment horizontal="right" wrapText="1"/>
    </xf>
    <xf numFmtId="3" fontId="133" fillId="0" borderId="0" applyFill="0" applyBorder="0" applyProtection="0">
      <alignment horizontal="center" wrapText="1"/>
    </xf>
    <xf numFmtId="3" fontId="133" fillId="0" borderId="0" applyFill="0" applyBorder="0" applyProtection="0">
      <alignment horizontal="center" wrapText="1"/>
    </xf>
    <xf numFmtId="253" fontId="133" fillId="0" borderId="0" applyFill="0" applyBorder="0" applyProtection="0">
      <alignment horizontal="right"/>
    </xf>
    <xf numFmtId="253" fontId="133" fillId="0" borderId="0" applyFill="0" applyBorder="0" applyProtection="0">
      <alignment horizontal="right"/>
    </xf>
    <xf numFmtId="14" fontId="133" fillId="0" borderId="0" applyFill="0" applyBorder="0" applyProtection="0">
      <alignment horizontal="right"/>
    </xf>
    <xf numFmtId="14" fontId="133" fillId="0" borderId="0" applyFill="0" applyBorder="0" applyProtection="0">
      <alignment horizontal="right"/>
    </xf>
    <xf numFmtId="4" fontId="133" fillId="0" borderId="0" applyFill="0" applyBorder="0" applyProtection="0">
      <alignment wrapText="1"/>
    </xf>
    <xf numFmtId="4" fontId="133" fillId="0" borderId="0" applyFill="0" applyBorder="0" applyProtection="0">
      <alignment wrapText="1"/>
    </xf>
    <xf numFmtId="0" fontId="132" fillId="0" borderId="0"/>
    <xf numFmtId="0" fontId="58" fillId="0" borderId="52" applyNumberFormat="0" applyFill="0" applyProtection="0">
      <alignment wrapText="1"/>
    </xf>
    <xf numFmtId="0" fontId="58" fillId="0" borderId="52" applyNumberFormat="0" applyFill="0" applyProtection="0">
      <alignment wrapText="1"/>
    </xf>
    <xf numFmtId="0" fontId="7" fillId="0" borderId="0" applyNumberFormat="0" applyFill="0" applyBorder="0" applyProtection="0">
      <alignment wrapText="1"/>
    </xf>
    <xf numFmtId="0" fontId="7" fillId="0" borderId="0" applyNumberFormat="0" applyFill="0" applyBorder="0" applyProtection="0">
      <alignment wrapText="1"/>
    </xf>
    <xf numFmtId="0" fontId="58" fillId="0" borderId="52" applyNumberFormat="0" applyFill="0" applyProtection="0">
      <alignment horizontal="center" wrapText="1"/>
    </xf>
    <xf numFmtId="0" fontId="58" fillId="0" borderId="52" applyNumberFormat="0" applyFill="0" applyProtection="0">
      <alignment horizontal="center" wrapText="1"/>
    </xf>
    <xf numFmtId="254" fontId="58" fillId="0" borderId="0" applyFill="0" applyBorder="0" applyProtection="0">
      <alignment horizontal="center" wrapText="1"/>
    </xf>
    <xf numFmtId="254" fontId="58" fillId="0" borderId="0" applyFill="0" applyBorder="0" applyProtection="0">
      <alignment horizontal="center" wrapText="1"/>
    </xf>
    <xf numFmtId="0" fontId="39" fillId="0" borderId="0" applyNumberFormat="0" applyFill="0" applyBorder="0" applyProtection="0">
      <alignment horizontal="justify" wrapText="1"/>
    </xf>
    <xf numFmtId="0" fontId="39" fillId="0" borderId="0" applyNumberFormat="0" applyFill="0" applyBorder="0" applyProtection="0">
      <alignment horizontal="justify" wrapText="1"/>
    </xf>
    <xf numFmtId="0" fontId="58" fillId="0" borderId="0" applyNumberFormat="0" applyFill="0" applyBorder="0" applyProtection="0">
      <alignment horizontal="centerContinuous" wrapText="1"/>
    </xf>
    <xf numFmtId="0" fontId="58" fillId="0" borderId="0" applyNumberFormat="0" applyFill="0" applyBorder="0" applyProtection="0">
      <alignment horizontal="centerContinuous" wrapText="1"/>
    </xf>
    <xf numFmtId="44" fontId="8" fillId="0" borderId="0" applyFill="0" applyBorder="0" applyProtection="0">
      <alignment horizontal="right" wrapText="1"/>
    </xf>
    <xf numFmtId="44" fontId="8" fillId="0" borderId="0" applyFill="0" applyBorder="0" applyProtection="0">
      <alignment horizontal="right" wrapText="1"/>
    </xf>
    <xf numFmtId="44" fontId="58" fillId="0" borderId="0" applyFill="0" applyBorder="0" applyProtection="0">
      <alignment horizontal="right" wrapText="1"/>
    </xf>
    <xf numFmtId="44" fontId="58" fillId="0" borderId="0" applyFill="0" applyBorder="0" applyProtection="0">
      <alignment horizontal="right" wrapText="1"/>
    </xf>
    <xf numFmtId="255" fontId="8" fillId="0" borderId="0" applyFill="0" applyBorder="0" applyProtection="0">
      <alignment horizontal="right" wrapText="1"/>
    </xf>
    <xf numFmtId="255" fontId="8" fillId="0" borderId="0" applyFill="0" applyBorder="0" applyProtection="0">
      <alignment horizontal="right" wrapText="1"/>
    </xf>
    <xf numFmtId="255" fontId="58" fillId="0" borderId="0" applyFill="0" applyBorder="0" applyProtection="0">
      <alignment horizontal="right" wrapText="1"/>
    </xf>
    <xf numFmtId="255" fontId="58" fillId="0" borderId="0" applyFill="0" applyBorder="0" applyProtection="0">
      <alignment horizontal="right" wrapText="1"/>
    </xf>
    <xf numFmtId="0" fontId="2" fillId="0" borderId="0"/>
    <xf numFmtId="0" fontId="2" fillId="0" borderId="0"/>
    <xf numFmtId="44" fontId="134" fillId="0" borderId="0" applyFill="0" applyBorder="0" applyProtection="0">
      <alignment horizontal="right" wrapText="1"/>
    </xf>
    <xf numFmtId="44" fontId="134" fillId="0" borderId="0" applyFill="0" applyBorder="0" applyProtection="0">
      <alignment horizontal="right" wrapText="1"/>
    </xf>
    <xf numFmtId="254" fontId="8" fillId="0" borderId="0" applyFill="0" applyBorder="0" applyProtection="0">
      <alignment horizontal="right" wrapText="1"/>
    </xf>
    <xf numFmtId="254" fontId="8" fillId="0" borderId="0" applyFill="0" applyBorder="0" applyProtection="0">
      <alignment horizontal="right" wrapText="1"/>
    </xf>
    <xf numFmtId="0" fontId="135" fillId="0" borderId="0" applyNumberFormat="0" applyFill="0" applyBorder="0" applyProtection="0">
      <alignment horizontal="left" wrapText="1"/>
    </xf>
    <xf numFmtId="0" fontId="135" fillId="0" borderId="0" applyNumberFormat="0" applyFill="0" applyBorder="0" applyProtection="0">
      <alignment horizontal="left" wrapText="1"/>
    </xf>
    <xf numFmtId="0" fontId="135" fillId="0" borderId="0" applyNumberFormat="0" applyFill="0" applyBorder="0" applyProtection="0">
      <alignment horizontal="right" vertical="top" wrapText="1"/>
    </xf>
    <xf numFmtId="0" fontId="135" fillId="0" borderId="0" applyNumberFormat="0" applyFill="0" applyBorder="0" applyProtection="0">
      <alignment horizontal="right" vertical="top" wrapText="1"/>
    </xf>
    <xf numFmtId="0" fontId="135" fillId="0" borderId="0" applyNumberFormat="0" applyFill="0" applyBorder="0" applyProtection="0">
      <alignment horizontal="right" wrapText="1"/>
    </xf>
    <xf numFmtId="0" fontId="135" fillId="0" borderId="0" applyNumberFormat="0" applyFill="0" applyBorder="0" applyProtection="0">
      <alignment horizontal="right" wrapText="1"/>
    </xf>
    <xf numFmtId="0" fontId="135" fillId="0" borderId="0" applyNumberFormat="0" applyFill="0" applyBorder="0" applyProtection="0">
      <alignment horizontal="center" vertical="top" wrapText="1"/>
    </xf>
    <xf numFmtId="0" fontId="135" fillId="0" borderId="0" applyNumberFormat="0" applyFill="0" applyBorder="0" applyProtection="0">
      <alignment horizontal="center" vertical="top" wrapText="1"/>
    </xf>
    <xf numFmtId="0" fontId="135" fillId="0" borderId="0" applyNumberFormat="0" applyFill="0" applyBorder="0" applyProtection="0">
      <alignment horizontal="center" wrapText="1"/>
    </xf>
    <xf numFmtId="0" fontId="135" fillId="0" borderId="0" applyNumberFormat="0" applyFill="0" applyBorder="0" applyProtection="0">
      <alignment horizontal="center" wrapText="1"/>
    </xf>
    <xf numFmtId="0" fontId="61" fillId="31" borderId="0" applyNumberFormat="0" applyBorder="0" applyProtection="0">
      <alignment horizontal="left" wrapText="1"/>
    </xf>
    <xf numFmtId="0" fontId="61" fillId="31" borderId="0" applyNumberFormat="0" applyBorder="0" applyProtection="0">
      <alignment horizontal="left" wrapText="1"/>
    </xf>
    <xf numFmtId="0" fontId="61" fillId="31" borderId="0" applyNumberFormat="0" applyBorder="0" applyProtection="0">
      <alignment horizontal="left"/>
    </xf>
    <xf numFmtId="0" fontId="61" fillId="31" borderId="0" applyNumberFormat="0" applyBorder="0" applyProtection="0">
      <alignment horizontal="left"/>
    </xf>
    <xf numFmtId="0" fontId="61" fillId="31" borderId="0" applyNumberFormat="0" applyBorder="0" applyProtection="0">
      <alignment horizontal="right"/>
    </xf>
    <xf numFmtId="0" fontId="61" fillId="31" borderId="0" applyNumberFormat="0" applyBorder="0" applyProtection="0">
      <alignment horizontal="right"/>
    </xf>
    <xf numFmtId="0" fontId="39" fillId="0" borderId="38" applyNumberFormat="0" applyAlignment="0" applyProtection="0">
      <alignment horizontal="left" vertical="center"/>
    </xf>
    <xf numFmtId="0" fontId="39" fillId="0" borderId="38" applyNumberFormat="0" applyAlignment="0" applyProtection="0">
      <alignment horizontal="left" vertical="center"/>
    </xf>
    <xf numFmtId="0" fontId="62" fillId="46" borderId="0" applyNumberFormat="0" applyBorder="0" applyProtection="0">
      <alignment vertical="top" wrapText="1"/>
    </xf>
    <xf numFmtId="0" fontId="62" fillId="46" borderId="0" applyNumberFormat="0" applyBorder="0" applyProtection="0">
      <alignment vertical="top" wrapText="1"/>
    </xf>
    <xf numFmtId="256" fontId="62" fillId="46" borderId="0" applyBorder="0" applyProtection="0">
      <alignment vertical="top" wrapText="1"/>
    </xf>
    <xf numFmtId="256" fontId="62" fillId="46" borderId="0" applyBorder="0" applyProtection="0">
      <alignment vertical="top" wrapText="1"/>
    </xf>
    <xf numFmtId="4" fontId="8" fillId="0" borderId="0" applyFill="0" applyBorder="0" applyProtection="0">
      <alignment horizontal="right"/>
    </xf>
    <xf numFmtId="4" fontId="8" fillId="0" borderId="0" applyFill="0" applyBorder="0" applyProtection="0">
      <alignment horizontal="right"/>
    </xf>
    <xf numFmtId="256" fontId="8" fillId="0" borderId="0" applyFill="0" applyBorder="0" applyProtection="0">
      <alignment horizontal="right"/>
    </xf>
    <xf numFmtId="256" fontId="8" fillId="0" borderId="0" applyFill="0" applyBorder="0" applyProtection="0">
      <alignment horizontal="right"/>
    </xf>
    <xf numFmtId="3" fontId="8" fillId="0" borderId="0" applyFill="0" applyBorder="0" applyProtection="0">
      <alignment horizontal="right"/>
    </xf>
    <xf numFmtId="3" fontId="8" fillId="0" borderId="0" applyFill="0" applyBorder="0" applyProtection="0">
      <alignment horizontal="right"/>
    </xf>
    <xf numFmtId="252" fontId="8" fillId="0" borderId="0" applyFill="0" applyBorder="0" applyProtection="0">
      <alignment horizontal="right"/>
    </xf>
    <xf numFmtId="252" fontId="8" fillId="0" borderId="0" applyFill="0" applyBorder="0" applyProtection="0">
      <alignment horizontal="right"/>
    </xf>
    <xf numFmtId="4" fontId="58" fillId="0" borderId="0" applyFill="0" applyBorder="0" applyProtection="0">
      <alignment horizontal="right"/>
    </xf>
    <xf numFmtId="4" fontId="58" fillId="0" borderId="0" applyFill="0" applyBorder="0" applyProtection="0">
      <alignment horizontal="right"/>
    </xf>
    <xf numFmtId="4" fontId="135" fillId="0" borderId="0" applyFill="0" applyBorder="0" applyProtection="0">
      <alignment horizontal="right"/>
    </xf>
    <xf numFmtId="4" fontId="135" fillId="0" borderId="0" applyFill="0" applyBorder="0" applyProtection="0">
      <alignment horizontal="right"/>
    </xf>
    <xf numFmtId="257" fontId="8" fillId="0" borderId="0" applyFill="0" applyBorder="0" applyProtection="0">
      <alignment horizontal="right" vertical="top" wrapText="1"/>
    </xf>
    <xf numFmtId="257" fontId="8" fillId="0" borderId="0" applyFill="0" applyBorder="0" applyProtection="0">
      <alignment horizontal="right" vertical="top" wrapText="1"/>
    </xf>
    <xf numFmtId="0" fontId="87" fillId="0" borderId="52" applyNumberFormat="0" applyFill="0" applyProtection="0">
      <alignment horizontal="left" vertical="top"/>
    </xf>
    <xf numFmtId="0" fontId="87" fillId="0" borderId="52" applyNumberFormat="0" applyFill="0" applyProtection="0">
      <alignment horizontal="left" vertical="top"/>
    </xf>
    <xf numFmtId="0" fontId="39" fillId="0" borderId="39">
      <alignment horizontal="left" vertical="center"/>
    </xf>
    <xf numFmtId="0" fontId="39" fillId="0" borderId="39">
      <alignment horizontal="left" vertical="center"/>
    </xf>
    <xf numFmtId="4" fontId="8" fillId="0" borderId="0" applyFill="0" applyBorder="0" applyProtection="0">
      <alignment horizontal="left"/>
    </xf>
    <xf numFmtId="4" fontId="8" fillId="0" borderId="0" applyFill="0" applyBorder="0" applyProtection="0">
      <alignment horizontal="left"/>
    </xf>
    <xf numFmtId="4" fontId="8" fillId="0" borderId="0" applyFill="0" applyBorder="0" applyProtection="0">
      <alignment horizontal="center"/>
    </xf>
    <xf numFmtId="4" fontId="8" fillId="0" borderId="0" applyFill="0" applyBorder="0" applyProtection="0">
      <alignment horizontal="center"/>
    </xf>
    <xf numFmtId="253" fontId="8" fillId="0" borderId="0" applyFill="0" applyBorder="0" applyProtection="0">
      <alignment horizontal="right"/>
    </xf>
    <xf numFmtId="253" fontId="8" fillId="0" borderId="0" applyFill="0" applyBorder="0" applyProtection="0">
      <alignment horizontal="right"/>
    </xf>
    <xf numFmtId="255" fontId="8" fillId="0" borderId="0" applyFill="0" applyBorder="0" applyProtection="0">
      <alignment horizontal="right"/>
    </xf>
    <xf numFmtId="255" fontId="8" fillId="0" borderId="0" applyFill="0" applyBorder="0" applyProtection="0">
      <alignment horizontal="right"/>
    </xf>
    <xf numFmtId="258" fontId="8" fillId="0" borderId="0" applyFill="0" applyBorder="0" applyProtection="0">
      <alignment horizontal="right"/>
    </xf>
    <xf numFmtId="258" fontId="8" fillId="0" borderId="0" applyFill="0" applyBorder="0" applyProtection="0">
      <alignment horizontal="right"/>
    </xf>
    <xf numFmtId="170" fontId="8" fillId="0" borderId="0" applyFill="0" applyBorder="0" applyProtection="0">
      <alignment horizontal="right"/>
    </xf>
    <xf numFmtId="170" fontId="8" fillId="0" borderId="0" applyFill="0" applyBorder="0" applyProtection="0">
      <alignment horizontal="right"/>
    </xf>
    <xf numFmtId="259" fontId="8" fillId="0" borderId="0" applyFill="0" applyBorder="0" applyProtection="0">
      <alignment horizontal="right"/>
    </xf>
    <xf numFmtId="259" fontId="8" fillId="0" borderId="0" applyFill="0" applyBorder="0" applyProtection="0">
      <alignment horizontal="right"/>
    </xf>
    <xf numFmtId="4" fontId="8" fillId="0" borderId="0" applyFill="0" applyBorder="0" applyProtection="0">
      <alignment horizontal="center"/>
    </xf>
    <xf numFmtId="4" fontId="8" fillId="0" borderId="0" applyFill="0" applyBorder="0" applyProtection="0">
      <alignment horizontal="center"/>
    </xf>
    <xf numFmtId="252" fontId="8" fillId="0" borderId="0" applyFill="0" applyBorder="0" applyProtection="0">
      <alignment horizontal="center"/>
    </xf>
    <xf numFmtId="252" fontId="8" fillId="0" borderId="0" applyFill="0" applyBorder="0" applyProtection="0">
      <alignment horizontal="center"/>
    </xf>
    <xf numFmtId="0" fontId="8" fillId="0" borderId="0" applyNumberFormat="0" applyFill="0" applyBorder="0" applyProtection="0">
      <alignment horizontal="left" vertical="top" wrapText="1"/>
    </xf>
    <xf numFmtId="0" fontId="8" fillId="0" borderId="0" applyNumberFormat="0" applyFill="0" applyBorder="0" applyProtection="0">
      <alignment horizontal="left" vertical="top" wrapText="1"/>
    </xf>
    <xf numFmtId="255" fontId="133" fillId="0" borderId="0" applyFill="0" applyBorder="0" applyProtection="0">
      <alignment horizontal="right"/>
    </xf>
    <xf numFmtId="255" fontId="133" fillId="0" borderId="0" applyFill="0" applyBorder="0" applyProtection="0">
      <alignment horizontal="right"/>
    </xf>
    <xf numFmtId="253" fontId="133" fillId="0" borderId="0" applyFill="0" applyBorder="0" applyProtection="0">
      <alignment horizontal="right"/>
    </xf>
    <xf numFmtId="253" fontId="133" fillId="0" borderId="0" applyFill="0" applyBorder="0" applyProtection="0">
      <alignment horizontal="right"/>
    </xf>
    <xf numFmtId="258" fontId="133" fillId="0" borderId="0" applyFill="0" applyBorder="0" applyProtection="0">
      <alignment horizontal="right"/>
    </xf>
    <xf numFmtId="258" fontId="133" fillId="0" borderId="0" applyFill="0" applyBorder="0" applyProtection="0">
      <alignment horizontal="right"/>
    </xf>
    <xf numFmtId="260" fontId="133" fillId="0" borderId="0" applyFill="0" applyBorder="0" applyProtection="0">
      <alignment horizontal="right"/>
    </xf>
    <xf numFmtId="260" fontId="133" fillId="0" borderId="0" applyFill="0" applyBorder="0" applyProtection="0">
      <alignment horizontal="right"/>
    </xf>
    <xf numFmtId="0" fontId="136" fillId="0" borderId="0" applyNumberFormat="0" applyFill="0" applyBorder="0" applyProtection="0">
      <alignment horizontal="left"/>
    </xf>
    <xf numFmtId="0" fontId="136" fillId="0" borderId="0" applyNumberFormat="0" applyFill="0" applyBorder="0" applyProtection="0">
      <alignment horizontal="left"/>
    </xf>
    <xf numFmtId="0" fontId="58" fillId="0" borderId="52" applyNumberFormat="0" applyFill="0" applyProtection="0"/>
    <xf numFmtId="0" fontId="58" fillId="0" borderId="52" applyNumberFormat="0" applyFill="0" applyProtection="0"/>
    <xf numFmtId="0" fontId="7" fillId="0" borderId="0" applyNumberFormat="0" applyFill="0" applyBorder="0" applyProtection="0"/>
    <xf numFmtId="0" fontId="7" fillId="0" borderId="0" applyNumberFormat="0" applyFill="0" applyBorder="0" applyProtection="0"/>
    <xf numFmtId="0" fontId="58" fillId="0" borderId="52" applyNumberFormat="0" applyFill="0" applyProtection="0">
      <alignment horizontal="center"/>
    </xf>
    <xf numFmtId="0" fontId="58" fillId="0" borderId="52" applyNumberFormat="0" applyFill="0" applyProtection="0">
      <alignment horizontal="center"/>
    </xf>
    <xf numFmtId="0" fontId="58" fillId="0" borderId="0" applyNumberFormat="0" applyFill="0" applyBorder="0" applyProtection="0">
      <alignment horizontal="center"/>
    </xf>
    <xf numFmtId="0" fontId="58" fillId="0" borderId="0" applyNumberFormat="0" applyFill="0" applyBorder="0" applyProtection="0">
      <alignment horizontal="center"/>
    </xf>
    <xf numFmtId="0" fontId="58" fillId="0" borderId="0" applyNumberFormat="0" applyFill="0" applyBorder="0" applyProtection="0"/>
    <xf numFmtId="0" fontId="58" fillId="0" borderId="0" applyNumberFormat="0" applyFill="0" applyBorder="0" applyProtection="0"/>
    <xf numFmtId="40" fontId="137" fillId="0" borderId="0" applyBorder="0">
      <alignment horizontal="right"/>
    </xf>
    <xf numFmtId="40" fontId="43" fillId="0" borderId="44"/>
    <xf numFmtId="40" fontId="43" fillId="0" borderId="44"/>
    <xf numFmtId="40" fontId="43" fillId="7" borderId="37"/>
    <xf numFmtId="40" fontId="43" fillId="7" borderId="37"/>
    <xf numFmtId="40" fontId="58" fillId="0" borderId="53"/>
    <xf numFmtId="40" fontId="58" fillId="0" borderId="53"/>
    <xf numFmtId="261" fontId="138" fillId="19" borderId="20"/>
    <xf numFmtId="38" fontId="35" fillId="0" borderId="54" applyBorder="0">
      <alignment horizontal="right"/>
      <protection locked="0"/>
    </xf>
    <xf numFmtId="38" fontId="35" fillId="0" borderId="54" applyBorder="0">
      <alignment horizontal="right"/>
      <protection locked="0"/>
    </xf>
    <xf numFmtId="49" fontId="15" fillId="0" borderId="0" applyFill="0" applyBorder="0" applyAlignment="0"/>
    <xf numFmtId="0" fontId="53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171" fontId="13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82" fillId="0" borderId="0" applyFill="0" applyBorder="0" applyAlignment="0">
      <alignment horizontal="right"/>
    </xf>
    <xf numFmtId="0" fontId="82" fillId="0" borderId="0" applyFill="0" applyBorder="0" applyAlignment="0">
      <alignment horizontal="right"/>
    </xf>
    <xf numFmtId="171" fontId="140" fillId="0" borderId="0" applyNumberFormat="0" applyFill="0" applyBorder="0" applyAlignment="0" applyProtection="0"/>
    <xf numFmtId="171" fontId="141" fillId="0" borderId="55" applyNumberFormat="0" applyFill="0" applyAlignment="0" applyProtection="0"/>
    <xf numFmtId="171" fontId="142" fillId="0" borderId="56" applyNumberFormat="0" applyFill="0" applyAlignment="0" applyProtection="0"/>
    <xf numFmtId="171" fontId="143" fillId="0" borderId="57" applyNumberFormat="0" applyFill="0" applyAlignment="0" applyProtection="0"/>
    <xf numFmtId="171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5" fillId="0" borderId="58" applyNumberFormat="0" applyFill="0" applyAlignment="0" applyProtection="0"/>
    <xf numFmtId="0" fontId="146" fillId="0" borderId="56" applyNumberFormat="0" applyFill="0" applyAlignment="0" applyProtection="0"/>
    <xf numFmtId="0" fontId="77" fillId="0" borderId="59" applyNumberFormat="0" applyFill="0" applyAlignment="0" applyProtection="0"/>
    <xf numFmtId="261" fontId="147" fillId="15" borderId="2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262" fontId="2" fillId="0" borderId="0" applyFont="0" applyFill="0" applyBorder="0" applyAlignment="0" applyProtection="0"/>
    <xf numFmtId="263" fontId="2" fillId="0" borderId="0" applyFont="0" applyFill="0" applyBorder="0" applyAlignment="0" applyProtection="0"/>
    <xf numFmtId="238" fontId="2" fillId="0" borderId="23" applyNumberFormat="0" applyFont="0" applyFill="0" applyAlignment="0" applyProtection="0"/>
    <xf numFmtId="238" fontId="2" fillId="0" borderId="23" applyNumberFormat="0" applyFont="0" applyFill="0" applyAlignment="0" applyProtection="0"/>
    <xf numFmtId="171" fontId="148" fillId="0" borderId="0" applyNumberFormat="0" applyFill="0" applyBorder="0" applyAlignment="0" applyProtection="0"/>
    <xf numFmtId="237" fontId="71" fillId="0" borderId="0">
      <alignment horizontal="left"/>
    </xf>
    <xf numFmtId="0" fontId="149" fillId="33" borderId="0">
      <alignment horizontal="center"/>
    </xf>
    <xf numFmtId="264" fontId="2" fillId="0" borderId="0" applyFont="0" applyFill="0" applyBorder="0" applyAlignment="0" applyProtection="0"/>
    <xf numFmtId="42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38" fontId="150" fillId="0" borderId="0" applyNumberFormat="0" applyFill="0" applyBorder="0" applyProtection="0">
      <alignment horizontal="center"/>
    </xf>
    <xf numFmtId="38" fontId="150" fillId="0" borderId="0" applyNumberFormat="0" applyFill="0" applyBorder="0" applyProtection="0">
      <alignment horizontal="center"/>
    </xf>
    <xf numFmtId="171" fontId="56" fillId="34" borderId="28" applyNumberFormat="0" applyAlignment="0" applyProtection="0"/>
    <xf numFmtId="0" fontId="88" fillId="0" borderId="35"/>
    <xf numFmtId="0" fontId="88" fillId="0" borderId="35"/>
    <xf numFmtId="265" fontId="2" fillId="0" borderId="0"/>
    <xf numFmtId="265" fontId="2" fillId="0" borderId="0"/>
    <xf numFmtId="266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267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/>
    <xf numFmtId="0" fontId="97" fillId="0" borderId="0" applyNumberFormat="0" applyFill="0" applyBorder="0" applyAlignment="0" applyProtection="0">
      <alignment vertical="top"/>
      <protection locked="0"/>
    </xf>
    <xf numFmtId="49" fontId="151" fillId="0" borderId="1" applyNumberFormat="0" applyFill="0" applyAlignment="0" applyProtection="0"/>
    <xf numFmtId="49" fontId="152" fillId="0" borderId="1" applyNumberFormat="0" applyFill="0" applyAlignment="0" applyProtection="0"/>
    <xf numFmtId="0" fontId="153" fillId="0" borderId="0"/>
    <xf numFmtId="0" fontId="153" fillId="0" borderId="0"/>
    <xf numFmtId="41" fontId="154" fillId="0" borderId="0" applyFont="0" applyFill="0" applyBorder="0" applyAlignment="0" applyProtection="0"/>
    <xf numFmtId="43" fontId="154" fillId="0" borderId="0" applyFont="0" applyFill="0" applyBorder="0" applyAlignment="0" applyProtection="0"/>
    <xf numFmtId="268" fontId="95" fillId="0" borderId="0" applyFont="0" applyFill="0" applyBorder="0" applyAlignment="0" applyProtection="0"/>
    <xf numFmtId="43" fontId="2" fillId="0" borderId="0" applyFont="0" applyFill="0" applyBorder="0" applyAlignment="0" applyProtection="0"/>
    <xf numFmtId="49" fontId="155" fillId="0" borderId="1" applyNumberFormat="0" applyFill="0" applyAlignment="0" applyProtection="0"/>
    <xf numFmtId="9" fontId="156" fillId="0" borderId="0" applyFont="0" applyFill="0" applyBorder="0" applyAlignment="0" applyProtection="0"/>
    <xf numFmtId="269" fontId="157" fillId="0" borderId="0" applyFont="0" applyFill="0" applyBorder="0" applyAlignment="0" applyProtection="0"/>
    <xf numFmtId="270" fontId="157" fillId="0" borderId="0" applyFont="0" applyFill="0" applyBorder="0" applyAlignment="0" applyProtection="0"/>
    <xf numFmtId="271" fontId="157" fillId="0" borderId="0" applyFont="0" applyFill="0" applyBorder="0" applyAlignment="0" applyProtection="0"/>
    <xf numFmtId="272" fontId="157" fillId="0" borderId="0" applyFont="0" applyFill="0" applyBorder="0" applyAlignment="0" applyProtection="0"/>
    <xf numFmtId="0" fontId="157" fillId="0" borderId="0"/>
    <xf numFmtId="3" fontId="158" fillId="7" borderId="60" applyFont="0" applyBorder="0">
      <alignment vertical="center"/>
    </xf>
    <xf numFmtId="171" fontId="159" fillId="0" borderId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0" fillId="0" borderId="0"/>
    <xf numFmtId="176" fontId="2" fillId="0" borderId="0" applyFont="0" applyFill="0" applyBorder="0" applyAlignment="0" applyProtection="0"/>
    <xf numFmtId="273" fontId="2" fillId="0" borderId="0" applyFont="0" applyFill="0" applyBorder="0" applyAlignment="0" applyProtection="0"/>
    <xf numFmtId="0" fontId="2" fillId="0" borderId="0"/>
  </cellStyleXfs>
  <cellXfs count="101">
    <xf numFmtId="0" fontId="0" fillId="0" borderId="0" xfId="0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4" fontId="0" fillId="0" borderId="1" xfId="0" applyNumberFormat="1" applyFont="1" applyFill="1" applyBorder="1"/>
    <xf numFmtId="0" fontId="0" fillId="0" borderId="0" xfId="0" applyFont="1" applyFill="1"/>
    <xf numFmtId="165" fontId="0" fillId="0" borderId="1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/>
    <xf numFmtId="4" fontId="0" fillId="0" borderId="1" xfId="1" applyNumberFormat="1" applyFont="1" applyFill="1" applyBorder="1"/>
    <xf numFmtId="4" fontId="0" fillId="0" borderId="0" xfId="1" applyNumberFormat="1" applyFont="1" applyFill="1" applyBorder="1" applyAlignment="1">
      <alignment horizontal="center"/>
    </xf>
    <xf numFmtId="4" fontId="0" fillId="0" borderId="0" xfId="1" applyNumberFormat="1" applyFont="1" applyFill="1"/>
    <xf numFmtId="0" fontId="5" fillId="4" borderId="1" xfId="0" applyFont="1" applyFill="1" applyBorder="1"/>
    <xf numFmtId="14" fontId="5" fillId="0" borderId="1" xfId="0" applyNumberFormat="1" applyFont="1" applyBorder="1"/>
    <xf numFmtId="165" fontId="0" fillId="0" borderId="0" xfId="0" applyNumberFormat="1" applyFont="1" applyFill="1" applyBorder="1" applyAlignment="1">
      <alignment horizontal="center"/>
    </xf>
    <xf numFmtId="167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/>
    <xf numFmtId="165" fontId="0" fillId="0" borderId="0" xfId="0" applyNumberFormat="1" applyFont="1" applyFill="1" applyBorder="1"/>
    <xf numFmtId="168" fontId="0" fillId="0" borderId="3" xfId="0" applyNumberFormat="1" applyFont="1" applyFill="1" applyBorder="1"/>
    <xf numFmtId="14" fontId="0" fillId="0" borderId="0" xfId="0" applyNumberFormat="1"/>
    <xf numFmtId="0" fontId="7" fillId="2" borderId="0" xfId="0" applyFont="1" applyFill="1" applyBorder="1" applyAlignment="1">
      <alignment horizontal="center"/>
    </xf>
    <xf numFmtId="166" fontId="0" fillId="3" borderId="5" xfId="0" applyNumberFormat="1" applyFill="1" applyBorder="1"/>
    <xf numFmtId="166" fontId="0" fillId="3" borderId="6" xfId="0" applyNumberFormat="1" applyFill="1" applyBorder="1"/>
    <xf numFmtId="166" fontId="0" fillId="3" borderId="7" xfId="0" applyNumberFormat="1" applyFill="1" applyBorder="1"/>
    <xf numFmtId="166" fontId="0" fillId="2" borderId="0" xfId="0" applyNumberFormat="1" applyFill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2" borderId="0" xfId="0" applyFill="1"/>
    <xf numFmtId="0" fontId="8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Fill="1" applyBorder="1"/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 applyProtection="1">
      <alignment horizontal="center"/>
    </xf>
    <xf numFmtId="0" fontId="8" fillId="5" borderId="13" xfId="0" applyFont="1" applyFill="1" applyBorder="1" applyAlignment="1" applyProtection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2" borderId="8" xfId="0" applyFont="1" applyFill="1" applyBorder="1" applyProtection="1"/>
    <xf numFmtId="0" fontId="8" fillId="2" borderId="9" xfId="0" applyFont="1" applyFill="1" applyBorder="1" applyProtection="1"/>
    <xf numFmtId="0" fontId="8" fillId="5" borderId="12" xfId="0" applyFont="1" applyFill="1" applyBorder="1" applyAlignment="1">
      <alignment horizontal="center"/>
    </xf>
    <xf numFmtId="0" fontId="8" fillId="5" borderId="4" xfId="0" applyFont="1" applyFill="1" applyBorder="1" applyAlignment="1" applyProtection="1">
      <alignment horizontal="center"/>
    </xf>
    <xf numFmtId="0" fontId="8" fillId="5" borderId="13" xfId="4" applyFont="1" applyFill="1" applyBorder="1"/>
    <xf numFmtId="169" fontId="0" fillId="3" borderId="10" xfId="0" applyNumberFormat="1" applyFill="1" applyBorder="1"/>
    <xf numFmtId="165" fontId="0" fillId="0" borderId="8" xfId="0" applyNumberFormat="1" applyBorder="1"/>
    <xf numFmtId="165" fontId="0" fillId="0" borderId="0" xfId="0" applyNumberFormat="1" applyBorder="1"/>
    <xf numFmtId="165" fontId="0" fillId="0" borderId="9" xfId="0" applyNumberFormat="1" applyBorder="1"/>
    <xf numFmtId="0" fontId="0" fillId="2" borderId="6" xfId="0" applyFill="1" applyBorder="1"/>
    <xf numFmtId="165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69" fontId="0" fillId="3" borderId="11" xfId="0" applyNumberFormat="1" applyFill="1" applyBorder="1"/>
    <xf numFmtId="0" fontId="0" fillId="2" borderId="0" xfId="0" applyFill="1" applyBorder="1"/>
    <xf numFmtId="165" fontId="0" fillId="0" borderId="12" xfId="0" applyNumberFormat="1" applyBorder="1"/>
    <xf numFmtId="165" fontId="0" fillId="0" borderId="4" xfId="0" applyNumberFormat="1" applyBorder="1"/>
    <xf numFmtId="165" fontId="0" fillId="0" borderId="13" xfId="0" applyNumberFormat="1" applyBorder="1"/>
    <xf numFmtId="165" fontId="2" fillId="0" borderId="8" xfId="9" applyNumberFormat="1" applyBorder="1"/>
    <xf numFmtId="165" fontId="2" fillId="0" borderId="0" xfId="9" applyNumberFormat="1" applyBorder="1"/>
    <xf numFmtId="165" fontId="2" fillId="0" borderId="9" xfId="9" applyNumberFormat="1" applyBorder="1"/>
    <xf numFmtId="0" fontId="2" fillId="2" borderId="0" xfId="9" applyFill="1" applyBorder="1"/>
    <xf numFmtId="169" fontId="0" fillId="3" borderId="14" xfId="0" applyNumberFormat="1" applyFill="1" applyBorder="1"/>
    <xf numFmtId="165" fontId="2" fillId="0" borderId="5" xfId="4" applyNumberFormat="1" applyBorder="1"/>
    <xf numFmtId="165" fontId="2" fillId="0" borderId="6" xfId="4" applyNumberFormat="1" applyBorder="1"/>
    <xf numFmtId="165" fontId="2" fillId="0" borderId="7" xfId="4" applyNumberFormat="1" applyBorder="1"/>
    <xf numFmtId="0" fontId="2" fillId="2" borderId="6" xfId="4" applyFill="1" applyBorder="1"/>
    <xf numFmtId="165" fontId="2" fillId="2" borderId="6" xfId="4" applyNumberFormat="1" applyFill="1" applyBorder="1"/>
    <xf numFmtId="165" fontId="2" fillId="0" borderId="8" xfId="4" applyNumberFormat="1" applyBorder="1"/>
    <xf numFmtId="165" fontId="2" fillId="0" borderId="0" xfId="4" applyNumberFormat="1" applyBorder="1"/>
    <xf numFmtId="165" fontId="2" fillId="0" borderId="9" xfId="4" applyNumberFormat="1" applyBorder="1"/>
    <xf numFmtId="0" fontId="2" fillId="2" borderId="0" xfId="4" applyFill="1" applyBorder="1"/>
    <xf numFmtId="165" fontId="2" fillId="2" borderId="0" xfId="4" applyNumberFormat="1" applyFill="1" applyBorder="1"/>
    <xf numFmtId="169" fontId="0" fillId="5" borderId="11" xfId="0" applyNumberFormat="1" applyFill="1" applyBorder="1"/>
    <xf numFmtId="165" fontId="2" fillId="5" borderId="8" xfId="4" applyNumberFormat="1" applyFill="1" applyBorder="1"/>
    <xf numFmtId="165" fontId="2" fillId="5" borderId="0" xfId="4" applyNumberFormat="1" applyFill="1" applyBorder="1"/>
    <xf numFmtId="165" fontId="2" fillId="5" borderId="9" xfId="4" applyNumberFormat="1" applyFill="1" applyBorder="1"/>
    <xf numFmtId="0" fontId="2" fillId="5" borderId="0" xfId="4" applyFill="1" applyBorder="1"/>
    <xf numFmtId="0" fontId="0" fillId="5" borderId="0" xfId="0" applyFill="1"/>
    <xf numFmtId="165" fontId="2" fillId="0" borderId="12" xfId="4" applyNumberFormat="1" applyBorder="1"/>
    <xf numFmtId="165" fontId="2" fillId="0" borderId="4" xfId="4" applyNumberFormat="1" applyBorder="1"/>
    <xf numFmtId="165" fontId="2" fillId="0" borderId="13" xfId="4" applyNumberFormat="1" applyBorder="1"/>
    <xf numFmtId="165" fontId="2" fillId="0" borderId="8" xfId="4" applyNumberFormat="1" applyFill="1" applyBorder="1"/>
    <xf numFmtId="165" fontId="2" fillId="0" borderId="0" xfId="4" applyNumberFormat="1" applyFill="1" applyBorder="1"/>
    <xf numFmtId="165" fontId="2" fillId="0" borderId="9" xfId="4" applyNumberFormat="1" applyFill="1" applyBorder="1"/>
    <xf numFmtId="168" fontId="4" fillId="0" borderId="1" xfId="4" applyNumberFormat="1" applyFont="1" applyFill="1" applyBorder="1" applyAlignment="1">
      <alignment horizontal="right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168" fontId="0" fillId="0" borderId="1" xfId="0" applyNumberFormat="1" applyFont="1" applyFill="1" applyBorder="1"/>
    <xf numFmtId="166" fontId="7" fillId="2" borderId="0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</cellXfs>
  <cellStyles count="1062">
    <cellStyle name=" 1" xfId="21"/>
    <cellStyle name="_x000d__x000a_JournalTemplate=C:\COMFO\CTALK\JOURSTD.TPL_x000d__x000a_LbStateAddress=3 3 0 251 1 89 2 311_x000d__x000a_LbStateJou" xfId="22"/>
    <cellStyle name="_x000d__x000a_JournalTemplate=C:\COMFO\CTALK\JOURSTD.TPL_x000d__x000a_LbStateAddress=3 3 0 251 1 89 2 311_x000d__x000a_LbStateJou 2" xfId="23"/>
    <cellStyle name="$10d0" xfId="24"/>
    <cellStyle name="$10d1" xfId="25"/>
    <cellStyle name="$10d2" xfId="26"/>
    <cellStyle name="$FRACTION" xfId="27"/>
    <cellStyle name="%" xfId="28"/>
    <cellStyle name="% 2" xfId="29"/>
    <cellStyle name="%_ALCO Template GEC SAS Avril'11_GECFB" xfId="30"/>
    <cellStyle name="?" xfId="31"/>
    <cellStyle name="? 2" xfId="32"/>
    <cellStyle name="??" xfId="33"/>
    <cellStyle name="?? [0.00]_PERSONAL" xfId="34"/>
    <cellStyle name="?? 2" xfId="35"/>
    <cellStyle name="???? [0.00]_PERSONAL" xfId="36"/>
    <cellStyle name="????_PERSONAL" xfId="37"/>
    <cellStyle name="??_Cash" xfId="38"/>
    <cellStyle name="?_ALCO Template GEC SAS Avril'11_GECFB" xfId="39"/>
    <cellStyle name="_%(SignOnly)" xfId="40"/>
    <cellStyle name="_%(SignOnly) 2" xfId="41"/>
    <cellStyle name="_%(SignSpaceOnly)" xfId="42"/>
    <cellStyle name="_%(SignSpaceOnly) 2" xfId="43"/>
    <cellStyle name="_08 - check ENI auto V23" xfId="44"/>
    <cellStyle name="_08 - check ENI conso V23" xfId="45"/>
    <cellStyle name="_09 Q3 Management ALCO Template (Total BSLA)" xfId="46"/>
    <cellStyle name="_09 Q3 Management ALCO Template (Total BSLA) 2" xfId="47"/>
    <cellStyle name="_12.ALCO Template GEC SAS Dec'10_Template_GEMB" xfId="48"/>
    <cellStyle name="_12.ALCO Template GEC SAS Dec'10_Template_GEMB 2" xfId="49"/>
    <cellStyle name="_1215_2009OPFX" xfId="50"/>
    <cellStyle name="_2006 SII Results Tracker v20060822" xfId="51"/>
    <cellStyle name="_2008 S1 by Quarter roll up to region_Submission" xfId="52"/>
    <cellStyle name="_ALCO STAT Back up_January 11" xfId="53"/>
    <cellStyle name="_ALCO STAT Back up_January 11 2" xfId="54"/>
    <cellStyle name="_ALCO STAT_Back up_ Dettes_Maturité_Mars 2011" xfId="55"/>
    <cellStyle name="_ALCO STAT_Back up_ Dettes_Maturité_Mars 2011 2" xfId="56"/>
    <cellStyle name="_Alt_Funding_Template_GPB_2010 (2)" xfId="57"/>
    <cellStyle name="_Alt_Funding_Template_GPB_2010 (2) 2" xfId="58"/>
    <cellStyle name="_Alt_Funding_Template_GPB_2010 (2)_ALCO Template GEC SAS Avril'11_GECFB" xfId="59"/>
    <cellStyle name="_Americas Gap Walk 3Q 2009" xfId="60"/>
    <cellStyle name="_amort FICINV" xfId="61"/>
    <cellStyle name="_Book3" xfId="62"/>
    <cellStyle name="_Book3 2" xfId="63"/>
    <cellStyle name="_Cash" xfId="64"/>
    <cellStyle name="_Choice Workforce" xfId="65"/>
    <cellStyle name="_Choice Workforce 2" xfId="66"/>
    <cellStyle name="_CoF Estimate_mar10" xfId="67"/>
    <cellStyle name="_Column1" xfId="68"/>
    <cellStyle name="_Column1 2" xfId="69"/>
    <cellStyle name="_Column2" xfId="70"/>
    <cellStyle name="_Column3" xfId="71"/>
    <cellStyle name="_Column4" xfId="72"/>
    <cellStyle name="_Column5" xfId="73"/>
    <cellStyle name="_Column6" xfId="74"/>
    <cellStyle name="_Column7" xfId="75"/>
    <cellStyle name="_Column7 2" xfId="76"/>
    <cellStyle name="_Comma" xfId="77"/>
    <cellStyle name="_Comma 2" xfId="78"/>
    <cellStyle name="_Comma_Liquidité_October 2010_19.11.2010_Final" xfId="79"/>
    <cellStyle name="_Comma_Liquidité_October 2010_19.11.2010_Final 2" xfId="80"/>
    <cellStyle name="_committed line rcvd GE" xfId="81"/>
    <cellStyle name="_committed line rcvd GE 2" xfId="82"/>
    <cellStyle name="_committed line rcvd GE_ALCO Template GEC SAS Avril'11_GECFB" xfId="83"/>
    <cellStyle name="_Currency" xfId="84"/>
    <cellStyle name="_Currency 2" xfId="85"/>
    <cellStyle name="_Currency_Liquidité_October 2010_19.11.2010_Final" xfId="86"/>
    <cellStyle name="_Currency_Liquidité_October 2010_19.11.2010_Final 2" xfId="87"/>
    <cellStyle name="_CurrencySpace" xfId="88"/>
    <cellStyle name="_CurrencySpace 2" xfId="89"/>
    <cellStyle name="_CurrencySpace_Liquidité_October 2010_19.11.2010_Final" xfId="90"/>
    <cellStyle name="_CurrencySpace_Liquidité_October 2010_19.11.2010_Final 2" xfId="91"/>
    <cellStyle name="_CV Walk Denmark Q3 2009" xfId="92"/>
    <cellStyle name="_CV Walk Denmark Q3 2009 2" xfId="93"/>
    <cellStyle name="_Data" xfId="94"/>
    <cellStyle name="_Data 2" xfId="95"/>
    <cellStyle name="_Deposits Finance Model_Q3'10 Actuals_201000922_ALM" xfId="96"/>
    <cellStyle name="_Deposits Finance Model_Q3'10 Actuals_201000922_ALM 2" xfId="97"/>
    <cellStyle name="_Dogus Financials 2009" xfId="98"/>
    <cellStyle name="_Dogus Financials 2009 2" xfId="99"/>
    <cellStyle name="_Dogus Financials 2009_Cash" xfId="100"/>
    <cellStyle name="_Dogus Financials 2009_Cash 2" xfId="101"/>
    <cellStyle name="_Dogus Financials 2009_Metrics" xfId="102"/>
    <cellStyle name="_Dogus Financials 2009_Metrics 2" xfId="103"/>
    <cellStyle name="_ENI Estimé business_Consolidated" xfId="104"/>
    <cellStyle name="_Estimates_Q2" xfId="105"/>
    <cellStyle name="_Estimates_Q2 2" xfId="106"/>
    <cellStyle name="_Estimates_Q2_Cash" xfId="107"/>
    <cellStyle name="_Estimates_Q2_Metrics" xfId="108"/>
    <cellStyle name="_Euro" xfId="109"/>
    <cellStyle name="_Euro 2" xfId="110"/>
    <cellStyle name="_Feuil1" xfId="111"/>
    <cellStyle name="_Feuil3" xfId="112"/>
    <cellStyle name="_Feuil3 2" xfId="113"/>
    <cellStyle name="_fichier Jérôme" xfId="114"/>
    <cellStyle name="_Financials" xfId="115"/>
    <cellStyle name="_Financials 2" xfId="116"/>
    <cellStyle name="_Financials_Cash" xfId="117"/>
    <cellStyle name="_Financials_Metrics" xfId="118"/>
    <cellStyle name="_FRA" xfId="119"/>
    <cellStyle name="_France Monthly Close 1106" xfId="120"/>
    <cellStyle name="_Funding Dashboard" xfId="121"/>
    <cellStyle name="_Funding Dashboard 2" xfId="122"/>
    <cellStyle name="_Funding Dashboard_Cash" xfId="123"/>
    <cellStyle name="_Funding Dashboard_Cash 2" xfId="124"/>
    <cellStyle name="_Funding Dashboard_Metrics" xfId="125"/>
    <cellStyle name="_Funding Dashboard_Metrics 2" xfId="126"/>
    <cellStyle name="_FX assumptions 2010 SII" xfId="127"/>
    <cellStyle name="_GEC SAS ALCO Final September 2010 Solvency Ratio v2" xfId="128"/>
    <cellStyle name="_GEC SAS ALCO Final September 2010 Solvency Ratio v2 2" xfId="129"/>
    <cellStyle name="_GEC SAS Template Jan&amp;Feb 2010 v2" xfId="130"/>
    <cellStyle name="_GEC SAS Template Jan&amp;Feb 2010 v2_ALCO Template GEC SAS Avril'11_GECFB" xfId="131"/>
    <cellStyle name="_GEC SAS Template Jan&amp;Feb 2010 v2_ALCO Template GEC SAS Avril'11_GECFB_Aurelie" xfId="132"/>
    <cellStyle name="_GEC SAS Template Jan&amp;Feb 2010 v2_ALCO Template GEC SAS Avril'11_GECFB_Aurelie 2" xfId="133"/>
    <cellStyle name="_GEC SAS Template Jan&amp;Feb 2010 v2_ALCO Template GEC SAS Mar'11_GECDF_Aurelie" xfId="134"/>
    <cellStyle name="_GEC SAS Template Jan&amp;Feb 2010 v2_ALCO Template GEC SAS Mar'11_GECDF_Aurelie 2" xfId="135"/>
    <cellStyle name="_GL Aprilie 08" xfId="136"/>
    <cellStyle name="_GL Aprilie 08 2" xfId="137"/>
    <cellStyle name="_GL Aprilie 08_Cash" xfId="138"/>
    <cellStyle name="_GL Aprilie 08_Metrics" xfId="139"/>
    <cellStyle name="_Header" xfId="140"/>
    <cellStyle name="_Heading" xfId="141"/>
    <cellStyle name="_Highlight" xfId="142"/>
    <cellStyle name="_Highlight 2" xfId="143"/>
    <cellStyle name="_Input templates_business ALCO Dec 09 (2)" xfId="144"/>
    <cellStyle name="_Input templates_business ALCO Dec 09 (2) 2" xfId="145"/>
    <cellStyle name="_Input templates_EMEA ALCO Final - Q4 2009" xfId="146"/>
    <cellStyle name="_Input templates_EMEA ALCO Final - Q4 2009 2" xfId="147"/>
    <cellStyle name="_Input templates_EMEA ALCO Final - Q4 2009 with GEC SAS ratios" xfId="148"/>
    <cellStyle name="_Input templates_EMEA ALCO Final - Q4 2009 with GEC SAS ratios_ALCO Template GEC SAS Avril'11_GECFB" xfId="149"/>
    <cellStyle name="_Input templates_EMEA ALCO Final - Q4 2009 with GEC SAS ratios_ALCO Template GEC SAS Avril'11_GECFB_Aurelie" xfId="150"/>
    <cellStyle name="_Input templates_EMEA ALCO Final - Q4 2009 with GEC SAS ratios_ALCO Template GEC SAS Avril'11_GECFB_Aurelie 2" xfId="151"/>
    <cellStyle name="_Input templates_EMEA ALCO Final - Q4 2009 with GEC SAS ratios_ALCO Template GEC SAS Mar'11_GECDF_Aurelie" xfId="152"/>
    <cellStyle name="_Input templates_EMEA ALCO Final - Q4 2009 with GEC SAS ratios_ALCO Template GEC SAS Mar'11_GECDF_Aurelie 2" xfId="153"/>
    <cellStyle name="_Input templates_EMEA ALCO Final Feb 2010 locked" xfId="154"/>
    <cellStyle name="_Input templates_EMEA ALCO Final Feb 2010 locked (2)" xfId="155"/>
    <cellStyle name="_Input templates_EMEA ALCO Final Feb 2010 locked (2) 2" xfId="156"/>
    <cellStyle name="_Input templates_EMEA ALCO Final Feb 2010 locked 2" xfId="157"/>
    <cellStyle name="_Input templates_EMEA ALCO Final may 2010" xfId="158"/>
    <cellStyle name="_Input templates_EMEA ALCO Final may 2010 2" xfId="159"/>
    <cellStyle name="_Input templates_GECIFC ALCO Final_Feb2010" xfId="160"/>
    <cellStyle name="_Input templates_GECIFC ALCO Final_Feb2010 2" xfId="161"/>
    <cellStyle name="_Input templates_GECIFC ALCO Final_Feb2010_ALCO Template GEC SAS Avril'11_GECFB" xfId="162"/>
    <cellStyle name="_Investments_Template_GPB_2010" xfId="163"/>
    <cellStyle name="_Investments_Template_GPB_2010 2" xfId="164"/>
    <cellStyle name="_Investments_Template_GPB_2010_ALCO Template GEC SAS Avril'11_GECFB" xfId="165"/>
    <cellStyle name="_Leasing  SSB_31.12.2003" xfId="166"/>
    <cellStyle name="_Leasing  SSB_31.12.2003_Cash" xfId="167"/>
    <cellStyle name="_Leasing  SSB_31.12.2003_Metrics" xfId="168"/>
    <cellStyle name="_Liquidité_October 2010_19.11.2010_Final" xfId="169"/>
    <cellStyle name="_Liquidité_October 2010_19.11.2010_Final 2" xfId="170"/>
    <cellStyle name="_List des OneOffs 2006 up to S2 2008" xfId="171"/>
    <cellStyle name="_MA Financials 2008" xfId="172"/>
    <cellStyle name="_MA Financials 2008 2" xfId="173"/>
    <cellStyle name="_MA Financials 2008_Cash" xfId="174"/>
    <cellStyle name="_MA Financials 2008_Cash 2" xfId="175"/>
    <cellStyle name="_MA Financials 2008_Metrics" xfId="176"/>
    <cellStyle name="_MA Financials 2008_Metrics 2" xfId="177"/>
    <cellStyle name="_macro indicators Romania Dec08 (2)" xfId="178"/>
    <cellStyle name="_macro indicators Romania Dec08 (2) 2" xfId="179"/>
    <cellStyle name="_macro indicators Romania Dec08 (2)_Cash" xfId="180"/>
    <cellStyle name="_macro indicators Romania Dec08 (2)_Cash 2" xfId="181"/>
    <cellStyle name="_macro indicators Romania Dec08 (2)_Metrics" xfId="182"/>
    <cellStyle name="_macro indicators Romania Dec08 (2)_Metrics 2" xfId="183"/>
    <cellStyle name="_March'10 - ALCO report - Czech_data" xfId="184"/>
    <cellStyle name="_March'10 - ALCO report - Czech_data 2" xfId="185"/>
    <cellStyle name="_March'10 - ALCO report - Czech_data_ALCO Template GEC SAS Avril'11_GECFB" xfId="186"/>
    <cellStyle name="_MC-2008" xfId="187"/>
    <cellStyle name="_MC-2008 2" xfId="188"/>
    <cellStyle name="_Metrics" xfId="189"/>
    <cellStyle name="_MF Walk Q309" xfId="190"/>
    <cellStyle name="_Multiple" xfId="191"/>
    <cellStyle name="_Multiple 2" xfId="192"/>
    <cellStyle name="_Multiple_Liquidité_October 2010_19.11.2010_Final" xfId="193"/>
    <cellStyle name="_Multiple_Liquidité_October 2010_19.11.2010_Final 2" xfId="194"/>
    <cellStyle name="_MultipleSpace" xfId="195"/>
    <cellStyle name="_MultipleSpace 2" xfId="196"/>
    <cellStyle name="_MultipleSpace_Liquidité_October 2010_19.11.2010_Final" xfId="197"/>
    <cellStyle name="_MultipleSpace_Liquidité_October 2010_19.11.2010_Final 2" xfId="198"/>
    <cellStyle name="_OpEx_SG&amp;A_May 2009" xfId="199"/>
    <cellStyle name="_Outline" xfId="200"/>
    <cellStyle name="_Percent" xfId="201"/>
    <cellStyle name="_Percent 2" xfId="202"/>
    <cellStyle name="_PercentSpace" xfId="203"/>
    <cellStyle name="_PercentSpace 2" xfId="204"/>
    <cellStyle name="_Petrocom0301" xfId="205"/>
    <cellStyle name="_Petrocom0301_Cash" xfId="206"/>
    <cellStyle name="_Petrocom0301_Metrics" xfId="207"/>
    <cellStyle name="_PL 4Q2007 Close" xfId="208"/>
    <cellStyle name="_Prime - OP 2010 - COF breakdown V1" xfId="209"/>
    <cellStyle name="_Product" xfId="210"/>
    <cellStyle name="_Product 2" xfId="211"/>
    <cellStyle name="_Q3 GBG" xfId="212"/>
    <cellStyle name="_Q3 GBG 2" xfId="213"/>
    <cellStyle name="_QtrlyPackageDataTemplate" xfId="214"/>
    <cellStyle name="_RAS Consolidated Actuals" xfId="215"/>
    <cellStyle name="_RAS Consolidated Actuals 2" xfId="216"/>
    <cellStyle name="_RAS Consolidated Actuals_Cash" xfId="217"/>
    <cellStyle name="_RAS Consolidated Actuals_Metrics" xfId="218"/>
    <cellStyle name="_RegionOP08" xfId="219"/>
    <cellStyle name="_Reporting Calendar-2006 Controllership Global " xfId="220"/>
    <cellStyle name="_Reporting Calendar-2006 Controllership Global  2" xfId="221"/>
    <cellStyle name="_Reporting Calendar-2006 Controllership Global  3" xfId="222"/>
    <cellStyle name="_Reporting Calendar-2006 Controllership Global _ALCO Template GEC SAS Avril'11_GECFB" xfId="223"/>
    <cellStyle name="_Row1" xfId="224"/>
    <cellStyle name="_Row1 2" xfId="225"/>
    <cellStyle name="_Row1_Book2" xfId="226"/>
    <cellStyle name="_Row1_Book2 2" xfId="227"/>
    <cellStyle name="_Row1_CM walk Q2 '03 versus Q1'03" xfId="228"/>
    <cellStyle name="_Row1_CM walk Q2 '03 versus Q1'03 2" xfId="229"/>
    <cellStyle name="_Row2" xfId="230"/>
    <cellStyle name="_Row3" xfId="231"/>
    <cellStyle name="_Row4" xfId="232"/>
    <cellStyle name="_Row5" xfId="233"/>
    <cellStyle name="_Row6" xfId="234"/>
    <cellStyle name="_Row7" xfId="235"/>
    <cellStyle name="_Row7 2" xfId="236"/>
    <cellStyle name="_Securities 2002" xfId="237"/>
    <cellStyle name="_Securities 2002_Cash" xfId="238"/>
    <cellStyle name="_Securities 2002_Metrics" xfId="239"/>
    <cellStyle name="_Self Assessment - Liquidity Risk V2" xfId="240"/>
    <cellStyle name="_SGIC 2007 - Biz Overview" xfId="241"/>
    <cellStyle name="_SGIC 2007 - Biz Overview 2" xfId="242"/>
    <cellStyle name="_SSB_IAS conversion_ 31.12.03_FINAL_Cons_ep" xfId="243"/>
    <cellStyle name="_SSB_IAS conversion_ 31.12.03_FINAL_Cons_ep_Cash" xfId="244"/>
    <cellStyle name="_SSB_IAS conversion_ 31.12.03_FINAL_Cons_ep_Metrics" xfId="245"/>
    <cellStyle name="_Standard Leadsheets Petrocommerce 1205" xfId="246"/>
    <cellStyle name="_Standard Leadsheets Petrocommerce 1205_Cash" xfId="247"/>
    <cellStyle name="_Standard Leadsheets Petrocommerce 1205_Metrics" xfId="248"/>
    <cellStyle name="_SubHeading" xfId="249"/>
    <cellStyle name="_Summary Workforce" xfId="250"/>
    <cellStyle name="_SWE_Monthly report_06" xfId="251"/>
    <cellStyle name="_SWE_Monthly report_06 2" xfId="252"/>
    <cellStyle name="_SWE_Monthly report_07" xfId="253"/>
    <cellStyle name="_SWE_Monthly report_07 2" xfId="254"/>
    <cellStyle name="_SWE_Monthly report_France" xfId="255"/>
    <cellStyle name="_SWE_Monthly report_France 2" xfId="256"/>
    <cellStyle name="_SWE-PW-2007" xfId="257"/>
    <cellStyle name="_Table" xfId="258"/>
    <cellStyle name="_TableHead" xfId="259"/>
    <cellStyle name="_TableRowHead" xfId="260"/>
    <cellStyle name="_TableSuperHead" xfId="261"/>
    <cellStyle name="_Template (version 1)" xfId="262"/>
    <cellStyle name="_Template (version 1) 2" xfId="263"/>
    <cellStyle name="_Template (version 1)_Cash" xfId="264"/>
    <cellStyle name="_Template (version 1)_Metrics" xfId="265"/>
    <cellStyle name="_TOTAL" xfId="266"/>
    <cellStyle name="_TOTAL 2" xfId="267"/>
    <cellStyle name="_UBRD_IAS conversion_ 31.12.03_FINAL" xfId="268"/>
    <cellStyle name="_UBRD_IAS conversion_ 31.12.03_FINAL_Cash" xfId="269"/>
    <cellStyle name="_UBRD_IAS conversion_ 31.12.03_FINAL_Metrics" xfId="270"/>
    <cellStyle name="_v Plan" xfId="271"/>
    <cellStyle name="_v Plan 2" xfId="272"/>
    <cellStyle name="_VOL" xfId="273"/>
    <cellStyle name="_Volume&amp;PW 2008" xfId="274"/>
    <cellStyle name="_Worksheet in EMEA SGIC Review" xfId="275"/>
    <cellStyle name="_Worksheet in EMEA SGIC Review 2" xfId="276"/>
    <cellStyle name="=C:\WINNT\SYSTEM32\COMMAND.COM" xfId="277"/>
    <cellStyle name="0" xfId="278"/>
    <cellStyle name="0,0_x000d__x000a_NA_x000d__x000a_" xfId="279"/>
    <cellStyle name="0,0_x000d__x000a_NA_x000d__x000a_ 2" xfId="280"/>
    <cellStyle name="0,00;0;" xfId="281"/>
    <cellStyle name="0,00;0; 2" xfId="282"/>
    <cellStyle name="0.00%" xfId="283"/>
    <cellStyle name="0.00% 2" xfId="284"/>
    <cellStyle name="1" xfId="285"/>
    <cellStyle name="1_ALCO Template GEC SAS Avril'11_GECFB_Aurelie" xfId="286"/>
    <cellStyle name="1_ALCO Template GEC SAS Mar'11_GECDF_Aurelie" xfId="287"/>
    <cellStyle name="1_SHEET" xfId="288"/>
    <cellStyle name="10" xfId="289"/>
    <cellStyle name="1000/-" xfId="290"/>
    <cellStyle name="1000'/-" xfId="291"/>
    <cellStyle name="1000/- %" xfId="292"/>
    <cellStyle name="1000/- 2" xfId="293"/>
    <cellStyle name="1000'/- 2" xfId="294"/>
    <cellStyle name="10d0" xfId="295"/>
    <cellStyle name="10d1" xfId="296"/>
    <cellStyle name="10d2" xfId="297"/>
    <cellStyle name="2" xfId="298"/>
    <cellStyle name="2_ALCO Template GEC SAS Avril'11_GECFB_Aurelie" xfId="299"/>
    <cellStyle name="2_ALCO Template GEC SAS Mar'11_GECDF_Aurelie" xfId="300"/>
    <cellStyle name="2_SHEET" xfId="301"/>
    <cellStyle name="20 % - Accent1 2" xfId="302"/>
    <cellStyle name="20 % - Accent2 2" xfId="303"/>
    <cellStyle name="20 % - Accent3 2" xfId="304"/>
    <cellStyle name="20 % - Accent4 2" xfId="305"/>
    <cellStyle name="20 % - Accent5 2" xfId="306"/>
    <cellStyle name="20 % - Accent6 2" xfId="307"/>
    <cellStyle name="20% - Énfasis1" xfId="308"/>
    <cellStyle name="20% - Énfasis2" xfId="309"/>
    <cellStyle name="20% - Énfasis3" xfId="310"/>
    <cellStyle name="20% - Énfasis4" xfId="311"/>
    <cellStyle name="20% - Énfasis5" xfId="312"/>
    <cellStyle name="20% - Énfasis6" xfId="313"/>
    <cellStyle name="3" xfId="314"/>
    <cellStyle name="3d" xfId="315"/>
    <cellStyle name="3d 2" xfId="316"/>
    <cellStyle name="40 % - Accent1 2" xfId="317"/>
    <cellStyle name="40 % - Accent2 2" xfId="318"/>
    <cellStyle name="40 % - Accent3 2" xfId="319"/>
    <cellStyle name="40 % - Accent4 2" xfId="320"/>
    <cellStyle name="40 % - Accent5 2" xfId="321"/>
    <cellStyle name="40 % - Accent6 2" xfId="322"/>
    <cellStyle name="40% - Énfasis1" xfId="323"/>
    <cellStyle name="40% - Énfasis2" xfId="324"/>
    <cellStyle name="40% - Énfasis3" xfId="325"/>
    <cellStyle name="40% - Énfasis4" xfId="326"/>
    <cellStyle name="40% - Énfasis5" xfId="327"/>
    <cellStyle name="40% - Énfasis6" xfId="328"/>
    <cellStyle name="60 % - Accent1 2" xfId="329"/>
    <cellStyle name="60 % - Accent2 2" xfId="330"/>
    <cellStyle name="60 % - Accent3 2" xfId="331"/>
    <cellStyle name="60 % - Accent4 2" xfId="332"/>
    <cellStyle name="60 % - Accent5 2" xfId="333"/>
    <cellStyle name="60 % - Accent6 2" xfId="334"/>
    <cellStyle name="60% - Énfasis1" xfId="335"/>
    <cellStyle name="60% - Énfasis2" xfId="336"/>
    <cellStyle name="60% - Énfasis3" xfId="337"/>
    <cellStyle name="60% - Énfasis4" xfId="338"/>
    <cellStyle name="60% - Énfasis5" xfId="339"/>
    <cellStyle name="60% - Énfasis6" xfId="340"/>
    <cellStyle name="8pt" xfId="341"/>
    <cellStyle name="9d0" xfId="342"/>
    <cellStyle name="9d1" xfId="343"/>
    <cellStyle name="Acdldnnueer" xfId="344"/>
    <cellStyle name="AFE" xfId="345"/>
    <cellStyle name="AFE 2" xfId="346"/>
    <cellStyle name="AFE_ALCO Template GEC SAS Avril'11_GECFB" xfId="347"/>
    <cellStyle name="AnhPos" xfId="348"/>
    <cellStyle name="AnhPos 2" xfId="349"/>
    <cellStyle name="args.style" xfId="350"/>
    <cellStyle name="args.style 2" xfId="351"/>
    <cellStyle name="Avertissement 2" xfId="352"/>
    <cellStyle name="background" xfId="353"/>
    <cellStyle name="banner" xfId="354"/>
    <cellStyle name="Beiwerk" xfId="355"/>
    <cellStyle name="Beiwerk 2" xfId="356"/>
    <cellStyle name="Besuchter Hyperlink" xfId="357"/>
    <cellStyle name="BilPos" xfId="358"/>
    <cellStyle name="BilPos 2" xfId="359"/>
    <cellStyle name="Body" xfId="360"/>
    <cellStyle name="Bracket" xfId="361"/>
    <cellStyle name="Bracket 2" xfId="362"/>
    <cellStyle name="Buena" xfId="363"/>
    <cellStyle name="Bullet" xfId="364"/>
    <cellStyle name="Bullet 2" xfId="365"/>
    <cellStyle name="C:\Data\MS\Excel" xfId="366"/>
    <cellStyle name="C:\Data\MS\Excel 2" xfId="367"/>
    <cellStyle name="calc" xfId="368"/>
    <cellStyle name="Calc Currency (0)" xfId="369"/>
    <cellStyle name="Calc Currency (2)" xfId="370"/>
    <cellStyle name="Calc Percent (0)" xfId="371"/>
    <cellStyle name="Calc Percent (0) 2" xfId="372"/>
    <cellStyle name="Calc Percent (1)" xfId="373"/>
    <cellStyle name="Calc Percent (1) 2" xfId="374"/>
    <cellStyle name="Calc Percent (2)" xfId="375"/>
    <cellStyle name="Calc Percent (2) 2" xfId="376"/>
    <cellStyle name="Calc Units (0)" xfId="377"/>
    <cellStyle name="Calc Units (1)" xfId="378"/>
    <cellStyle name="Calc Units (2)" xfId="379"/>
    <cellStyle name="Calcul 2" xfId="380"/>
    <cellStyle name="calculated" xfId="381"/>
    <cellStyle name="Cálculo" xfId="382"/>
    <cellStyle name="Celda de comprobación" xfId="383"/>
    <cellStyle name="Celda vinculada" xfId="384"/>
    <cellStyle name="Cellule liée 2" xfId="385"/>
    <cellStyle name="centered" xfId="386"/>
    <cellStyle name="centered 2" xfId="387"/>
    <cellStyle name="Code" xfId="388"/>
    <cellStyle name="Code 2" xfId="389"/>
    <cellStyle name="column1" xfId="390"/>
    <cellStyle name="column1 2" xfId="391"/>
    <cellStyle name="column1Big" xfId="392"/>
    <cellStyle name="column1Big 2" xfId="393"/>
    <cellStyle name="column1Date" xfId="394"/>
    <cellStyle name="column1Date 2" xfId="395"/>
    <cellStyle name="ColumnAttributeAbovePrompt" xfId="396"/>
    <cellStyle name="ColumnAttributePrompt" xfId="397"/>
    <cellStyle name="ColumnAttributeValue" xfId="398"/>
    <cellStyle name="ColumnHeadingPrompt" xfId="399"/>
    <cellStyle name="ColumnHeadingValue" xfId="400"/>
    <cellStyle name="Comma" xfId="1" builtinId="3"/>
    <cellStyle name="Comma  - Style1" xfId="401"/>
    <cellStyle name="Comma  - Style1 2" xfId="402"/>
    <cellStyle name="Comma  - Style2" xfId="403"/>
    <cellStyle name="Comma  - Style2 2" xfId="404"/>
    <cellStyle name="Comma  - Style3" xfId="405"/>
    <cellStyle name="Comma  - Style3 2" xfId="406"/>
    <cellStyle name="Comma  - Style4" xfId="407"/>
    <cellStyle name="Comma  - Style4 2" xfId="408"/>
    <cellStyle name="Comma  - Style5" xfId="409"/>
    <cellStyle name="Comma  - Style5 2" xfId="410"/>
    <cellStyle name="Comma  - Style6" xfId="411"/>
    <cellStyle name="Comma  - Style6 2" xfId="412"/>
    <cellStyle name="Comma  - Style7" xfId="413"/>
    <cellStyle name="Comma  - Style7 2" xfId="414"/>
    <cellStyle name="Comma  - Style8" xfId="415"/>
    <cellStyle name="Comma  - Style8 2" xfId="416"/>
    <cellStyle name="Comma [00]" xfId="417"/>
    <cellStyle name="Comma 10" xfId="418"/>
    <cellStyle name="Comma 10 2" xfId="2"/>
    <cellStyle name="Comma 11" xfId="18"/>
    <cellStyle name="Comma 2" xfId="10"/>
    <cellStyle name="Comma 2 2" xfId="420"/>
    <cellStyle name="Comma 2 2 2" xfId="421"/>
    <cellStyle name="Comma 2 3" xfId="422"/>
    <cellStyle name="Comma 2 4" xfId="423"/>
    <cellStyle name="Comma 2 5" xfId="424"/>
    <cellStyle name="Comma 2 6" xfId="419"/>
    <cellStyle name="Comma 2_ALCO Template GEC SAS Avril'11_GECFB_Aurelie" xfId="425"/>
    <cellStyle name="Comma 3" xfId="11"/>
    <cellStyle name="Comma 3 2" xfId="12"/>
    <cellStyle name="Comma 3 3" xfId="13"/>
    <cellStyle name="Comma 4" xfId="426"/>
    <cellStyle name="Comma 5" xfId="427"/>
    <cellStyle name="Comma 6" xfId="428"/>
    <cellStyle name="Comma 7" xfId="429"/>
    <cellStyle name="Comma 8" xfId="430"/>
    <cellStyle name="Comma 9" xfId="431"/>
    <cellStyle name="Comma0" xfId="432"/>
    <cellStyle name="Comma0 - Modelo1" xfId="433"/>
    <cellStyle name="Comma0 - Style1" xfId="434"/>
    <cellStyle name="Comma0 - Style3" xfId="435"/>
    <cellStyle name="Comma0 2" xfId="436"/>
    <cellStyle name="Comma1 - Modelo2" xfId="437"/>
    <cellStyle name="Comma1 - Style1" xfId="438"/>
    <cellStyle name="Comma1 - Style2" xfId="439"/>
    <cellStyle name="Commentaire 2" xfId="440"/>
    <cellStyle name="Copied" xfId="441"/>
    <cellStyle name="Copied 2" xfId="442"/>
    <cellStyle name="COST1" xfId="443"/>
    <cellStyle name="COST1 2" xfId="444"/>
    <cellStyle name="Courier9" xfId="445"/>
    <cellStyle name="Courier9 2" xfId="446"/>
    <cellStyle name="Curren - Style2" xfId="447"/>
    <cellStyle name="Curren - Style4" xfId="448"/>
    <cellStyle name="Currency $" xfId="449"/>
    <cellStyle name="Currency $ 2" xfId="450"/>
    <cellStyle name="Currency [00]" xfId="451"/>
    <cellStyle name="Currency 2" xfId="452"/>
    <cellStyle name="Currency 3" xfId="453"/>
    <cellStyle name="Currency 4" xfId="454"/>
    <cellStyle name="Currency RU" xfId="455"/>
    <cellStyle name="Currency0" xfId="456"/>
    <cellStyle name="Currency0 2" xfId="457"/>
    <cellStyle name="data_3000" xfId="458"/>
    <cellStyle name="date" xfId="459"/>
    <cellStyle name="Date - Style2" xfId="460"/>
    <cellStyle name="date 2" xfId="461"/>
    <cellStyle name="Date mm-yy" xfId="462"/>
    <cellStyle name="Date Short" xfId="463"/>
    <cellStyle name="Date/" xfId="464"/>
    <cellStyle name="Date/ 2" xfId="465"/>
    <cellStyle name="Date/kurz" xfId="466"/>
    <cellStyle name="Date/kurz 2" xfId="467"/>
    <cellStyle name="date_ALCO Template GEC SAS Avril'11_GECFB_Aurelie" xfId="468"/>
    <cellStyle name="datetime" xfId="469"/>
    <cellStyle name="Datum" xfId="470"/>
    <cellStyle name="DELTA" xfId="471"/>
    <cellStyle name="DELTA 2" xfId="472"/>
    <cellStyle name="Dezimal [0]_1Q03 RC-C_RC-N_RI-B_NYSB" xfId="473"/>
    <cellStyle name="Dezimal_1Q03 RC-C_RC-N_RI-B_NYSB" xfId="474"/>
    <cellStyle name="Dia" xfId="475"/>
    <cellStyle name="Dia 2" xfId="476"/>
    <cellStyle name="Dziesiętny_Maralco3004" xfId="477"/>
    <cellStyle name="EG 1,6GPL" xfId="478"/>
    <cellStyle name="EG 1,6GPL 2" xfId="479"/>
    <cellStyle name="Encabez1" xfId="480"/>
    <cellStyle name="Encabez1 2" xfId="481"/>
    <cellStyle name="Encabez2" xfId="482"/>
    <cellStyle name="Encabez2 2" xfId="483"/>
    <cellStyle name="Encabezado 4" xfId="484"/>
    <cellStyle name="endpg" xfId="485"/>
    <cellStyle name="endpg 2" xfId="486"/>
    <cellStyle name="Énfasis1" xfId="487"/>
    <cellStyle name="Énfasis2" xfId="488"/>
    <cellStyle name="Énfasis3" xfId="489"/>
    <cellStyle name="Énfasis4" xfId="490"/>
    <cellStyle name="Énfasis5" xfId="491"/>
    <cellStyle name="Énfasis6" xfId="492"/>
    <cellStyle name="Enter Currency (0)" xfId="493"/>
    <cellStyle name="Enter Currency (2)" xfId="494"/>
    <cellStyle name="Enter Units (0)" xfId="495"/>
    <cellStyle name="Enter Units (1)" xfId="496"/>
    <cellStyle name="Enter Units (2)" xfId="497"/>
    <cellStyle name="Entered" xfId="498"/>
    <cellStyle name="Entered 2" xfId="499"/>
    <cellStyle name="Entrada" xfId="500"/>
    <cellStyle name="Entrée 2" xfId="501"/>
    <cellStyle name="entry" xfId="502"/>
    <cellStyle name="entry 2" xfId="503"/>
    <cellStyle name="Euro" xfId="504"/>
    <cellStyle name="Euro 2" xfId="505"/>
    <cellStyle name="F2" xfId="506"/>
    <cellStyle name="F2 2" xfId="507"/>
    <cellStyle name="F3" xfId="508"/>
    <cellStyle name="F3 2" xfId="509"/>
    <cellStyle name="F4" xfId="510"/>
    <cellStyle name="F4 2" xfId="511"/>
    <cellStyle name="F5" xfId="512"/>
    <cellStyle name="F5 2" xfId="513"/>
    <cellStyle name="F6" xfId="514"/>
    <cellStyle name="F6 2" xfId="515"/>
    <cellStyle name="F7" xfId="516"/>
    <cellStyle name="F7 2" xfId="517"/>
    <cellStyle name="F8" xfId="518"/>
    <cellStyle name="F8 2" xfId="519"/>
    <cellStyle name="Family_Option" xfId="520"/>
    <cellStyle name="Fijo" xfId="521"/>
    <cellStyle name="Fijo 2" xfId="522"/>
    <cellStyle name="Financiero" xfId="523"/>
    <cellStyle name="Financiero 2" xfId="524"/>
    <cellStyle name="Fixed" xfId="525"/>
    <cellStyle name="Fixed 2" xfId="526"/>
    <cellStyle name="Flag" xfId="527"/>
    <cellStyle name="Flag 2" xfId="528"/>
    <cellStyle name="ƒnƒCƒp[ƒŠƒ“ƒN" xfId="529"/>
    <cellStyle name="form" xfId="530"/>
    <cellStyle name="Format Number Column" xfId="531"/>
    <cellStyle name="FRACTION" xfId="532"/>
    <cellStyle name="Gewichtung" xfId="533"/>
    <cellStyle name="Gewichtung 2" xfId="534"/>
    <cellStyle name="grayText2" xfId="535"/>
    <cellStyle name="grayText2 2" xfId="536"/>
    <cellStyle name="grayText2Big" xfId="537"/>
    <cellStyle name="grayText2Big 2" xfId="538"/>
    <cellStyle name="Grey" xfId="539"/>
    <cellStyle name="Grey 2" xfId="540"/>
    <cellStyle name="HauptPos" xfId="541"/>
    <cellStyle name="HauptPos 2" xfId="542"/>
    <cellStyle name="Header" xfId="543"/>
    <cellStyle name="Header1" xfId="544"/>
    <cellStyle name="Header2" xfId="545"/>
    <cellStyle name="Heading" xfId="546"/>
    <cellStyle name="Heading1" xfId="547"/>
    <cellStyle name="Heading1 2" xfId="548"/>
    <cellStyle name="Heading2" xfId="549"/>
    <cellStyle name="Heading2 2" xfId="550"/>
    <cellStyle name="Heading3" xfId="551"/>
    <cellStyle name="Heading3 2" xfId="552"/>
    <cellStyle name="Heading4" xfId="553"/>
    <cellStyle name="Heading4 2" xfId="554"/>
    <cellStyle name="Heading5" xfId="555"/>
    <cellStyle name="Heading5 2" xfId="556"/>
    <cellStyle name="Heading6" xfId="557"/>
    <cellStyle name="Heading6 2" xfId="558"/>
    <cellStyle name="HievPos" xfId="559"/>
    <cellStyle name="HievPos 2" xfId="560"/>
    <cellStyle name="Hiperligação" xfId="561"/>
    <cellStyle name="Hiperligação visitada" xfId="562"/>
    <cellStyle name="Horizontal" xfId="563"/>
    <cellStyle name="Hyperlink 2" xfId="564"/>
    <cellStyle name="Hyperlink 2 2" xfId="565"/>
    <cellStyle name="Hyperlink 3" xfId="566"/>
    <cellStyle name="Hypertextový odkaz" xfId="567"/>
    <cellStyle name="Hypertextový odkaz 2" xfId="568"/>
    <cellStyle name="Hypertextov odkaz" xfId="569"/>
    <cellStyle name="Hypertextov odkaz 2" xfId="570"/>
    <cellStyle name="Iau?iue_Eicar1" xfId="571"/>
    <cellStyle name="Incorrecto" xfId="572"/>
    <cellStyle name="Indefinido" xfId="573"/>
    <cellStyle name="Indefinido 2" xfId="574"/>
    <cellStyle name="Ineduararr?n? acdldnnueer" xfId="575"/>
    <cellStyle name="Input - Opmaakprofiel3" xfId="576"/>
    <cellStyle name="Input [yellow]" xfId="577"/>
    <cellStyle name="Input [yellow] 2" xfId="578"/>
    <cellStyle name="Input Cells" xfId="579"/>
    <cellStyle name="Insatisfaisant 2" xfId="580"/>
    <cellStyle name="KAKlein" xfId="581"/>
    <cellStyle name="KAKlein 2" xfId="582"/>
    <cellStyle name="KA-Konto" xfId="583"/>
    <cellStyle name="KA-Konto HB" xfId="584"/>
    <cellStyle name="KA-Konto HB 2" xfId="585"/>
    <cellStyle name="KA-Konto_add-in larus" xfId="586"/>
    <cellStyle name="KonsAnmerk" xfId="587"/>
    <cellStyle name="KonsAnmerk 2" xfId="588"/>
    <cellStyle name="KonsPos" xfId="589"/>
    <cellStyle name="KonsPos 2" xfId="590"/>
    <cellStyle name="KonsPosII" xfId="591"/>
    <cellStyle name="KonsPosII 2" xfId="592"/>
    <cellStyle name="Kop1 - Opmaakprofiel1" xfId="593"/>
    <cellStyle name="Kop1 - Opmaakprofiel1 2" xfId="594"/>
    <cellStyle name="Kop2 - Opmaakprofiel2" xfId="595"/>
    <cellStyle name="Kop2 - Opmaakprofiel2 2" xfId="596"/>
    <cellStyle name="Korr. Maus-Position" xfId="597"/>
    <cellStyle name="Korr. Maus-Position 2" xfId="598"/>
    <cellStyle name="KPMG Heading 1" xfId="599"/>
    <cellStyle name="KPMG Heading 2" xfId="600"/>
    <cellStyle name="KPMG Heading 3" xfId="601"/>
    <cellStyle name="KPMG Heading 4" xfId="602"/>
    <cellStyle name="KPMG Normal" xfId="603"/>
    <cellStyle name="KPMG Normal Text" xfId="604"/>
    <cellStyle name="label" xfId="605"/>
    <cellStyle name="leftStyle" xfId="606"/>
    <cellStyle name="leftStyle 2" xfId="607"/>
    <cellStyle name="Ligne" xfId="608"/>
    <cellStyle name="Ligne 2" xfId="609"/>
    <cellStyle name="LineItemPrompt" xfId="610"/>
    <cellStyle name="LineItemValue" xfId="611"/>
    <cellStyle name="Link Currency (0)" xfId="612"/>
    <cellStyle name="Link Currency (2)" xfId="613"/>
    <cellStyle name="Link Units (0)" xfId="614"/>
    <cellStyle name="Link Units (1)" xfId="615"/>
    <cellStyle name="Link Units (2)" xfId="616"/>
    <cellStyle name="Linked Cells" xfId="617"/>
    <cellStyle name="LISAM" xfId="618"/>
    <cellStyle name="main_input" xfId="619"/>
    <cellStyle name="mark$" xfId="620"/>
    <cellStyle name="markno$" xfId="621"/>
    <cellStyle name="Matrix" xfId="622"/>
    <cellStyle name="Matrix 2" xfId="623"/>
    <cellStyle name="Mausnummer" xfId="624"/>
    <cellStyle name="Mausnummer 2" xfId="625"/>
    <cellStyle name="Mausposition" xfId="626"/>
    <cellStyle name="Maus-Position" xfId="627"/>
    <cellStyle name="Mausposition 2" xfId="628"/>
    <cellStyle name="Maus-Position 2" xfId="629"/>
    <cellStyle name="Mausposition_Cash" xfId="630"/>
    <cellStyle name="Maus-Position_Cash" xfId="631"/>
    <cellStyle name="Mausposition_Cash 2" xfId="632"/>
    <cellStyle name="Maus-Position_Cash 2" xfId="633"/>
    <cellStyle name="Mausposition_Metrics" xfId="634"/>
    <cellStyle name="Maus-Position_Metrics" xfId="635"/>
    <cellStyle name="Mausposition_Metrics 2" xfId="636"/>
    <cellStyle name="Maus-Position_Metrics 2" xfId="637"/>
    <cellStyle name="Migliaia (0)_03 GSR Q3 2001 End - Update" xfId="638"/>
    <cellStyle name="Migliaia_07 Arif request Italy1" xfId="639"/>
    <cellStyle name="Millares [0]_10 AVERIAS MASIVAS + ANT" xfId="640"/>
    <cellStyle name="Millares_10 AVERIAS MASIVAS + ANT" xfId="641"/>
    <cellStyle name="Milliers 0" xfId="642"/>
    <cellStyle name="Milliers 0 / ..." xfId="643"/>
    <cellStyle name="Milliers 0 / ... 2" xfId="644"/>
    <cellStyle name="Milliers 0 2" xfId="645"/>
    <cellStyle name="Milliers 0.00" xfId="646"/>
    <cellStyle name="Milliers 0.00 / ..." xfId="647"/>
    <cellStyle name="Milliers 0.00 / ... 2" xfId="648"/>
    <cellStyle name="Milliers 0.00 2" xfId="649"/>
    <cellStyle name="Moeda [0]_VERA" xfId="650"/>
    <cellStyle name="Moeda_VERA" xfId="651"/>
    <cellStyle name="Mois" xfId="652"/>
    <cellStyle name="Mon?taire [0]_0f83zYX442mIp4bfOzJV4g9Ss" xfId="653"/>
    <cellStyle name="Mon?taire_0f83zYX442mIp4bfOzJV4g9Ss" xfId="654"/>
    <cellStyle name="Moneda [0]_0ev2yljxWrYu0YNRaMvhzSk1E" xfId="655"/>
    <cellStyle name="Moneda_0ev2yljxWrYu0YNRaMvhzSk1E" xfId="656"/>
    <cellStyle name="Neutre 2" xfId="657"/>
    <cellStyle name="no dec" xfId="658"/>
    <cellStyle name="no dec 2" xfId="659"/>
    <cellStyle name="Nor}al" xfId="3"/>
    <cellStyle name="Nor}al 2" xfId="20"/>
    <cellStyle name="Nor}al 2 2" xfId="661"/>
    <cellStyle name="Nor}al 3" xfId="662"/>
    <cellStyle name="Nor}al 4" xfId="660"/>
    <cellStyle name="Nor}al_ALCO Template GEC SAS Avril'11_GECFB" xfId="663"/>
    <cellStyle name="Norm࿈࿈" xfId="664"/>
    <cellStyle name="Norm࿈࿈ 2" xfId="665"/>
    <cellStyle name="Norm??" xfId="666"/>
    <cellStyle name="Norm?? 2" xfId="667"/>
    <cellStyle name="Norm?? 3" xfId="668"/>
    <cellStyle name="Norm??_ALCO Template GEC SAS Avril'11_GECFB" xfId="669"/>
    <cellStyle name="Normal" xfId="0" builtinId="0"/>
    <cellStyle name="Normal - Style1" xfId="670"/>
    <cellStyle name="Normal - Style1 2" xfId="671"/>
    <cellStyle name="Normal - Style2" xfId="672"/>
    <cellStyle name="Normal - Style3" xfId="673"/>
    <cellStyle name="Normal - Style4" xfId="674"/>
    <cellStyle name="Normal - Style5" xfId="675"/>
    <cellStyle name="Normal - Style6" xfId="676"/>
    <cellStyle name="Normal - Style7" xfId="677"/>
    <cellStyle name="Normal - Style8" xfId="678"/>
    <cellStyle name="Normal 10" xfId="4"/>
    <cellStyle name="Normal 10 2" xfId="679"/>
    <cellStyle name="Normal 11" xfId="680"/>
    <cellStyle name="Normal 12" xfId="1061"/>
    <cellStyle name="Normal 13" xfId="19"/>
    <cellStyle name="Normal 2" xfId="5"/>
    <cellStyle name="Normal 2 2" xfId="14"/>
    <cellStyle name="Normal 2 2 2" xfId="682"/>
    <cellStyle name="Normal 2 3" xfId="15"/>
    <cellStyle name="Normal 2 4" xfId="681"/>
    <cellStyle name="Normal 25" xfId="683"/>
    <cellStyle name="Normal 3" xfId="7"/>
    <cellStyle name="Normal 3 2" xfId="685"/>
    <cellStyle name="Normal 3 3" xfId="684"/>
    <cellStyle name="Normal 4" xfId="686"/>
    <cellStyle name="Normal 4 2" xfId="687"/>
    <cellStyle name="Normal 5" xfId="688"/>
    <cellStyle name="Normal 6" xfId="689"/>
    <cellStyle name="Normal 7" xfId="690"/>
    <cellStyle name="Normal 8" xfId="691"/>
    <cellStyle name="Normal 9" xfId="692"/>
    <cellStyle name="Normál_GEloanproc" xfId="693"/>
    <cellStyle name="Normal_Sheet2" xfId="9"/>
    <cellStyle name="Normal1" xfId="694"/>
    <cellStyle name="normální_laroux" xfId="695"/>
    <cellStyle name="Normalny_Arkusz7" xfId="696"/>
    <cellStyle name="normбlnм_laroux" xfId="697"/>
    <cellStyle name="Notas" xfId="698"/>
    <cellStyle name="num1Style" xfId="699"/>
    <cellStyle name="num1Style 2" xfId="700"/>
    <cellStyle name="num1Styleb" xfId="701"/>
    <cellStyle name="num1Styleb 2" xfId="702"/>
    <cellStyle name="num4Style" xfId="703"/>
    <cellStyle name="num4Style 2" xfId="704"/>
    <cellStyle name="num4Styleb" xfId="705"/>
    <cellStyle name="num4Styleb 2" xfId="706"/>
    <cellStyle name="numPStyle" xfId="707"/>
    <cellStyle name="numPStyle 2" xfId="708"/>
    <cellStyle name="numPStyleb" xfId="709"/>
    <cellStyle name="numPStyleb 2" xfId="710"/>
    <cellStyle name="numXStyle" xfId="711"/>
    <cellStyle name="numXStyle 2" xfId="712"/>
    <cellStyle name="numXStyleb" xfId="713"/>
    <cellStyle name="numXStyleb 2" xfId="714"/>
    <cellStyle name="Œ…‹æØ‚è [0.00]_Region Orders (2)" xfId="715"/>
    <cellStyle name="Œ…‹æØ‚è_Region Orders (2)" xfId="716"/>
    <cellStyle name="Option" xfId="717"/>
    <cellStyle name="OptionHeading" xfId="718"/>
    <cellStyle name="OptionHeading 2" xfId="719"/>
    <cellStyle name="o-u dunn" xfId="720"/>
    <cellStyle name="o-u dunn 2" xfId="721"/>
    <cellStyle name="Output Amounts" xfId="722"/>
    <cellStyle name="Output Column Headings" xfId="723"/>
    <cellStyle name="Output Line Items" xfId="724"/>
    <cellStyle name="Output Report Heading" xfId="725"/>
    <cellStyle name="Output Report Title" xfId="726"/>
    <cellStyle name="pb_page_heading_LS" xfId="727"/>
    <cellStyle name="per.style" xfId="728"/>
    <cellStyle name="per.style 2" xfId="729"/>
    <cellStyle name="Percen - Style1" xfId="730"/>
    <cellStyle name="Percen - Style2" xfId="731"/>
    <cellStyle name="Percent [0]" xfId="732"/>
    <cellStyle name="Percent [0] 2" xfId="733"/>
    <cellStyle name="Percent [00]" xfId="734"/>
    <cellStyle name="Percent [2]" xfId="735"/>
    <cellStyle name="Percent [2] 2" xfId="736"/>
    <cellStyle name="Percent 2" xfId="6"/>
    <cellStyle name="Percent 2 2" xfId="16"/>
    <cellStyle name="Percent 2 2 2" xfId="737"/>
    <cellStyle name="Percent 2 3" xfId="17"/>
    <cellStyle name="Percent 3" xfId="8"/>
    <cellStyle name="Percent 3 2" xfId="739"/>
    <cellStyle name="Percent 3 3" xfId="738"/>
    <cellStyle name="Percent 4" xfId="740"/>
    <cellStyle name="Percent 5" xfId="741"/>
    <cellStyle name="Percent 6" xfId="742"/>
    <cellStyle name="Percent 7" xfId="743"/>
    <cellStyle name="Popis" xfId="744"/>
    <cellStyle name="Popis 2" xfId="745"/>
    <cellStyle name="Pourcentage 0.00" xfId="746"/>
    <cellStyle name="Pourcentage 0.00 2" xfId="747"/>
    <cellStyle name="PrePop Currency (0)" xfId="748"/>
    <cellStyle name="PrePop Currency (2)" xfId="749"/>
    <cellStyle name="PrePop Units (0)" xfId="750"/>
    <cellStyle name="PrePop Units (1)" xfId="751"/>
    <cellStyle name="PrePop Units (2)" xfId="752"/>
    <cellStyle name="Price" xfId="753"/>
    <cellStyle name="Price 2" xfId="754"/>
    <cellStyle name="pricing" xfId="755"/>
    <cellStyle name="Prozentgewichtung" xfId="756"/>
    <cellStyle name="Prozentgewichtung 2" xfId="757"/>
    <cellStyle name="ProzentRahmen" xfId="758"/>
    <cellStyle name="ProzentRahmen 2" xfId="759"/>
    <cellStyle name="ProzentRahmen2" xfId="760"/>
    <cellStyle name="ProzentRahmen2 2" xfId="761"/>
    <cellStyle name="PSChar" xfId="762"/>
    <cellStyle name="PSChar 2" xfId="763"/>
    <cellStyle name="PSHeading" xfId="764"/>
    <cellStyle name="PSHeading 2" xfId="765"/>
    <cellStyle name="PSSpacer" xfId="766"/>
    <cellStyle name="PSSpacer 2" xfId="767"/>
    <cellStyle name="realtime" xfId="768"/>
    <cellStyle name="Red Bracket" xfId="769"/>
    <cellStyle name="Red Bracket%" xfId="770"/>
    <cellStyle name="Red Numbers Black Bracket" xfId="771"/>
    <cellStyle name="ReportTitlePrompt" xfId="772"/>
    <cellStyle name="ReportTitleValue" xfId="773"/>
    <cellStyle name="result" xfId="774"/>
    <cellStyle name="Reverse" xfId="775"/>
    <cellStyle name="Reverse 2" xfId="776"/>
    <cellStyle name="RevList" xfId="777"/>
    <cellStyle name="RowAcctAbovePrompt" xfId="778"/>
    <cellStyle name="RowAcctSOBAbovePrompt" xfId="779"/>
    <cellStyle name="RowAcctSOBValue" xfId="780"/>
    <cellStyle name="RowAcctValue" xfId="781"/>
    <cellStyle name="RowAttrAbovePrompt" xfId="782"/>
    <cellStyle name="RowAttrValue" xfId="783"/>
    <cellStyle name="RowColSetAbovePrompt" xfId="784"/>
    <cellStyle name="RowColSetLeftPrompt" xfId="785"/>
    <cellStyle name="RowColSetValue" xfId="786"/>
    <cellStyle name="RowLeftPrompt" xfId="787"/>
    <cellStyle name="rt" xfId="788"/>
    <cellStyle name="RunRep_Header" xfId="789"/>
    <cellStyle name="Salida" xfId="790"/>
    <cellStyle name="SampleUsingFormatMask" xfId="791"/>
    <cellStyle name="SampleWithNoFormatMask" xfId="792"/>
    <cellStyle name="Satisfaisant 2" xfId="793"/>
    <cellStyle name="Sb" xfId="794"/>
    <cellStyle name="Sb - Date" xfId="795"/>
    <cellStyle name="Sb - Date 2" xfId="796"/>
    <cellStyle name="Sb - Text" xfId="797"/>
    <cellStyle name="Sb - Text 2" xfId="798"/>
    <cellStyle name="Sb 2" xfId="799"/>
    <cellStyle name="Sb Date" xfId="800"/>
    <cellStyle name="Sb Date 2" xfId="801"/>
    <cellStyle name="Sb Text" xfId="802"/>
    <cellStyle name="Sb Text 2" xfId="803"/>
    <cellStyle name="Second Heading" xfId="804"/>
    <cellStyle name="Second Heading 2" xfId="805"/>
    <cellStyle name="Sentence Case" xfId="806"/>
    <cellStyle name="Sentence Case 2" xfId="807"/>
    <cellStyle name="Shell" xfId="808"/>
    <cellStyle name="Sledovaný hypertextový odkaz" xfId="809"/>
    <cellStyle name="Sledovaný hypertextový odkaz 2" xfId="810"/>
    <cellStyle name="Sledovan hypertextov odkaz" xfId="811"/>
    <cellStyle name="small" xfId="812"/>
    <cellStyle name="Sortie 2" xfId="813"/>
    <cellStyle name="Sous-Titre" xfId="814"/>
    <cellStyle name="Sous-Total" xfId="815"/>
    <cellStyle name="Sous-Total 2" xfId="816"/>
    <cellStyle name="stage" xfId="817"/>
    <cellStyle name="Standard_add-in larus" xfId="818"/>
    <cellStyle name="Standard10" xfId="819"/>
    <cellStyle name="Standard10 2" xfId="820"/>
    <cellStyle name="step" xfId="821"/>
    <cellStyle name="STYL1 - Style1" xfId="822"/>
    <cellStyle name="STYL2 - Style2" xfId="823"/>
    <cellStyle name="Style 1" xfId="824"/>
    <cellStyle name="Style 1 2" xfId="825"/>
    <cellStyle name="Style 1 3" xfId="826"/>
    <cellStyle name="Style 1_ALCO Template GEC SAS Avril'11_GECFB" xfId="827"/>
    <cellStyle name="Style 10" xfId="828"/>
    <cellStyle name="Style 10 2" xfId="829"/>
    <cellStyle name="Style 2" xfId="830"/>
    <cellStyle name="Style 2 2" xfId="831"/>
    <cellStyle name="Style 2 3" xfId="832"/>
    <cellStyle name="Style 2_ALCO Template GEC SAS Avril'11_GECFB" xfId="833"/>
    <cellStyle name="Style 20" xfId="834"/>
    <cellStyle name="Style 20 2" xfId="835"/>
    <cellStyle name="Style 21" xfId="836"/>
    <cellStyle name="Style 21 2" xfId="837"/>
    <cellStyle name="Style 22" xfId="838"/>
    <cellStyle name="Style 22 2" xfId="839"/>
    <cellStyle name="Style 23" xfId="840"/>
    <cellStyle name="Style 23 2" xfId="841"/>
    <cellStyle name="Style 24" xfId="842"/>
    <cellStyle name="Style 24 2" xfId="843"/>
    <cellStyle name="Style 25" xfId="844"/>
    <cellStyle name="Style 25 2" xfId="845"/>
    <cellStyle name="Style 26" xfId="846"/>
    <cellStyle name="Style 26 2" xfId="847"/>
    <cellStyle name="Style 27" xfId="848"/>
    <cellStyle name="Style 27 2" xfId="849"/>
    <cellStyle name="Style 28" xfId="850"/>
    <cellStyle name="Style 28 2" xfId="851"/>
    <cellStyle name="Style 29" xfId="852"/>
    <cellStyle name="Style 29 2" xfId="853"/>
    <cellStyle name="Style 3" xfId="854"/>
    <cellStyle name="Style 30" xfId="855"/>
    <cellStyle name="Style 30 2" xfId="856"/>
    <cellStyle name="Style 31" xfId="857"/>
    <cellStyle name="Style 31 2" xfId="858"/>
    <cellStyle name="Style 32" xfId="859"/>
    <cellStyle name="Style 32 2" xfId="860"/>
    <cellStyle name="Style 33" xfId="861"/>
    <cellStyle name="Style 33 2" xfId="862"/>
    <cellStyle name="Style 34" xfId="863"/>
    <cellStyle name="Style 34 2" xfId="864"/>
    <cellStyle name="Style 35" xfId="865"/>
    <cellStyle name="Style 35 2" xfId="866"/>
    <cellStyle name="Style 36" xfId="867"/>
    <cellStyle name="Style 36 2" xfId="868"/>
    <cellStyle name="Style 37" xfId="869"/>
    <cellStyle name="Style 37 2" xfId="870"/>
    <cellStyle name="Style 38" xfId="871"/>
    <cellStyle name="Style 38 2" xfId="872"/>
    <cellStyle name="Style 39" xfId="873"/>
    <cellStyle name="Style 39 2" xfId="874"/>
    <cellStyle name="Style 4" xfId="875"/>
    <cellStyle name="Style 40" xfId="876"/>
    <cellStyle name="Style 40 2" xfId="877"/>
    <cellStyle name="Style 41" xfId="878"/>
    <cellStyle name="Style 41 2" xfId="879"/>
    <cellStyle name="Style 42" xfId="880"/>
    <cellStyle name="Style 42 2" xfId="881"/>
    <cellStyle name="Style 43" xfId="882"/>
    <cellStyle name="Style 43 2" xfId="883"/>
    <cellStyle name="Style 44" xfId="884"/>
    <cellStyle name="Style 44 2" xfId="885"/>
    <cellStyle name="Style 45" xfId="886"/>
    <cellStyle name="Style 45 2" xfId="887"/>
    <cellStyle name="Style 46" xfId="888"/>
    <cellStyle name="Style 46 2" xfId="889"/>
    <cellStyle name="Style 47" xfId="890"/>
    <cellStyle name="Style 47 2" xfId="891"/>
    <cellStyle name="Style 48" xfId="892"/>
    <cellStyle name="Style 48 2" xfId="893"/>
    <cellStyle name="Style 49" xfId="894"/>
    <cellStyle name="Style 49 2" xfId="895"/>
    <cellStyle name="Style 5" xfId="896"/>
    <cellStyle name="Style 5 2" xfId="897"/>
    <cellStyle name="Style 50" xfId="898"/>
    <cellStyle name="Style 50 2" xfId="899"/>
    <cellStyle name="Style 51" xfId="900"/>
    <cellStyle name="Style 51 2" xfId="901"/>
    <cellStyle name="Style 52" xfId="902"/>
    <cellStyle name="Style 52 2" xfId="903"/>
    <cellStyle name="Style 53" xfId="904"/>
    <cellStyle name="Style 53 2" xfId="905"/>
    <cellStyle name="Style 54" xfId="906"/>
    <cellStyle name="Style 54 2" xfId="907"/>
    <cellStyle name="Style 55" xfId="908"/>
    <cellStyle name="Style 55 2" xfId="909"/>
    <cellStyle name="Style 56" xfId="910"/>
    <cellStyle name="Style 56 2" xfId="911"/>
    <cellStyle name="Style 57" xfId="912"/>
    <cellStyle name="Style 57 2" xfId="913"/>
    <cellStyle name="Style 58" xfId="914"/>
    <cellStyle name="Style 58 2" xfId="915"/>
    <cellStyle name="Style 59" xfId="916"/>
    <cellStyle name="Style 59 2" xfId="917"/>
    <cellStyle name="Style 6" xfId="918"/>
    <cellStyle name="Style 6 2" xfId="919"/>
    <cellStyle name="Style 60" xfId="920"/>
    <cellStyle name="Style 60 2" xfId="921"/>
    <cellStyle name="Style 61" xfId="922"/>
    <cellStyle name="Style 61 2" xfId="923"/>
    <cellStyle name="Style 62" xfId="924"/>
    <cellStyle name="Style 62 2" xfId="925"/>
    <cellStyle name="Style 63" xfId="926"/>
    <cellStyle name="Style 63 2" xfId="927"/>
    <cellStyle name="Style 64" xfId="928"/>
    <cellStyle name="Style 64 2" xfId="929"/>
    <cellStyle name="Style 65" xfId="930"/>
    <cellStyle name="Style 65 2" xfId="931"/>
    <cellStyle name="Style 66" xfId="932"/>
    <cellStyle name="Style 66 2" xfId="933"/>
    <cellStyle name="Style 67" xfId="934"/>
    <cellStyle name="Style 67 2" xfId="935"/>
    <cellStyle name="Style 68" xfId="936"/>
    <cellStyle name="Style 68 2" xfId="937"/>
    <cellStyle name="Style 69" xfId="938"/>
    <cellStyle name="Style 69 2" xfId="939"/>
    <cellStyle name="Style 7" xfId="940"/>
    <cellStyle name="Style 7 2" xfId="941"/>
    <cellStyle name="Style 70" xfId="942"/>
    <cellStyle name="Style 70 2" xfId="943"/>
    <cellStyle name="Style 71" xfId="944"/>
    <cellStyle name="Style 71 2" xfId="945"/>
    <cellStyle name="Style 72" xfId="946"/>
    <cellStyle name="Style 72 2" xfId="947"/>
    <cellStyle name="Style 73" xfId="948"/>
    <cellStyle name="Style 73 2" xfId="949"/>
    <cellStyle name="Style 74" xfId="950"/>
    <cellStyle name="Style 74 2" xfId="951"/>
    <cellStyle name="Style 75" xfId="952"/>
    <cellStyle name="Style 75 2" xfId="953"/>
    <cellStyle name="Style 76" xfId="954"/>
    <cellStyle name="Style 76 2" xfId="955"/>
    <cellStyle name="Style 77" xfId="956"/>
    <cellStyle name="Style 77 2" xfId="957"/>
    <cellStyle name="Style 78" xfId="958"/>
    <cellStyle name="Style 78 2" xfId="959"/>
    <cellStyle name="Style 79" xfId="960"/>
    <cellStyle name="Style 79 2" xfId="961"/>
    <cellStyle name="Style 80" xfId="962"/>
    <cellStyle name="Style 80 2" xfId="963"/>
    <cellStyle name="Style 81" xfId="964"/>
    <cellStyle name="Style 81 2" xfId="965"/>
    <cellStyle name="Style 82" xfId="966"/>
    <cellStyle name="Style 82 2" xfId="967"/>
    <cellStyle name="Style 83" xfId="968"/>
    <cellStyle name="Style 83 2" xfId="969"/>
    <cellStyle name="Style 84" xfId="970"/>
    <cellStyle name="Style 84 2" xfId="971"/>
    <cellStyle name="Style 85" xfId="972"/>
    <cellStyle name="Style 85 2" xfId="973"/>
    <cellStyle name="Style 86" xfId="974"/>
    <cellStyle name="Style 86 2" xfId="975"/>
    <cellStyle name="Style 87" xfId="976"/>
    <cellStyle name="Style 87 2" xfId="977"/>
    <cellStyle name="Style 88" xfId="978"/>
    <cellStyle name="Style 88 2" xfId="979"/>
    <cellStyle name="Style 89" xfId="980"/>
    <cellStyle name="Style 89 2" xfId="981"/>
    <cellStyle name="Subtotal" xfId="982"/>
    <cellStyle name="Summe Maus-Position" xfId="983"/>
    <cellStyle name="Summe Maus-Position 2" xfId="984"/>
    <cellStyle name="SumPos" xfId="985"/>
    <cellStyle name="SumPos 2" xfId="986"/>
    <cellStyle name="SumPosII" xfId="987"/>
    <cellStyle name="SumPosII 2" xfId="988"/>
    <cellStyle name="svetly_s" xfId="989"/>
    <cellStyle name="tabel" xfId="990"/>
    <cellStyle name="tabel 2" xfId="991"/>
    <cellStyle name="Text Indent A" xfId="992"/>
    <cellStyle name="Text Indent B" xfId="993"/>
    <cellStyle name="Text Indent C" xfId="994"/>
    <cellStyle name="Text Indent C 2" xfId="995"/>
    <cellStyle name="Texte explicatif 2" xfId="996"/>
    <cellStyle name="Texto de advertencia" xfId="997"/>
    <cellStyle name="Texto explicativo" xfId="998"/>
    <cellStyle name="Titel" xfId="999"/>
    <cellStyle name="Titel 2" xfId="1000"/>
    <cellStyle name="Titre 2" xfId="1001"/>
    <cellStyle name="Titre 1 2" xfId="1002"/>
    <cellStyle name="Titre 2 2" xfId="1003"/>
    <cellStyle name="Titre 3 2" xfId="1004"/>
    <cellStyle name="Titre 4 2" xfId="1005"/>
    <cellStyle name="Título" xfId="1006"/>
    <cellStyle name="Título 1" xfId="1007"/>
    <cellStyle name="Título 2" xfId="1008"/>
    <cellStyle name="Título 3" xfId="1009"/>
    <cellStyle name="tmavy_s" xfId="1010"/>
    <cellStyle name="Tusenskille [0]_Analysis_Business name" xfId="1011"/>
    <cellStyle name="Tusenskille_Analysis_Business name" xfId="1012"/>
    <cellStyle name="Tusental (0)_Reserveberegning 0600" xfId="1013"/>
    <cellStyle name="Tusental_Reserveberegning 0600" xfId="1014"/>
    <cellStyle name="u fein" xfId="1015"/>
    <cellStyle name="u fein 2" xfId="1016"/>
    <cellStyle name="Überschrift" xfId="1017"/>
    <cellStyle name="Unit" xfId="1018"/>
    <cellStyle name="UploadThisRowValue" xfId="1019"/>
    <cellStyle name="Valuta (0)_06 Sourcing OpPlan 02 GCF Italy" xfId="1020"/>
    <cellStyle name="Valuta [0]_Analysis_Business name" xfId="1021"/>
    <cellStyle name="Valuta_Analysis_Business name" xfId="1022"/>
    <cellStyle name="Vergleich" xfId="1023"/>
    <cellStyle name="Vergleich 2" xfId="1024"/>
    <cellStyle name="Vérification 2" xfId="1025"/>
    <cellStyle name="Vertical" xfId="1026"/>
    <cellStyle name="Vertical 2" xfId="1027"/>
    <cellStyle name="Vertragspartner" xfId="1028"/>
    <cellStyle name="Vertragspartner 2" xfId="1029"/>
    <cellStyle name="W?hrung [0]_gewinn98" xfId="1030"/>
    <cellStyle name="W?hrung_gewinn98" xfId="1031"/>
    <cellStyle name="Währung [0]_1Q03 RC-C_RC-N_RI-B_NYSB" xfId="1032"/>
    <cellStyle name="Währung_1Q03 RC-C_RC-N_RI-B_NYSB" xfId="1033"/>
    <cellStyle name="Гиперссылка" xfId="1034"/>
    <cellStyle name="Денежный [0]_VERA" xfId="1035"/>
    <cellStyle name="Денежный_VERA" xfId="1036"/>
    <cellStyle name="Обычный_Balance 0305" xfId="1037"/>
    <cellStyle name="Открывавшаяся гиперссылка" xfId="1038"/>
    <cellStyle name="Субсчет" xfId="1039"/>
    <cellStyle name="Счет" xfId="1040"/>
    <cellStyle name="ТЕКСТ" xfId="1041"/>
    <cellStyle name="ТЕКСТ 2" xfId="1042"/>
    <cellStyle name="Тысячи [0]_3Com" xfId="1043"/>
    <cellStyle name="Тысячи_3Com" xfId="1044"/>
    <cellStyle name="Финансовый [0]_VERA" xfId="1045"/>
    <cellStyle name="Финансовый_MDM_SA_placed_Interb" xfId="1046"/>
    <cellStyle name="ШАУ" xfId="1047"/>
    <cellStyle name="ｹ鮗ﾐﾀｲ_ｰ豼ｵﾁ･" xfId="1048"/>
    <cellStyle name="ﾄﾞｸｶ [0]_ｰ霾ｹ" xfId="1049"/>
    <cellStyle name="ﾄﾞｸｶ_ｰ霾ｹ" xfId="1050"/>
    <cellStyle name="ﾅ・ｭ [0]_ｰ霾ｹ" xfId="1051"/>
    <cellStyle name="ﾅ・ｭ_ｰ霾ｹ" xfId="1052"/>
    <cellStyle name="ﾇ･ﾁﾘ_ｰ霾ｹ" xfId="1053"/>
    <cellStyle name="入力済み" xfId="1054"/>
    <cellStyle name="표준_0N-HANDLING " xfId="1055"/>
    <cellStyle name="桁区切り [0.00]_2004_Op_Plan_Template_-_Unlocked(1)" xfId="1056"/>
    <cellStyle name="桁区切り_PERSONAL" xfId="1057"/>
    <cellStyle name="標準_1998年度SWAP_NonCashFlow" xfId="1058"/>
    <cellStyle name="通貨 [0.00]_PERSONAL" xfId="1059"/>
    <cellStyle name="通貨_PERSONAL" xfId="10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pane ySplit="1" topLeftCell="A2" activePane="bottomLeft" state="frozen"/>
      <selection pane="bottomLeft" activeCell="J2" sqref="J2"/>
    </sheetView>
  </sheetViews>
  <sheetFormatPr defaultColWidth="11.42578125" defaultRowHeight="15"/>
  <cols>
    <col min="1" max="1" width="23.42578125" style="4" bestFit="1" customWidth="1"/>
    <col min="2" max="2" width="23.42578125" style="4" customWidth="1"/>
    <col min="3" max="3" width="19.85546875" style="13" customWidth="1"/>
    <col min="4" max="4" width="13.140625" style="4" customWidth="1"/>
    <col min="5" max="5" width="11.140625" style="10" customWidth="1"/>
    <col min="6" max="6" width="12" style="9" customWidth="1"/>
    <col min="7" max="7" width="12.28515625" style="4" customWidth="1"/>
    <col min="8" max="8" width="12.7109375" style="4" customWidth="1"/>
    <col min="9" max="9" width="10.7109375" style="4" customWidth="1"/>
    <col min="10" max="10" width="14.42578125" style="4" customWidth="1"/>
    <col min="11" max="16384" width="11.42578125" style="4"/>
  </cols>
  <sheetData>
    <row r="1" spans="1:12">
      <c r="A1" s="1" t="s">
        <v>0</v>
      </c>
      <c r="B1" s="1" t="s">
        <v>78</v>
      </c>
      <c r="C1" s="11" t="s">
        <v>61</v>
      </c>
      <c r="D1" s="1" t="s">
        <v>1</v>
      </c>
      <c r="E1" s="3" t="s">
        <v>2</v>
      </c>
      <c r="F1" s="2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4" t="s">
        <v>58</v>
      </c>
    </row>
    <row r="2" spans="1:12">
      <c r="A2" s="1" t="s">
        <v>20</v>
      </c>
      <c r="B2" s="97">
        <f>(INDEX('base rate'!$1:$1048576,MATCH(WORKDAY(H2,-3),'base rate'!$A:$A,0),MATCH(A2,'base rate'!$7:$7,0))/100)+F2</f>
        <v>2.332E-2</v>
      </c>
      <c r="C2" s="93">
        <f>0.212/100</f>
        <v>2.1199999999999999E-3</v>
      </c>
      <c r="D2" s="20">
        <f>C2+F2</f>
        <v>2.332E-2</v>
      </c>
      <c r="E2" s="3">
        <f>IF(LEFT(J2,6)="ICF-TL",VLOOKUP(LEFT(J2,6),'Data source'!$A$1:$D$4,3,FALSE),IF(LEFT(J2,6)="ICF-RC",VLOOKUP(LEFT(J2,6),'Data source'!$A$1:$D$4,3,FALSE),IF(LEFT(J2,6)="ICF-LR",VLOOKUP(LEFT(J2,6),'Data source'!$A$1:$D$4,3,FALSE),"")))</f>
        <v>41455</v>
      </c>
      <c r="F2" s="5">
        <v>2.12E-2</v>
      </c>
      <c r="G2" s="3">
        <v>45838</v>
      </c>
      <c r="H2" s="3">
        <f>IF(LEFT(J2,6)="ICF-TL",VLOOKUP(LEFT(J2,6),'Data source'!$A$1:$D$4,4,FALSE),IF(LEFT(J2,6)="ICF-RC",VLOOKUP(LEFT(J2,6),'Data source'!$A$1:$D$4,4,FALSE),IF(LEFT(J2,6)="ICF-LR",VLOOKUP(LEFT(J2,6),'Data source'!$A$1:$D$4,4,FALSE),"")))</f>
        <v>41364</v>
      </c>
      <c r="I2" s="3">
        <f>E2</f>
        <v>41455</v>
      </c>
      <c r="J2" s="1" t="s">
        <v>35</v>
      </c>
      <c r="K2" s="15">
        <v>41425</v>
      </c>
      <c r="L2" s="18"/>
    </row>
    <row r="3" spans="1:12">
      <c r="A3" s="1" t="s">
        <v>20</v>
      </c>
      <c r="B3" s="97">
        <f>(INDEX('base rate'!$1:$1048576,MATCH(WORKDAY(H3,-3),'base rate'!$A:$A,0),MATCH(A3,'base rate'!$7:$7,0))/100)+F3</f>
        <v>2.332E-2</v>
      </c>
      <c r="C3" s="93">
        <f t="shared" ref="C3:C4" si="0">0.212/100</f>
        <v>2.1199999999999999E-3</v>
      </c>
      <c r="D3" s="20">
        <f>C3+F3</f>
        <v>2.332E-2</v>
      </c>
      <c r="E3" s="3">
        <f>IF(LEFT(J3,6)="ICF-TL",VLOOKUP(LEFT(J3,6),'Data source'!$A$1:$D$4,3,FALSE),IF(LEFT(J3,6)="ICF-RC",VLOOKUP(LEFT(J3,6),'Data source'!$A$1:$D$4,3,FALSE),IF(LEFT(J3,6)="ICF-LR",VLOOKUP(LEFT(J3,6),'Data source'!$A$1:$D$4,3,FALSE),"")))</f>
        <v>41455</v>
      </c>
      <c r="F3" s="5">
        <v>2.12E-2</v>
      </c>
      <c r="G3" s="3">
        <v>45747</v>
      </c>
      <c r="H3" s="3">
        <f>IF(LEFT(J3,6)="ICF-TL",VLOOKUP(LEFT(J3,6),'Data source'!$A$1:$D$4,4,FALSE),IF(LEFT(J3,6)="ICF-RC",VLOOKUP(LEFT(J3,6),'Data source'!$A$1:$D$4,4,FALSE),IF(LEFT(J3,6)="ICF-LR",VLOOKUP(LEFT(J3,6),'Data source'!$A$1:$D$4,4,FALSE),"")))</f>
        <v>41364</v>
      </c>
      <c r="I3" s="3">
        <f>E3</f>
        <v>41455</v>
      </c>
      <c r="J3" s="1" t="s">
        <v>34</v>
      </c>
      <c r="K3" s="15">
        <v>41425</v>
      </c>
      <c r="L3" s="18"/>
    </row>
    <row r="4" spans="1:12">
      <c r="A4" s="1" t="s">
        <v>20</v>
      </c>
      <c r="B4" s="97">
        <f>(INDEX('base rate'!$1:$1048576,MATCH(WORKDAY(H4,-3),'base rate'!$A:$A,0),MATCH(A4,'base rate'!$7:$7,0))/100)+F4</f>
        <v>2.332E-2</v>
      </c>
      <c r="C4" s="93">
        <f t="shared" si="0"/>
        <v>2.1199999999999999E-3</v>
      </c>
      <c r="D4" s="20">
        <f>C4+F4</f>
        <v>2.332E-2</v>
      </c>
      <c r="E4" s="3">
        <f>IF(LEFT(J4,6)="ICF-TL",VLOOKUP(LEFT(J4,6),'Data source'!$A$1:$D$4,3,FALSE),IF(LEFT(J4,6)="ICF-RC",VLOOKUP(LEFT(J4,6),'Data source'!$A$1:$D$4,3,FALSE),IF(LEFT(J4,6)="ICF-LR",VLOOKUP(LEFT(J4,6),'Data source'!$A$1:$D$4,3,FALSE),"")))</f>
        <v>41455</v>
      </c>
      <c r="F4" s="5">
        <v>2.12E-2</v>
      </c>
      <c r="G4" s="3">
        <v>45565</v>
      </c>
      <c r="H4" s="3">
        <f>IF(LEFT(J4,6)="ICF-TL",VLOOKUP(LEFT(J4,6),'Data source'!$A$1:$D$4,4,FALSE),IF(LEFT(J4,6)="ICF-RC",VLOOKUP(LEFT(J4,6),'Data source'!$A$1:$D$4,4,FALSE),IF(LEFT(J4,6)="ICF-LR",VLOOKUP(LEFT(J4,6),'Data source'!$A$1:$D$4,4,FALSE),"")))</f>
        <v>41364</v>
      </c>
      <c r="I4" s="3">
        <f>E4</f>
        <v>41455</v>
      </c>
      <c r="J4" s="1" t="s">
        <v>33</v>
      </c>
      <c r="K4" s="15">
        <v>41425</v>
      </c>
      <c r="L4" s="18"/>
    </row>
    <row r="5" spans="1:12">
      <c r="A5" s="1" t="s">
        <v>21</v>
      </c>
      <c r="B5" s="97">
        <f>(INDEX('base rate'!$1:$1048576,MATCH(WORKDAY(H5,-3),'base rate'!$A:$A,0),MATCH(A5,'base rate'!$7:$7,0))/100)+F5</f>
        <v>0.106853</v>
      </c>
      <c r="C5" s="93">
        <f>8.3373/100</f>
        <v>8.3373000000000003E-2</v>
      </c>
      <c r="D5" s="20">
        <f>C5+F5</f>
        <v>0.106873</v>
      </c>
      <c r="E5" s="3">
        <f>IF(LEFT(J5,6)="ICF-TL",VLOOKUP(LEFT(J5,6),'Data source'!$A$1:$D$4,3,FALSE),IF(LEFT(J5,6)="ICF-RC",VLOOKUP(LEFT(J5,6),'Data source'!$A$1:$D$4,3,FALSE),IF(LEFT(J5,6)="ICF-LR",VLOOKUP(LEFT(J5,6),'Data source'!$A$1:$D$4,3,FALSE),"")))</f>
        <v>41470</v>
      </c>
      <c r="F5" s="5">
        <v>2.35E-2</v>
      </c>
      <c r="G5" s="3">
        <v>42991</v>
      </c>
      <c r="H5" s="3">
        <f>IF(LEFT(J5,6)="ICF-TL",VLOOKUP(LEFT(J5,6),'Data source'!$A$1:$D$4,4,FALSE),IF(LEFT(J5,6)="ICF-RC",VLOOKUP(LEFT(J5,6),'Data source'!$A$1:$D$4,4,FALSE),IF(LEFT(J5,6)="ICF-LR",VLOOKUP(LEFT(J5,6),'Data source'!$A$1:$D$4,4,FALSE),"")))</f>
        <v>41379</v>
      </c>
      <c r="I5" s="3">
        <f>E5</f>
        <v>41470</v>
      </c>
      <c r="J5" s="1" t="s">
        <v>26</v>
      </c>
      <c r="K5" s="15">
        <v>41425</v>
      </c>
      <c r="L5" s="18"/>
    </row>
    <row r="6" spans="1:12">
      <c r="A6" s="1" t="s">
        <v>24</v>
      </c>
      <c r="B6" s="97">
        <f>(INDEX('base rate'!$1:$1048576,MATCH(WORKDAY(H6,-3),'base rate'!$A:$A,0),MATCH(A6,'base rate'!$7:$7,0))/100)+F6</f>
        <v>4.1100000000000005E-2</v>
      </c>
      <c r="C6" s="93">
        <f>3.15/100</f>
        <v>3.15E-2</v>
      </c>
      <c r="D6" s="20">
        <f>C6+F6</f>
        <v>4.1000000000000002E-2</v>
      </c>
      <c r="E6" s="3">
        <f>IF(LEFT(J6,6)="ICF-TL",VLOOKUP(LEFT(J6,6),'Data source'!$A$1:$D$4,3,FALSE),IF(LEFT(J6,6)="ICF-RC",VLOOKUP(LEFT(J6,6),'Data source'!$A$1:$D$4,3,FALSE),IF(LEFT(J6,6)="ICF-LR",VLOOKUP(LEFT(J6,6),'Data source'!$A$1:$D$4,3,FALSE),"")))</f>
        <v>41470</v>
      </c>
      <c r="F6" s="5">
        <v>9.4999999999999998E-3</v>
      </c>
      <c r="G6" s="3">
        <v>43075</v>
      </c>
      <c r="H6" s="3">
        <f>IF(LEFT(J6,6)="ICF-TL",VLOOKUP(LEFT(J6,6),'Data source'!$A$1:$D$4,4,FALSE),IF(LEFT(J6,6)="ICF-RC",VLOOKUP(LEFT(J6,6),'Data source'!$A$1:$D$4,4,FALSE),IF(LEFT(J6,6)="ICF-LR",VLOOKUP(LEFT(J6,6),'Data source'!$A$1:$D$4,4,FALSE),"")))</f>
        <v>41379</v>
      </c>
      <c r="I6" s="3">
        <f>E6</f>
        <v>41470</v>
      </c>
      <c r="J6" s="1" t="s">
        <v>27</v>
      </c>
      <c r="K6" s="15">
        <v>41425</v>
      </c>
      <c r="L6" s="18"/>
    </row>
    <row r="7" spans="1:12">
      <c r="A7" s="6"/>
      <c r="B7" s="6"/>
      <c r="C7" s="12"/>
      <c r="D7" s="7"/>
      <c r="E7" s="8"/>
      <c r="F7" s="6"/>
      <c r="G7" s="8"/>
      <c r="H7" s="8"/>
      <c r="I7" s="8"/>
      <c r="J7" s="7"/>
    </row>
    <row r="8" spans="1:12">
      <c r="A8" s="6"/>
      <c r="B8" s="6"/>
      <c r="C8" s="12"/>
      <c r="D8" s="19"/>
      <c r="E8" s="8"/>
      <c r="F8" s="16"/>
      <c r="G8" s="8"/>
      <c r="H8" s="8"/>
      <c r="I8" s="8"/>
      <c r="J8" s="7"/>
    </row>
    <row r="9" spans="1:12">
      <c r="C9" s="12"/>
      <c r="D9" s="19"/>
      <c r="E9" s="8"/>
      <c r="F9" s="17"/>
      <c r="G9" s="8"/>
      <c r="H9" s="8"/>
      <c r="I9" s="8"/>
      <c r="J9" s="7"/>
    </row>
    <row r="10" spans="1:12">
      <c r="B10" s="10"/>
      <c r="D10" s="10"/>
    </row>
    <row r="14" spans="1:12">
      <c r="A14" s="1"/>
      <c r="B14" s="7"/>
    </row>
    <row r="19" spans="1:2">
      <c r="A19" s="96"/>
      <c r="B19" s="94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</sheetData>
  <autoFilter ref="A1:K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0"/>
  <sheetViews>
    <sheetView workbookViewId="0">
      <pane xSplit="1" ySplit="7" topLeftCell="B209" activePane="bottomRight" state="frozen"/>
      <selection pane="topRight" activeCell="B1" sqref="B1"/>
      <selection pane="bottomLeft" activeCell="A7" sqref="A7"/>
      <selection pane="bottomRight" activeCell="E215" sqref="E215"/>
    </sheetView>
  </sheetViews>
  <sheetFormatPr defaultColWidth="9.140625" defaultRowHeight="15"/>
  <cols>
    <col min="1" max="1" width="27.140625" bestFit="1" customWidth="1"/>
    <col min="2" max="2" width="9.7109375" bestFit="1" customWidth="1"/>
    <col min="6" max="6" width="0.7109375" customWidth="1"/>
    <col min="15" max="15" width="0.7109375" customWidth="1"/>
    <col min="18" max="18" width="0.7109375" customWidth="1"/>
    <col min="22" max="22" width="0.7109375" customWidth="1"/>
    <col min="25" max="25" width="0.7109375" customWidth="1"/>
    <col min="26" max="26" width="11.7109375" bestFit="1" customWidth="1"/>
    <col min="27" max="27" width="11.5703125" bestFit="1" customWidth="1"/>
    <col min="28" max="28" width="11.140625" bestFit="1" customWidth="1"/>
    <col min="29" max="29" width="11.28515625" bestFit="1" customWidth="1"/>
  </cols>
  <sheetData>
    <row r="1" spans="1:30">
      <c r="A1" t="s">
        <v>62</v>
      </c>
      <c r="B1" s="21">
        <v>41288</v>
      </c>
    </row>
    <row r="2" spans="1:30" ht="15.75" thickBot="1">
      <c r="B2" s="98" t="s">
        <v>36</v>
      </c>
      <c r="C2" s="98"/>
      <c r="D2" s="98"/>
      <c r="E2" s="98"/>
      <c r="G2" s="99" t="s">
        <v>37</v>
      </c>
      <c r="H2" s="99"/>
      <c r="I2" s="99"/>
      <c r="J2" s="99"/>
      <c r="K2" s="99"/>
      <c r="L2" s="99"/>
      <c r="M2" s="99"/>
      <c r="N2" s="99"/>
      <c r="P2" s="100" t="s">
        <v>38</v>
      </c>
      <c r="Q2" s="100"/>
      <c r="Z2" s="22" t="s">
        <v>63</v>
      </c>
      <c r="AA2" s="22" t="s">
        <v>64</v>
      </c>
      <c r="AB2" s="22" t="s">
        <v>65</v>
      </c>
      <c r="AC2" s="22" t="s">
        <v>66</v>
      </c>
    </row>
    <row r="3" spans="1:30">
      <c r="B3" s="23">
        <f>AVERAGE(B8:B801)</f>
        <v>7.9361702127659514E-2</v>
      </c>
      <c r="C3" s="24">
        <f t="shared" ref="C3:AD3" si="0">AVERAGE(C8:C801)</f>
        <v>0.1142943262411345</v>
      </c>
      <c r="D3" s="24">
        <f t="shared" si="0"/>
        <v>0.16072340425531886</v>
      </c>
      <c r="E3" s="25">
        <f t="shared" si="0"/>
        <v>0.20810283687943298</v>
      </c>
      <c r="F3" s="26"/>
      <c r="G3" s="23">
        <f t="shared" si="0"/>
        <v>0.30606968085106367</v>
      </c>
      <c r="H3" s="24">
        <f t="shared" si="0"/>
        <v>0.52963145390070854</v>
      </c>
      <c r="I3" s="24">
        <f t="shared" si="0"/>
        <v>2.5216312056737529E-2</v>
      </c>
      <c r="J3" s="24">
        <f t="shared" si="0"/>
        <v>1.4788297872340346</v>
      </c>
      <c r="K3" s="24">
        <f t="shared" si="0"/>
        <v>0.17916223404255255</v>
      </c>
      <c r="L3" s="24">
        <f t="shared" si="0"/>
        <v>1.6687234042553187</v>
      </c>
      <c r="M3" s="24">
        <f t="shared" si="0"/>
        <v>1.2169840425531884</v>
      </c>
      <c r="N3" s="25">
        <f t="shared" si="0"/>
        <v>3.7946808510638297</v>
      </c>
      <c r="O3" s="26" t="e">
        <f t="shared" si="0"/>
        <v>#DIV/0!</v>
      </c>
      <c r="P3" s="23">
        <f t="shared" si="0"/>
        <v>1.3042751773049654</v>
      </c>
      <c r="Q3" s="25">
        <f t="shared" si="0"/>
        <v>0.83071141843971663</v>
      </c>
      <c r="R3" s="26" t="e">
        <f t="shared" si="0"/>
        <v>#DIV/0!</v>
      </c>
      <c r="S3" s="23">
        <f t="shared" si="0"/>
        <v>0.49784663120567602</v>
      </c>
      <c r="T3" s="24">
        <f t="shared" si="0"/>
        <v>0.17242393617021273</v>
      </c>
      <c r="U3" s="25">
        <f t="shared" si="0"/>
        <v>3.3197092198581557</v>
      </c>
      <c r="V3" s="26" t="e">
        <f t="shared" si="0"/>
        <v>#DIV/0!</v>
      </c>
      <c r="W3" s="23">
        <f t="shared" si="0"/>
        <v>0.35792198581560264</v>
      </c>
      <c r="X3" s="25">
        <f t="shared" si="0"/>
        <v>0.58038297872340483</v>
      </c>
      <c r="Y3" s="26"/>
      <c r="Z3" s="23">
        <f t="shared" si="0"/>
        <v>8.543964184397165</v>
      </c>
      <c r="AA3" s="24">
        <f t="shared" si="0"/>
        <v>0.38810163120567337</v>
      </c>
      <c r="AB3" s="24">
        <f t="shared" si="0"/>
        <v>0.37717663120567452</v>
      </c>
      <c r="AC3" s="24">
        <f t="shared" si="0"/>
        <v>0.28873333333333356</v>
      </c>
      <c r="AD3" s="25">
        <f t="shared" si="0"/>
        <v>3.2503125000000006</v>
      </c>
    </row>
    <row r="4" spans="1:30">
      <c r="B4" s="27"/>
      <c r="C4" s="28"/>
      <c r="D4" s="28"/>
      <c r="E4" s="29" t="s">
        <v>8</v>
      </c>
      <c r="F4" s="30"/>
      <c r="G4" s="31" t="s">
        <v>9</v>
      </c>
      <c r="H4" s="32" t="s">
        <v>10</v>
      </c>
      <c r="I4" s="32" t="s">
        <v>11</v>
      </c>
      <c r="J4" s="32" t="s">
        <v>12</v>
      </c>
      <c r="K4" s="32" t="s">
        <v>13</v>
      </c>
      <c r="L4" s="32" t="s">
        <v>67</v>
      </c>
      <c r="M4" s="32" t="s">
        <v>14</v>
      </c>
      <c r="N4" s="33" t="s">
        <v>15</v>
      </c>
      <c r="O4" s="30"/>
      <c r="P4" s="34"/>
      <c r="Q4" s="35"/>
      <c r="R4" s="30"/>
      <c r="S4" s="31"/>
      <c r="T4" s="32" t="s">
        <v>16</v>
      </c>
      <c r="U4" s="33" t="s">
        <v>17</v>
      </c>
      <c r="V4" s="30"/>
      <c r="W4" s="27"/>
      <c r="X4" s="29"/>
      <c r="Y4" s="30"/>
      <c r="Z4" s="27" t="s">
        <v>12</v>
      </c>
      <c r="AA4" s="28" t="s">
        <v>18</v>
      </c>
      <c r="AB4" s="28" t="s">
        <v>19</v>
      </c>
      <c r="AC4" s="28" t="s">
        <v>13</v>
      </c>
      <c r="AD4" s="29"/>
    </row>
    <row r="5" spans="1:30">
      <c r="B5" s="27">
        <v>1</v>
      </c>
      <c r="C5" s="28">
        <v>2</v>
      </c>
      <c r="D5" s="28">
        <v>3</v>
      </c>
      <c r="E5" s="29">
        <v>4</v>
      </c>
      <c r="F5" s="30"/>
      <c r="G5" s="31">
        <v>5</v>
      </c>
      <c r="H5" s="32">
        <f>G5+1</f>
        <v>6</v>
      </c>
      <c r="I5" s="32">
        <f t="shared" ref="I5:N5" si="1">H5+1</f>
        <v>7</v>
      </c>
      <c r="J5" s="32">
        <f t="shared" si="1"/>
        <v>8</v>
      </c>
      <c r="K5" s="32">
        <f t="shared" si="1"/>
        <v>9</v>
      </c>
      <c r="L5" s="32">
        <f t="shared" si="1"/>
        <v>10</v>
      </c>
      <c r="M5" s="32">
        <f t="shared" si="1"/>
        <v>11</v>
      </c>
      <c r="N5" s="33">
        <f t="shared" si="1"/>
        <v>12</v>
      </c>
      <c r="O5" s="30"/>
      <c r="P5" s="34">
        <f>N5+1</f>
        <v>13</v>
      </c>
      <c r="Q5" s="36">
        <f>P5+1</f>
        <v>14</v>
      </c>
      <c r="R5" s="30"/>
      <c r="S5" s="31">
        <f>Q5+1</f>
        <v>15</v>
      </c>
      <c r="T5" s="32">
        <f>S5+1</f>
        <v>16</v>
      </c>
      <c r="U5" s="33">
        <v>17</v>
      </c>
      <c r="V5" s="30"/>
      <c r="W5" s="27">
        <f>U5+1</f>
        <v>18</v>
      </c>
      <c r="X5" s="29">
        <f>W5+1</f>
        <v>19</v>
      </c>
      <c r="Y5" s="30"/>
      <c r="Z5" s="27">
        <f>X5+1</f>
        <v>20</v>
      </c>
      <c r="AA5" s="28">
        <v>21</v>
      </c>
      <c r="AB5" s="28">
        <v>22</v>
      </c>
      <c r="AC5" s="28">
        <v>23</v>
      </c>
      <c r="AD5" s="37">
        <v>24</v>
      </c>
    </row>
    <row r="6" spans="1:30" ht="15.75" thickBot="1">
      <c r="B6" s="38" t="s">
        <v>39</v>
      </c>
      <c r="C6" s="39" t="s">
        <v>40</v>
      </c>
      <c r="D6" s="39" t="s">
        <v>41</v>
      </c>
      <c r="E6" s="40" t="s">
        <v>42</v>
      </c>
      <c r="F6" s="30"/>
      <c r="G6" s="41" t="s">
        <v>43</v>
      </c>
      <c r="H6" s="42" t="s">
        <v>44</v>
      </c>
      <c r="I6" s="42" t="s">
        <v>45</v>
      </c>
      <c r="J6" s="43" t="s">
        <v>46</v>
      </c>
      <c r="K6" s="43" t="s">
        <v>47</v>
      </c>
      <c r="L6" s="43" t="s">
        <v>48</v>
      </c>
      <c r="M6" s="42" t="s">
        <v>49</v>
      </c>
      <c r="N6" s="44" t="s">
        <v>50</v>
      </c>
      <c r="O6" s="30"/>
      <c r="P6" s="38" t="s">
        <v>51</v>
      </c>
      <c r="Q6" s="45" t="s">
        <v>52</v>
      </c>
      <c r="R6" s="30"/>
      <c r="S6" s="46" t="s">
        <v>53</v>
      </c>
      <c r="T6" s="42" t="s">
        <v>54</v>
      </c>
      <c r="U6" s="47" t="s">
        <v>55</v>
      </c>
      <c r="V6" s="30"/>
      <c r="W6" s="48" t="s">
        <v>56</v>
      </c>
      <c r="X6" s="49" t="s">
        <v>57</v>
      </c>
      <c r="Y6" s="30"/>
      <c r="Z6" s="50" t="s">
        <v>68</v>
      </c>
      <c r="AA6" s="51" t="s">
        <v>69</v>
      </c>
      <c r="AB6" s="51" t="s">
        <v>70</v>
      </c>
      <c r="AC6" s="51" t="s">
        <v>71</v>
      </c>
      <c r="AD6" s="52" t="s">
        <v>72</v>
      </c>
    </row>
    <row r="7" spans="1:30" ht="15.75" thickBot="1">
      <c r="B7" s="38" t="s">
        <v>39</v>
      </c>
      <c r="C7" s="39" t="s">
        <v>40</v>
      </c>
      <c r="D7" s="39" t="s">
        <v>41</v>
      </c>
      <c r="E7" s="40" t="s">
        <v>20</v>
      </c>
      <c r="F7" s="30"/>
      <c r="G7" s="41" t="s">
        <v>25</v>
      </c>
      <c r="H7" s="42" t="s">
        <v>31</v>
      </c>
      <c r="I7" s="42" t="s">
        <v>22</v>
      </c>
      <c r="J7" s="43" t="s">
        <v>46</v>
      </c>
      <c r="K7" s="43" t="s">
        <v>47</v>
      </c>
      <c r="L7" s="43" t="s">
        <v>48</v>
      </c>
      <c r="M7" s="42" t="s">
        <v>29</v>
      </c>
      <c r="N7" s="44" t="s">
        <v>50</v>
      </c>
      <c r="O7" s="30"/>
      <c r="P7" s="38" t="s">
        <v>51</v>
      </c>
      <c r="Q7" s="45" t="s">
        <v>52</v>
      </c>
      <c r="R7" s="30"/>
      <c r="S7" s="46" t="s">
        <v>53</v>
      </c>
      <c r="T7" s="42" t="s">
        <v>32</v>
      </c>
      <c r="U7" s="47" t="s">
        <v>28</v>
      </c>
      <c r="V7" s="30"/>
      <c r="W7" s="48" t="s">
        <v>56</v>
      </c>
      <c r="X7" s="49" t="s">
        <v>57</v>
      </c>
      <c r="Y7" s="30"/>
      <c r="Z7" s="50" t="s">
        <v>21</v>
      </c>
      <c r="AA7" s="51" t="s">
        <v>23</v>
      </c>
      <c r="AB7" s="51" t="s">
        <v>70</v>
      </c>
      <c r="AC7" s="51" t="s">
        <v>30</v>
      </c>
      <c r="AD7" s="52" t="s">
        <v>24</v>
      </c>
    </row>
    <row r="8" spans="1:30">
      <c r="A8" s="53">
        <v>41153</v>
      </c>
      <c r="B8" s="54">
        <v>0.11</v>
      </c>
      <c r="C8" s="55">
        <v>0.121</v>
      </c>
      <c r="D8" s="55">
        <v>0.17699999999999999</v>
      </c>
      <c r="E8" s="56">
        <v>0.27800000000000002</v>
      </c>
      <c r="F8" s="57"/>
      <c r="G8" s="58">
        <v>0.41825000000000001</v>
      </c>
      <c r="H8" s="59">
        <v>0.68125000000000002</v>
      </c>
      <c r="I8" s="59">
        <v>4.6000000000000006E-2</v>
      </c>
      <c r="J8" s="59">
        <v>2.1725000000000003</v>
      </c>
      <c r="K8" s="59">
        <v>0.22500000000000001</v>
      </c>
      <c r="L8" s="59">
        <v>1.87</v>
      </c>
      <c r="M8" s="59">
        <v>1.2850000000000001</v>
      </c>
      <c r="N8" s="60">
        <v>4.7</v>
      </c>
      <c r="O8" s="57"/>
      <c r="P8" s="54">
        <v>1.2611000000000001</v>
      </c>
      <c r="Q8" s="56">
        <v>0.79525000000000001</v>
      </c>
      <c r="R8" s="57"/>
      <c r="S8" s="58">
        <v>0.53125</v>
      </c>
      <c r="T8" s="59">
        <v>0.19443000000000002</v>
      </c>
      <c r="U8" s="60">
        <v>3.9780000000000002</v>
      </c>
      <c r="V8" s="57"/>
      <c r="W8" s="58">
        <v>0.53700000000000003</v>
      </c>
      <c r="X8" s="60">
        <v>0.80500000000000005</v>
      </c>
      <c r="Y8" s="57"/>
      <c r="Z8" s="54">
        <v>8.4161000000000001</v>
      </c>
      <c r="AA8" s="55">
        <v>0.40071000000000001</v>
      </c>
      <c r="AB8" s="55">
        <v>0.375</v>
      </c>
      <c r="AC8" s="56">
        <v>0.314</v>
      </c>
    </row>
    <row r="9" spans="1:30">
      <c r="A9" s="61">
        <v>41154</v>
      </c>
      <c r="B9" s="54">
        <v>0.11</v>
      </c>
      <c r="C9" s="55">
        <v>0.121</v>
      </c>
      <c r="D9" s="55">
        <v>0.17699999999999999</v>
      </c>
      <c r="E9" s="56">
        <v>0.27800000000000002</v>
      </c>
      <c r="F9" s="62"/>
      <c r="G9" s="54">
        <v>0.41825000000000001</v>
      </c>
      <c r="H9" s="55">
        <v>0.68125000000000002</v>
      </c>
      <c r="I9" s="55">
        <v>4.6000000000000006E-2</v>
      </c>
      <c r="J9" s="55">
        <v>2.1725000000000003</v>
      </c>
      <c r="K9" s="55">
        <v>0.22500000000000001</v>
      </c>
      <c r="L9" s="55">
        <v>1.87</v>
      </c>
      <c r="M9" s="55">
        <v>1.2850000000000001</v>
      </c>
      <c r="N9" s="56">
        <v>4.7</v>
      </c>
      <c r="O9" s="62"/>
      <c r="P9" s="54">
        <v>1.2611000000000001</v>
      </c>
      <c r="Q9" s="56">
        <v>0.79525000000000001</v>
      </c>
      <c r="R9" s="62"/>
      <c r="S9" s="54">
        <v>0.53125</v>
      </c>
      <c r="T9" s="55">
        <v>0.19443000000000002</v>
      </c>
      <c r="U9" s="56">
        <v>3.9780000000000002</v>
      </c>
      <c r="V9" s="62"/>
      <c r="W9" s="54">
        <v>0.53700000000000003</v>
      </c>
      <c r="X9" s="56">
        <v>0.80500000000000005</v>
      </c>
      <c r="Y9" s="62"/>
      <c r="Z9" s="54">
        <v>8.4161000000000001</v>
      </c>
      <c r="AA9" s="55">
        <v>0.40071000000000001</v>
      </c>
      <c r="AB9" s="55">
        <v>0.375</v>
      </c>
      <c r="AC9" s="56">
        <v>0.314</v>
      </c>
    </row>
    <row r="10" spans="1:30">
      <c r="A10" s="61">
        <v>41155</v>
      </c>
      <c r="B10" s="54">
        <v>0.108</v>
      </c>
      <c r="C10" s="55">
        <v>0.122</v>
      </c>
      <c r="D10" s="55">
        <v>0.17899999999999999</v>
      </c>
      <c r="E10" s="56">
        <v>0.27600000000000002</v>
      </c>
      <c r="F10" s="62"/>
      <c r="G10" s="54">
        <v>0.41435000000000005</v>
      </c>
      <c r="H10" s="55">
        <v>0.68125000000000002</v>
      </c>
      <c r="I10" s="55">
        <v>4.6000000000000006E-2</v>
      </c>
      <c r="J10" s="55">
        <v>2.1725000000000003</v>
      </c>
      <c r="K10" s="55">
        <v>0.22500000000000001</v>
      </c>
      <c r="L10" s="55">
        <v>1.82</v>
      </c>
      <c r="M10" s="55">
        <v>1.2850000000000001</v>
      </c>
      <c r="N10" s="56">
        <v>4.6500000000000004</v>
      </c>
      <c r="O10" s="62"/>
      <c r="P10" s="54">
        <v>1.2568000000000001</v>
      </c>
      <c r="Q10" s="56">
        <v>0.79120000000000001</v>
      </c>
      <c r="R10" s="62"/>
      <c r="S10" s="54">
        <v>0.53125</v>
      </c>
      <c r="T10" s="55">
        <v>0.19443000000000002</v>
      </c>
      <c r="U10" s="56">
        <v>3.9740000000000002</v>
      </c>
      <c r="V10" s="62"/>
      <c r="W10" s="54">
        <v>0.53300000000000003</v>
      </c>
      <c r="X10" s="56">
        <v>0.79800000000000004</v>
      </c>
      <c r="Y10" s="62"/>
      <c r="Z10" s="54">
        <v>8.4161000000000001</v>
      </c>
      <c r="AA10" s="55">
        <v>0.40071000000000001</v>
      </c>
      <c r="AB10" s="55">
        <v>0.375</v>
      </c>
      <c r="AC10" s="56">
        <v>0.314</v>
      </c>
    </row>
    <row r="11" spans="1:30">
      <c r="A11" s="61">
        <v>41156</v>
      </c>
      <c r="B11" s="54">
        <v>0.10200000000000001</v>
      </c>
      <c r="C11" s="55">
        <v>0.122</v>
      </c>
      <c r="D11" s="55">
        <v>0.17799999999999999</v>
      </c>
      <c r="E11" s="56">
        <v>0.27300000000000002</v>
      </c>
      <c r="F11" s="62"/>
      <c r="G11" s="54">
        <v>0.41185000000000005</v>
      </c>
      <c r="H11" s="55">
        <v>0.68</v>
      </c>
      <c r="I11" s="55">
        <v>4.6000000000000006E-2</v>
      </c>
      <c r="J11" s="55">
        <v>2.1725000000000003</v>
      </c>
      <c r="K11" s="55">
        <v>0.22500000000000001</v>
      </c>
      <c r="L11" s="55">
        <v>1.79</v>
      </c>
      <c r="M11" s="55">
        <v>1.2850000000000001</v>
      </c>
      <c r="N11" s="56">
        <v>4.6500000000000004</v>
      </c>
      <c r="O11" s="62"/>
      <c r="P11" s="54">
        <v>1.2579</v>
      </c>
      <c r="Q11" s="56">
        <v>0.79210000000000003</v>
      </c>
      <c r="R11" s="62"/>
      <c r="S11" s="54">
        <v>0.53</v>
      </c>
      <c r="T11" s="55">
        <v>0.19443000000000002</v>
      </c>
      <c r="U11" s="56">
        <v>3.976</v>
      </c>
      <c r="V11" s="62"/>
      <c r="W11" s="54">
        <v>0.52800000000000002</v>
      </c>
      <c r="X11" s="56">
        <v>0.79100000000000004</v>
      </c>
      <c r="Y11" s="62"/>
      <c r="Z11" s="54">
        <v>8.4075000000000006</v>
      </c>
      <c r="AA11" s="55">
        <v>0.4</v>
      </c>
      <c r="AB11" s="55">
        <v>0.375</v>
      </c>
      <c r="AC11" s="56">
        <v>0.314</v>
      </c>
    </row>
    <row r="12" spans="1:30">
      <c r="A12" s="61">
        <v>41157</v>
      </c>
      <c r="B12" s="54">
        <v>0.107</v>
      </c>
      <c r="C12" s="55">
        <v>0.121</v>
      </c>
      <c r="D12" s="55">
        <v>0.17699999999999999</v>
      </c>
      <c r="E12" s="56">
        <v>0.26900000000000002</v>
      </c>
      <c r="F12" s="62"/>
      <c r="G12" s="54">
        <v>0.40985000000000005</v>
      </c>
      <c r="H12" s="55">
        <v>0.67688000000000004</v>
      </c>
      <c r="I12" s="55">
        <v>4.6000000000000006E-2</v>
      </c>
      <c r="J12" s="55">
        <v>2.1725000000000003</v>
      </c>
      <c r="K12" s="55">
        <v>0.22500000000000001</v>
      </c>
      <c r="L12" s="55">
        <v>1.8</v>
      </c>
      <c r="M12" s="55">
        <v>1.2830000000000001</v>
      </c>
      <c r="N12" s="56">
        <v>4.6500000000000004</v>
      </c>
      <c r="O12" s="62"/>
      <c r="P12" s="54">
        <v>1.2578</v>
      </c>
      <c r="Q12" s="56">
        <v>0.79035000000000011</v>
      </c>
      <c r="R12" s="62"/>
      <c r="S12" s="54">
        <v>0.52938000000000007</v>
      </c>
      <c r="T12" s="55">
        <v>0.19443000000000002</v>
      </c>
      <c r="U12" s="56">
        <v>3.968</v>
      </c>
      <c r="V12" s="62"/>
      <c r="W12" s="54">
        <v>0.52100000000000002</v>
      </c>
      <c r="X12" s="56">
        <v>0.78200000000000003</v>
      </c>
      <c r="Y12" s="62"/>
      <c r="Z12" s="54">
        <v>8.4414999999999996</v>
      </c>
      <c r="AA12" s="55">
        <v>0.4</v>
      </c>
      <c r="AB12" s="55">
        <v>0.375</v>
      </c>
      <c r="AC12" s="56">
        <v>0.314</v>
      </c>
    </row>
    <row r="13" spans="1:30">
      <c r="A13" s="61">
        <v>41158</v>
      </c>
      <c r="B13" s="54">
        <v>0.108</v>
      </c>
      <c r="C13" s="55">
        <v>0.121</v>
      </c>
      <c r="D13" s="55">
        <v>0.17699999999999999</v>
      </c>
      <c r="E13" s="56">
        <v>0.26600000000000001</v>
      </c>
      <c r="F13" s="62"/>
      <c r="G13" s="54">
        <v>0.40835000000000005</v>
      </c>
      <c r="H13" s="55">
        <v>0.67688000000000004</v>
      </c>
      <c r="I13" s="55">
        <v>4.6000000000000006E-2</v>
      </c>
      <c r="J13" s="55">
        <v>2.0425</v>
      </c>
      <c r="K13" s="55">
        <v>0.22500000000000001</v>
      </c>
      <c r="L13" s="55">
        <v>1.78</v>
      </c>
      <c r="M13" s="55">
        <v>1.2830000000000001</v>
      </c>
      <c r="N13" s="56">
        <v>4.6500000000000004</v>
      </c>
      <c r="O13" s="62"/>
      <c r="P13" s="54">
        <v>1.2638</v>
      </c>
      <c r="Q13" s="56">
        <v>0.79360000000000008</v>
      </c>
      <c r="R13" s="62"/>
      <c r="S13" s="54">
        <v>0.52812999999999999</v>
      </c>
      <c r="T13" s="55">
        <v>0.19443000000000002</v>
      </c>
      <c r="U13" s="56">
        <v>3.972</v>
      </c>
      <c r="V13" s="62"/>
      <c r="W13" s="54">
        <v>0.51800000000000002</v>
      </c>
      <c r="X13" s="56">
        <v>0.77600000000000002</v>
      </c>
      <c r="Y13" s="62"/>
      <c r="Z13" s="54">
        <v>8.5025999999999993</v>
      </c>
      <c r="AA13" s="55">
        <v>0.4</v>
      </c>
      <c r="AB13" s="55">
        <v>0.375</v>
      </c>
      <c r="AC13" s="56">
        <v>0.314</v>
      </c>
    </row>
    <row r="14" spans="1:30">
      <c r="A14" s="61">
        <v>41159</v>
      </c>
      <c r="B14" s="54">
        <v>0.105</v>
      </c>
      <c r="C14" s="55">
        <v>0.121</v>
      </c>
      <c r="D14" s="55">
        <v>0.17599999999999999</v>
      </c>
      <c r="E14" s="56">
        <v>0.26500000000000001</v>
      </c>
      <c r="F14" s="62"/>
      <c r="G14" s="54">
        <v>0.40775000000000006</v>
      </c>
      <c r="H14" s="55">
        <v>0.67563000000000006</v>
      </c>
      <c r="I14" s="55">
        <v>4.6000000000000006E-2</v>
      </c>
      <c r="J14" s="55">
        <v>2.0325000000000002</v>
      </c>
      <c r="K14" s="55">
        <v>0.22500000000000001</v>
      </c>
      <c r="L14" s="55">
        <v>1.81</v>
      </c>
      <c r="M14" s="55">
        <v>1.2830000000000001</v>
      </c>
      <c r="N14" s="56">
        <v>4.6500000000000004</v>
      </c>
      <c r="O14" s="62"/>
      <c r="P14" s="54">
        <v>1.2706</v>
      </c>
      <c r="Q14" s="56">
        <v>0.79670000000000007</v>
      </c>
      <c r="R14" s="62"/>
      <c r="S14" s="54">
        <v>0.52812999999999999</v>
      </c>
      <c r="T14" s="55">
        <v>0.19443000000000002</v>
      </c>
      <c r="U14" s="56">
        <v>3.9740000000000002</v>
      </c>
      <c r="V14" s="62"/>
      <c r="W14" s="54">
        <v>0.51500000000000001</v>
      </c>
      <c r="X14" s="56">
        <v>0.77300000000000002</v>
      </c>
      <c r="Y14" s="62"/>
      <c r="Z14" s="54">
        <v>8.4864999999999995</v>
      </c>
      <c r="AA14" s="55">
        <v>0.4</v>
      </c>
      <c r="AB14" s="55">
        <v>0.375</v>
      </c>
      <c r="AC14" s="56">
        <v>0.316</v>
      </c>
    </row>
    <row r="15" spans="1:30">
      <c r="A15" s="61">
        <v>41160</v>
      </c>
      <c r="B15" s="54">
        <v>0.105</v>
      </c>
      <c r="C15" s="55">
        <v>0.121</v>
      </c>
      <c r="D15" s="55">
        <v>0.17599999999999999</v>
      </c>
      <c r="E15" s="56">
        <v>0.26500000000000001</v>
      </c>
      <c r="F15" s="62"/>
      <c r="G15" s="54">
        <v>0.40775000000000006</v>
      </c>
      <c r="H15" s="55">
        <v>0.67563000000000006</v>
      </c>
      <c r="I15" s="55">
        <v>4.6000000000000006E-2</v>
      </c>
      <c r="J15" s="55">
        <v>2.0325000000000002</v>
      </c>
      <c r="K15" s="55">
        <v>0.22500000000000001</v>
      </c>
      <c r="L15" s="55">
        <v>1.81</v>
      </c>
      <c r="M15" s="55">
        <v>1.2830000000000001</v>
      </c>
      <c r="N15" s="56">
        <v>4.6500000000000004</v>
      </c>
      <c r="O15" s="62"/>
      <c r="P15" s="54">
        <v>1.2706</v>
      </c>
      <c r="Q15" s="56">
        <v>0.79670000000000007</v>
      </c>
      <c r="R15" s="62"/>
      <c r="S15" s="54">
        <v>0.52812999999999999</v>
      </c>
      <c r="T15" s="55">
        <v>0.19443000000000002</v>
      </c>
      <c r="U15" s="56">
        <v>3.9740000000000002</v>
      </c>
      <c r="V15" s="62"/>
      <c r="W15" s="54">
        <v>0.51500000000000001</v>
      </c>
      <c r="X15" s="56">
        <v>0.77300000000000002</v>
      </c>
      <c r="Y15" s="62"/>
      <c r="Z15" s="54">
        <v>8.4934999999999992</v>
      </c>
      <c r="AA15" s="55">
        <v>0.4</v>
      </c>
      <c r="AB15" s="55">
        <v>0.375</v>
      </c>
      <c r="AC15" s="56">
        <v>0.314</v>
      </c>
    </row>
    <row r="16" spans="1:30">
      <c r="A16" s="61">
        <v>41161</v>
      </c>
      <c r="B16" s="54">
        <v>0.105</v>
      </c>
      <c r="C16" s="55">
        <v>0.121</v>
      </c>
      <c r="D16" s="55">
        <v>0.17599999999999999</v>
      </c>
      <c r="E16" s="56">
        <v>0.26500000000000001</v>
      </c>
      <c r="F16" s="62"/>
      <c r="G16" s="54">
        <v>0.40775000000000006</v>
      </c>
      <c r="H16" s="55">
        <v>0.67563000000000006</v>
      </c>
      <c r="I16" s="55">
        <v>4.6000000000000006E-2</v>
      </c>
      <c r="J16" s="55">
        <v>2.0325000000000002</v>
      </c>
      <c r="K16" s="55">
        <v>0.22500000000000001</v>
      </c>
      <c r="L16" s="55">
        <v>1.81</v>
      </c>
      <c r="M16" s="55">
        <v>1.2830000000000001</v>
      </c>
      <c r="N16" s="56">
        <v>4.6500000000000004</v>
      </c>
      <c r="O16" s="62"/>
      <c r="P16" s="54">
        <v>1.2706</v>
      </c>
      <c r="Q16" s="56">
        <v>0.79670000000000007</v>
      </c>
      <c r="R16" s="62"/>
      <c r="S16" s="54">
        <v>0.52812999999999999</v>
      </c>
      <c r="T16" s="55">
        <v>0.19443000000000002</v>
      </c>
      <c r="U16" s="56">
        <v>3.9740000000000002</v>
      </c>
      <c r="V16" s="62"/>
      <c r="W16" s="54">
        <v>0.51500000000000001</v>
      </c>
      <c r="X16" s="56">
        <v>0.77300000000000002</v>
      </c>
      <c r="Y16" s="62"/>
      <c r="Z16" s="54">
        <v>8.4934999999999992</v>
      </c>
      <c r="AA16" s="55">
        <v>0.4</v>
      </c>
      <c r="AB16" s="55">
        <v>0.375</v>
      </c>
      <c r="AC16" s="56">
        <v>0.314</v>
      </c>
    </row>
    <row r="17" spans="1:29">
      <c r="A17" s="61">
        <v>41162</v>
      </c>
      <c r="B17" s="54">
        <v>0.10100000000000001</v>
      </c>
      <c r="C17" s="55">
        <v>0.12</v>
      </c>
      <c r="D17" s="55">
        <v>0.17500000000000002</v>
      </c>
      <c r="E17" s="56">
        <v>0.26100000000000001</v>
      </c>
      <c r="F17" s="62"/>
      <c r="G17" s="54">
        <v>0.40425000000000005</v>
      </c>
      <c r="H17" s="55">
        <v>0.67563000000000006</v>
      </c>
      <c r="I17" s="55">
        <v>4.6000000000000006E-2</v>
      </c>
      <c r="J17" s="55">
        <v>2.0250000000000004</v>
      </c>
      <c r="K17" s="55">
        <v>0.22500000000000001</v>
      </c>
      <c r="L17" s="55">
        <v>1.74</v>
      </c>
      <c r="M17" s="55">
        <v>1.2830000000000001</v>
      </c>
      <c r="N17" s="56">
        <v>4.6500000000000004</v>
      </c>
      <c r="O17" s="62"/>
      <c r="P17" s="54">
        <v>1.2776000000000001</v>
      </c>
      <c r="Q17" s="56">
        <v>0.79970000000000008</v>
      </c>
      <c r="R17" s="62"/>
      <c r="S17" s="54">
        <v>0.52688000000000001</v>
      </c>
      <c r="T17" s="55">
        <v>0.19443000000000002</v>
      </c>
      <c r="U17" s="56">
        <v>3.972</v>
      </c>
      <c r="V17" s="62"/>
      <c r="W17" s="54">
        <v>0.50900000000000001</v>
      </c>
      <c r="X17" s="56">
        <v>0.76600000000000001</v>
      </c>
      <c r="Y17" s="62"/>
      <c r="Z17" s="54">
        <v>8.4934999999999992</v>
      </c>
      <c r="AA17" s="55">
        <v>0.4</v>
      </c>
      <c r="AB17" s="55">
        <v>0.375</v>
      </c>
      <c r="AC17" s="56">
        <v>0.314</v>
      </c>
    </row>
    <row r="18" spans="1:29">
      <c r="A18" s="61">
        <v>41163</v>
      </c>
      <c r="B18" s="54">
        <v>0.1</v>
      </c>
      <c r="C18" s="55">
        <v>0.12</v>
      </c>
      <c r="D18" s="55">
        <v>0.17500000000000002</v>
      </c>
      <c r="E18" s="56">
        <v>0.25800000000000001</v>
      </c>
      <c r="F18" s="62"/>
      <c r="G18" s="54">
        <v>0.39875000000000005</v>
      </c>
      <c r="H18" s="55">
        <v>0.66938000000000009</v>
      </c>
      <c r="I18" s="55">
        <v>4.6000000000000006E-2</v>
      </c>
      <c r="J18" s="55">
        <v>2.0125000000000002</v>
      </c>
      <c r="K18" s="55">
        <v>0.22500000000000001</v>
      </c>
      <c r="L18" s="55">
        <v>1.74</v>
      </c>
      <c r="M18" s="55">
        <v>1.2830000000000001</v>
      </c>
      <c r="N18" s="56">
        <v>4.6500000000000004</v>
      </c>
      <c r="O18" s="62"/>
      <c r="P18" s="54">
        <v>1.2787000000000002</v>
      </c>
      <c r="Q18" s="56">
        <v>0.79780000000000006</v>
      </c>
      <c r="R18" s="62"/>
      <c r="S18" s="54">
        <v>0.52563000000000004</v>
      </c>
      <c r="T18" s="55">
        <v>0.19443000000000002</v>
      </c>
      <c r="U18" s="56">
        <v>3.9740000000000002</v>
      </c>
      <c r="V18" s="62"/>
      <c r="W18" s="54">
        <v>0.501</v>
      </c>
      <c r="X18" s="56">
        <v>0.75900000000000001</v>
      </c>
      <c r="Y18" s="62"/>
      <c r="Z18" s="54">
        <v>8.4772999999999996</v>
      </c>
      <c r="AA18" s="55">
        <v>0.4</v>
      </c>
      <c r="AB18" s="55">
        <v>0.375</v>
      </c>
      <c r="AC18" s="56">
        <v>0.312</v>
      </c>
    </row>
    <row r="19" spans="1:29">
      <c r="A19" s="61">
        <v>41164</v>
      </c>
      <c r="B19" s="54">
        <v>0.10100000000000001</v>
      </c>
      <c r="C19" s="55">
        <v>0.12</v>
      </c>
      <c r="D19" s="55">
        <v>0.17400000000000002</v>
      </c>
      <c r="E19" s="56">
        <v>0.255</v>
      </c>
      <c r="F19" s="62"/>
      <c r="G19" s="54">
        <v>0.39425000000000004</v>
      </c>
      <c r="H19" s="55">
        <v>0.66625000000000001</v>
      </c>
      <c r="I19" s="55">
        <v>4.6000000000000006E-2</v>
      </c>
      <c r="J19" s="55">
        <v>1.9850000000000001</v>
      </c>
      <c r="K19" s="55">
        <v>0.22500000000000001</v>
      </c>
      <c r="L19" s="55">
        <v>1.73</v>
      </c>
      <c r="M19" s="55">
        <v>1.2830000000000001</v>
      </c>
      <c r="N19" s="56">
        <v>4.66</v>
      </c>
      <c r="O19" s="62"/>
      <c r="P19" s="54">
        <v>1.2896000000000001</v>
      </c>
      <c r="Q19" s="56">
        <v>0.80170000000000008</v>
      </c>
      <c r="R19" s="62"/>
      <c r="S19" s="54">
        <v>0.52563000000000004</v>
      </c>
      <c r="T19" s="55">
        <v>0.19443000000000002</v>
      </c>
      <c r="U19" s="56">
        <v>3.972</v>
      </c>
      <c r="V19" s="62"/>
      <c r="W19" s="54">
        <v>0.496</v>
      </c>
      <c r="X19" s="56">
        <v>0.753</v>
      </c>
      <c r="Y19" s="62"/>
      <c r="Z19" s="54">
        <v>8.4734999999999996</v>
      </c>
      <c r="AA19" s="55">
        <v>0.4</v>
      </c>
      <c r="AB19" s="55">
        <v>0.37833</v>
      </c>
      <c r="AC19" s="56">
        <v>0.312</v>
      </c>
    </row>
    <row r="20" spans="1:29">
      <c r="A20" s="61">
        <v>41165</v>
      </c>
      <c r="B20" s="54">
        <v>0.10300000000000001</v>
      </c>
      <c r="C20" s="55">
        <v>0.12</v>
      </c>
      <c r="D20" s="55">
        <v>0.17200000000000001</v>
      </c>
      <c r="E20" s="56">
        <v>0.252</v>
      </c>
      <c r="F20" s="62"/>
      <c r="G20" s="54">
        <v>0.38875000000000004</v>
      </c>
      <c r="H20" s="55">
        <v>0.66188000000000002</v>
      </c>
      <c r="I20" s="55">
        <v>4.6000000000000006E-2</v>
      </c>
      <c r="J20" s="55">
        <v>1.9725000000000001</v>
      </c>
      <c r="K20" s="55">
        <v>0.22500000000000001</v>
      </c>
      <c r="L20" s="55">
        <v>1.72</v>
      </c>
      <c r="M20" s="55">
        <v>1.2830000000000001</v>
      </c>
      <c r="N20" s="56">
        <v>4.6500000000000004</v>
      </c>
      <c r="O20" s="62"/>
      <c r="P20" s="54">
        <v>1.2910000000000001</v>
      </c>
      <c r="Q20" s="56">
        <v>0.80145000000000011</v>
      </c>
      <c r="R20" s="62"/>
      <c r="S20" s="54">
        <v>0.52438000000000007</v>
      </c>
      <c r="T20" s="55">
        <v>0.19443000000000002</v>
      </c>
      <c r="U20" s="56">
        <v>3.9740000000000002</v>
      </c>
      <c r="V20" s="62"/>
      <c r="W20" s="54">
        <v>0.49299999999999999</v>
      </c>
      <c r="X20" s="56">
        <v>0.75</v>
      </c>
      <c r="Y20" s="62"/>
      <c r="Z20" s="54">
        <v>8.5088000000000008</v>
      </c>
      <c r="AA20" s="55">
        <v>0.4</v>
      </c>
      <c r="AB20" s="55">
        <v>0.37833</v>
      </c>
      <c r="AC20" s="56">
        <v>0.316</v>
      </c>
    </row>
    <row r="21" spans="1:29">
      <c r="A21" s="61">
        <v>41166</v>
      </c>
      <c r="B21" s="54">
        <v>9.5000000000000001E-2</v>
      </c>
      <c r="C21" s="55">
        <v>0.12</v>
      </c>
      <c r="D21" s="55">
        <v>0.17300000000000001</v>
      </c>
      <c r="E21" s="56">
        <v>0.25</v>
      </c>
      <c r="F21" s="62"/>
      <c r="G21" s="54">
        <v>0.38525000000000004</v>
      </c>
      <c r="H21" s="55">
        <v>0.65563000000000005</v>
      </c>
      <c r="I21" s="55">
        <v>4.6000000000000006E-2</v>
      </c>
      <c r="J21" s="55">
        <v>1.9475000000000002</v>
      </c>
      <c r="K21" s="55">
        <v>0.22500000000000001</v>
      </c>
      <c r="L21" s="55">
        <v>1.73</v>
      </c>
      <c r="M21" s="55">
        <v>1.28</v>
      </c>
      <c r="N21" s="56">
        <v>4.66</v>
      </c>
      <c r="O21" s="62"/>
      <c r="P21" s="54">
        <v>1.3095000000000001</v>
      </c>
      <c r="Q21" s="56">
        <v>0.80745000000000011</v>
      </c>
      <c r="R21" s="62"/>
      <c r="S21" s="54">
        <v>0.52124999999999999</v>
      </c>
      <c r="T21" s="55">
        <v>0.19443000000000002</v>
      </c>
      <c r="U21" s="56">
        <v>3.9740000000000002</v>
      </c>
      <c r="V21" s="62"/>
      <c r="W21" s="54">
        <v>0.48699999999999999</v>
      </c>
      <c r="X21" s="56">
        <v>0.746</v>
      </c>
      <c r="Y21" s="62"/>
      <c r="Z21" s="54">
        <v>8.5884</v>
      </c>
      <c r="AA21" s="55">
        <v>0.40143000000000001</v>
      </c>
      <c r="AB21" s="55">
        <v>0.37833</v>
      </c>
      <c r="AC21" s="56">
        <v>0.32200000000000001</v>
      </c>
    </row>
    <row r="22" spans="1:29">
      <c r="A22" s="61">
        <v>41167</v>
      </c>
      <c r="B22" s="54">
        <v>9.5000000000000001E-2</v>
      </c>
      <c r="C22" s="55">
        <v>0.12</v>
      </c>
      <c r="D22" s="55">
        <v>0.17300000000000001</v>
      </c>
      <c r="E22" s="56">
        <v>0.25</v>
      </c>
      <c r="F22" s="62"/>
      <c r="G22" s="54">
        <v>0.38525000000000004</v>
      </c>
      <c r="H22" s="55">
        <v>0.65563000000000005</v>
      </c>
      <c r="I22" s="55">
        <v>4.6000000000000006E-2</v>
      </c>
      <c r="J22" s="55">
        <v>1.9475000000000002</v>
      </c>
      <c r="K22" s="55">
        <v>0.22500000000000001</v>
      </c>
      <c r="L22" s="55">
        <v>1.73</v>
      </c>
      <c r="M22" s="55">
        <v>1.28</v>
      </c>
      <c r="N22" s="56">
        <v>4.66</v>
      </c>
      <c r="O22" s="62"/>
      <c r="P22" s="54">
        <v>1.3095000000000001</v>
      </c>
      <c r="Q22" s="56">
        <v>0.80745000000000011</v>
      </c>
      <c r="R22" s="62"/>
      <c r="S22" s="54">
        <v>0.52124999999999999</v>
      </c>
      <c r="T22" s="55">
        <v>0.19443000000000002</v>
      </c>
      <c r="U22" s="56">
        <v>3.9740000000000002</v>
      </c>
      <c r="V22" s="62"/>
      <c r="W22" s="54">
        <v>0.48699999999999999</v>
      </c>
      <c r="X22" s="56">
        <v>0.746</v>
      </c>
      <c r="Y22" s="62"/>
      <c r="Z22" s="54">
        <v>8.6242999999999999</v>
      </c>
      <c r="AA22" s="55">
        <v>0.40071000000000001</v>
      </c>
      <c r="AB22" s="55">
        <v>0.37833</v>
      </c>
      <c r="AC22" s="56">
        <v>0.32400000000000001</v>
      </c>
    </row>
    <row r="23" spans="1:29">
      <c r="A23" s="61">
        <v>41168</v>
      </c>
      <c r="B23" s="54">
        <v>9.5000000000000001E-2</v>
      </c>
      <c r="C23" s="55">
        <v>0.12</v>
      </c>
      <c r="D23" s="55">
        <v>0.17300000000000001</v>
      </c>
      <c r="E23" s="56">
        <v>0.25</v>
      </c>
      <c r="F23" s="62"/>
      <c r="G23" s="54">
        <v>0.38525000000000004</v>
      </c>
      <c r="H23" s="55">
        <v>0.65563000000000005</v>
      </c>
      <c r="I23" s="55">
        <v>4.6000000000000006E-2</v>
      </c>
      <c r="J23" s="55">
        <v>1.9475000000000002</v>
      </c>
      <c r="K23" s="55">
        <v>0.22500000000000001</v>
      </c>
      <c r="L23" s="55">
        <v>1.73</v>
      </c>
      <c r="M23" s="55">
        <v>1.28</v>
      </c>
      <c r="N23" s="56">
        <v>4.66</v>
      </c>
      <c r="O23" s="62"/>
      <c r="P23" s="54">
        <v>1.3095000000000001</v>
      </c>
      <c r="Q23" s="56">
        <v>0.80745000000000011</v>
      </c>
      <c r="R23" s="62"/>
      <c r="S23" s="54">
        <v>0.52124999999999999</v>
      </c>
      <c r="T23" s="55">
        <v>0.19443000000000002</v>
      </c>
      <c r="U23" s="56">
        <v>3.9740000000000002</v>
      </c>
      <c r="V23" s="62"/>
      <c r="W23" s="54">
        <v>0.48699999999999999</v>
      </c>
      <c r="X23" s="56">
        <v>0.746</v>
      </c>
      <c r="Y23" s="62"/>
      <c r="Z23" s="54">
        <v>8.6242999999999999</v>
      </c>
      <c r="AA23" s="55">
        <v>0.40071000000000001</v>
      </c>
      <c r="AB23" s="55">
        <v>0.37833</v>
      </c>
      <c r="AC23" s="56">
        <v>0.32400000000000001</v>
      </c>
    </row>
    <row r="24" spans="1:29">
      <c r="A24" s="61">
        <v>41169</v>
      </c>
      <c r="B24" s="54">
        <v>8.8999999999999996E-2</v>
      </c>
      <c r="C24" s="55">
        <v>0.12</v>
      </c>
      <c r="D24" s="55">
        <v>0.17200000000000001</v>
      </c>
      <c r="E24" s="56">
        <v>0.248</v>
      </c>
      <c r="F24" s="62"/>
      <c r="G24" s="54">
        <v>0.38075000000000003</v>
      </c>
      <c r="H24" s="55">
        <v>0.6531300000000001</v>
      </c>
      <c r="I24" s="55">
        <v>4.6000000000000006E-2</v>
      </c>
      <c r="J24" s="55">
        <v>1.9375000000000002</v>
      </c>
      <c r="K24" s="55">
        <v>0.22500000000000001</v>
      </c>
      <c r="L24" s="55">
        <v>1.71</v>
      </c>
      <c r="M24" s="55">
        <v>1.28</v>
      </c>
      <c r="N24" s="56">
        <v>4.45</v>
      </c>
      <c r="O24" s="62"/>
      <c r="P24" s="54">
        <v>1.3086</v>
      </c>
      <c r="Q24" s="56">
        <v>0.80695000000000006</v>
      </c>
      <c r="R24" s="62"/>
      <c r="S24" s="54">
        <v>0.52</v>
      </c>
      <c r="T24" s="55">
        <v>0.19443000000000002</v>
      </c>
      <c r="U24" s="56">
        <v>3.9740000000000002</v>
      </c>
      <c r="V24" s="62"/>
      <c r="W24" s="54">
        <v>0.48199999999999998</v>
      </c>
      <c r="X24" s="56">
        <v>0.74199999999999999</v>
      </c>
      <c r="Y24" s="62"/>
      <c r="Z24" s="54">
        <v>8.6242999999999999</v>
      </c>
      <c r="AA24" s="55">
        <v>0.40071000000000001</v>
      </c>
      <c r="AB24" s="55">
        <v>0.37833</v>
      </c>
      <c r="AC24" s="56">
        <v>0.32400000000000001</v>
      </c>
    </row>
    <row r="25" spans="1:29">
      <c r="A25" s="61">
        <v>41170</v>
      </c>
      <c r="B25" s="54">
        <v>0.1</v>
      </c>
      <c r="C25" s="55">
        <v>0.11900000000000001</v>
      </c>
      <c r="D25" s="55">
        <v>0.17100000000000001</v>
      </c>
      <c r="E25" s="56">
        <v>0.24399999999999999</v>
      </c>
      <c r="F25" s="62"/>
      <c r="G25" s="54">
        <v>0.37875000000000003</v>
      </c>
      <c r="H25" s="55">
        <v>0.6462500000000001</v>
      </c>
      <c r="I25" s="55">
        <v>4.6000000000000006E-2</v>
      </c>
      <c r="J25" s="55">
        <v>1.9175000000000002</v>
      </c>
      <c r="K25" s="55">
        <v>0.22500000000000001</v>
      </c>
      <c r="L25" s="55">
        <v>1.72</v>
      </c>
      <c r="M25" s="55">
        <v>1.278</v>
      </c>
      <c r="N25" s="56">
        <v>4.45</v>
      </c>
      <c r="O25" s="62"/>
      <c r="P25" s="54">
        <v>1.3054000000000001</v>
      </c>
      <c r="Q25" s="56">
        <v>0.8035000000000001</v>
      </c>
      <c r="R25" s="62"/>
      <c r="S25" s="54">
        <v>0.51813000000000009</v>
      </c>
      <c r="T25" s="55">
        <v>0.19443000000000002</v>
      </c>
      <c r="U25" s="56">
        <v>3.9580000000000002</v>
      </c>
      <c r="V25" s="62"/>
      <c r="W25" s="54">
        <v>0.47600000000000003</v>
      </c>
      <c r="X25" s="56">
        <v>0.73499999999999999</v>
      </c>
      <c r="Y25" s="62"/>
      <c r="Z25" s="54">
        <v>8.5685000000000002</v>
      </c>
      <c r="AA25" s="55">
        <v>0.40071000000000001</v>
      </c>
      <c r="AB25" s="55">
        <v>0.37833</v>
      </c>
      <c r="AC25" s="56">
        <v>0.32400000000000001</v>
      </c>
    </row>
    <row r="26" spans="1:29">
      <c r="A26" s="61">
        <v>41171</v>
      </c>
      <c r="B26" s="54">
        <v>0.09</v>
      </c>
      <c r="C26" s="55">
        <v>0.11800000000000001</v>
      </c>
      <c r="D26" s="55">
        <v>0.16900000000000001</v>
      </c>
      <c r="E26" s="56">
        <v>0.23800000000000002</v>
      </c>
      <c r="F26" s="62"/>
      <c r="G26" s="54">
        <v>0.37575000000000003</v>
      </c>
      <c r="H26" s="55">
        <v>0.63750000000000007</v>
      </c>
      <c r="I26" s="55">
        <v>4.6000000000000006E-2</v>
      </c>
      <c r="J26" s="55">
        <v>1.9050000000000002</v>
      </c>
      <c r="K26" s="55">
        <v>0.22500000000000001</v>
      </c>
      <c r="L26" s="55">
        <v>1.71</v>
      </c>
      <c r="M26" s="55">
        <v>1.2770000000000001</v>
      </c>
      <c r="N26" s="56">
        <v>4.8</v>
      </c>
      <c r="O26" s="62"/>
      <c r="P26" s="54">
        <v>1.3002</v>
      </c>
      <c r="Q26" s="56">
        <v>0.80270000000000008</v>
      </c>
      <c r="R26" s="62"/>
      <c r="S26" s="54">
        <v>0.51813000000000009</v>
      </c>
      <c r="T26" s="55">
        <v>0.19443000000000002</v>
      </c>
      <c r="U26" s="56">
        <v>3.95</v>
      </c>
      <c r="V26" s="62"/>
      <c r="W26" s="54">
        <v>0.47200000000000003</v>
      </c>
      <c r="X26" s="56">
        <v>0.72799999999999998</v>
      </c>
      <c r="Y26" s="62"/>
      <c r="Z26" s="54">
        <v>8.5213999999999999</v>
      </c>
      <c r="AA26" s="55">
        <v>0.40071000000000001</v>
      </c>
      <c r="AB26" s="55">
        <v>0.37833</v>
      </c>
      <c r="AC26" s="56">
        <v>0.32200000000000001</v>
      </c>
    </row>
    <row r="27" spans="1:29">
      <c r="A27" s="61">
        <v>41172</v>
      </c>
      <c r="B27" s="54">
        <v>9.7000000000000003E-2</v>
      </c>
      <c r="C27" s="55">
        <v>0.11600000000000001</v>
      </c>
      <c r="D27" s="55">
        <v>0.16600000000000001</v>
      </c>
      <c r="E27" s="56">
        <v>0.23300000000000001</v>
      </c>
      <c r="F27" s="62"/>
      <c r="G27" s="54">
        <v>0.37300000000000005</v>
      </c>
      <c r="H27" s="55">
        <v>0.63063000000000002</v>
      </c>
      <c r="I27" s="55">
        <v>4.6000000000000006E-2</v>
      </c>
      <c r="J27" s="55">
        <v>1.8975000000000002</v>
      </c>
      <c r="K27" s="55">
        <v>0.22</v>
      </c>
      <c r="L27" s="55">
        <v>1.73</v>
      </c>
      <c r="M27" s="55">
        <v>1.2770000000000001</v>
      </c>
      <c r="N27" s="56">
        <v>4.45</v>
      </c>
      <c r="O27" s="62"/>
      <c r="P27" s="54">
        <v>1.2954000000000001</v>
      </c>
      <c r="Q27" s="56">
        <v>0.80017000000000005</v>
      </c>
      <c r="R27" s="62"/>
      <c r="S27" s="54">
        <v>0.51813000000000009</v>
      </c>
      <c r="T27" s="55">
        <v>0.19157000000000002</v>
      </c>
      <c r="U27" s="56">
        <v>3.9359999999999999</v>
      </c>
      <c r="V27" s="62"/>
      <c r="W27" s="54">
        <v>0.46500000000000002</v>
      </c>
      <c r="X27" s="56">
        <v>0.71899999999999997</v>
      </c>
      <c r="Y27" s="62"/>
      <c r="Z27" s="54">
        <v>8.4885000000000002</v>
      </c>
      <c r="AA27" s="55">
        <v>0.40106999999999998</v>
      </c>
      <c r="AB27" s="55">
        <v>0.37833</v>
      </c>
      <c r="AC27" s="56">
        <v>0.32</v>
      </c>
    </row>
    <row r="28" spans="1:29">
      <c r="A28" s="61">
        <v>41173</v>
      </c>
      <c r="B28" s="54">
        <v>9.5000000000000001E-2</v>
      </c>
      <c r="C28" s="55">
        <v>0.115</v>
      </c>
      <c r="D28" s="55">
        <v>0.16300000000000001</v>
      </c>
      <c r="E28" s="56">
        <v>0.22800000000000001</v>
      </c>
      <c r="F28" s="62"/>
      <c r="G28" s="54">
        <v>0.36925000000000002</v>
      </c>
      <c r="H28" s="55">
        <v>0.6268800000000001</v>
      </c>
      <c r="I28" s="55">
        <v>4.5000000000000005E-2</v>
      </c>
      <c r="J28" s="55">
        <v>1.8875000000000002</v>
      </c>
      <c r="K28" s="55">
        <v>0.22</v>
      </c>
      <c r="L28" s="55">
        <v>1.6500000000000001</v>
      </c>
      <c r="M28" s="55">
        <v>1.2750000000000001</v>
      </c>
      <c r="N28" s="56">
        <v>4.7</v>
      </c>
      <c r="O28" s="62"/>
      <c r="P28" s="54">
        <v>1.2988</v>
      </c>
      <c r="Q28" s="56">
        <v>0.79870000000000008</v>
      </c>
      <c r="R28" s="62"/>
      <c r="S28" s="54">
        <v>0.51563000000000003</v>
      </c>
      <c r="T28" s="55">
        <v>0.19157000000000002</v>
      </c>
      <c r="U28" s="56">
        <v>3.9319999999999999</v>
      </c>
      <c r="V28" s="62"/>
      <c r="W28" s="54">
        <v>0.45700000000000002</v>
      </c>
      <c r="X28" s="56">
        <v>0.71099999999999997</v>
      </c>
      <c r="Y28" s="62"/>
      <c r="Z28" s="54">
        <v>8.4955999999999996</v>
      </c>
      <c r="AA28" s="55">
        <v>0.40106999999999998</v>
      </c>
      <c r="AB28" s="55">
        <v>0.37833</v>
      </c>
      <c r="AC28" s="56">
        <v>0.32</v>
      </c>
    </row>
    <row r="29" spans="1:29">
      <c r="A29" s="61">
        <v>41174</v>
      </c>
      <c r="B29" s="54">
        <v>9.5000000000000001E-2</v>
      </c>
      <c r="C29" s="55">
        <v>0.115</v>
      </c>
      <c r="D29" s="55">
        <v>0.16300000000000001</v>
      </c>
      <c r="E29" s="56">
        <v>0.22800000000000001</v>
      </c>
      <c r="F29" s="62"/>
      <c r="G29" s="54">
        <v>0.36925000000000002</v>
      </c>
      <c r="H29" s="55">
        <v>0.6268800000000001</v>
      </c>
      <c r="I29" s="55">
        <v>4.5000000000000005E-2</v>
      </c>
      <c r="J29" s="55">
        <v>1.8875000000000002</v>
      </c>
      <c r="K29" s="55">
        <v>0.22</v>
      </c>
      <c r="L29" s="55">
        <v>1.6500000000000001</v>
      </c>
      <c r="M29" s="55">
        <v>1.2750000000000001</v>
      </c>
      <c r="N29" s="56">
        <v>4.7</v>
      </c>
      <c r="O29" s="62"/>
      <c r="P29" s="54">
        <v>1.2988</v>
      </c>
      <c r="Q29" s="56">
        <v>0.79870000000000008</v>
      </c>
      <c r="R29" s="62"/>
      <c r="S29" s="54">
        <v>0.51563000000000003</v>
      </c>
      <c r="T29" s="55">
        <v>0.19157000000000002</v>
      </c>
      <c r="U29" s="56">
        <v>3.9319999999999999</v>
      </c>
      <c r="V29" s="62"/>
      <c r="W29" s="54">
        <v>0.45700000000000002</v>
      </c>
      <c r="X29" s="56">
        <v>0.71099999999999997</v>
      </c>
      <c r="Y29" s="62"/>
      <c r="Z29" s="54">
        <v>8.4928000000000008</v>
      </c>
      <c r="AA29" s="55">
        <v>0.40071000000000001</v>
      </c>
      <c r="AB29" s="55">
        <v>0.37833</v>
      </c>
      <c r="AC29" s="56">
        <v>0.32200000000000001</v>
      </c>
    </row>
    <row r="30" spans="1:29">
      <c r="A30" s="61">
        <v>41175</v>
      </c>
      <c r="B30" s="54">
        <v>9.5000000000000001E-2</v>
      </c>
      <c r="C30" s="55">
        <v>0.115</v>
      </c>
      <c r="D30" s="55">
        <v>0.16300000000000001</v>
      </c>
      <c r="E30" s="56">
        <v>0.22800000000000001</v>
      </c>
      <c r="F30" s="62"/>
      <c r="G30" s="54">
        <v>0.36925000000000002</v>
      </c>
      <c r="H30" s="55">
        <v>0.6268800000000001</v>
      </c>
      <c r="I30" s="55">
        <v>4.5000000000000005E-2</v>
      </c>
      <c r="J30" s="55">
        <v>1.8875000000000002</v>
      </c>
      <c r="K30" s="55">
        <v>0.22</v>
      </c>
      <c r="L30" s="55">
        <v>1.6500000000000001</v>
      </c>
      <c r="M30" s="55">
        <v>1.2750000000000001</v>
      </c>
      <c r="N30" s="56">
        <v>4.7</v>
      </c>
      <c r="O30" s="62"/>
      <c r="P30" s="54">
        <v>1.2988</v>
      </c>
      <c r="Q30" s="56">
        <v>0.79870000000000008</v>
      </c>
      <c r="R30" s="62"/>
      <c r="S30" s="54">
        <v>0.51563000000000003</v>
      </c>
      <c r="T30" s="55">
        <v>0.19157000000000002</v>
      </c>
      <c r="U30" s="56">
        <v>3.9319999999999999</v>
      </c>
      <c r="V30" s="62"/>
      <c r="W30" s="54">
        <v>0.45700000000000002</v>
      </c>
      <c r="X30" s="56">
        <v>0.71099999999999997</v>
      </c>
      <c r="Y30" s="62"/>
      <c r="Z30" s="54">
        <v>8.4928000000000008</v>
      </c>
      <c r="AA30" s="55">
        <v>0.40071000000000001</v>
      </c>
      <c r="AB30" s="55">
        <v>0.37833</v>
      </c>
      <c r="AC30" s="56">
        <v>0.32200000000000001</v>
      </c>
    </row>
    <row r="31" spans="1:29">
      <c r="A31" s="61">
        <v>41176</v>
      </c>
      <c r="B31" s="54">
        <v>9.5000000000000001E-2</v>
      </c>
      <c r="C31" s="55">
        <v>0.11600000000000001</v>
      </c>
      <c r="D31" s="55">
        <v>0.16200000000000001</v>
      </c>
      <c r="E31" s="56">
        <v>0.22500000000000001</v>
      </c>
      <c r="F31" s="62"/>
      <c r="G31" s="54">
        <v>0.36725000000000002</v>
      </c>
      <c r="H31" s="55">
        <v>0.62125000000000008</v>
      </c>
      <c r="I31" s="55">
        <v>4.5000000000000005E-2</v>
      </c>
      <c r="J31" s="55">
        <v>1.8675000000000002</v>
      </c>
      <c r="K31" s="55">
        <v>0.22</v>
      </c>
      <c r="L31" s="55">
        <v>1.69</v>
      </c>
      <c r="M31" s="55">
        <v>1.274</v>
      </c>
      <c r="N31" s="56">
        <v>4.45</v>
      </c>
      <c r="O31" s="62"/>
      <c r="P31" s="54">
        <v>1.2916000000000001</v>
      </c>
      <c r="Q31" s="56">
        <v>0.79680000000000006</v>
      </c>
      <c r="R31" s="62"/>
      <c r="S31" s="54">
        <v>0.51563000000000003</v>
      </c>
      <c r="T31" s="55">
        <v>0.19157000000000002</v>
      </c>
      <c r="U31" s="56">
        <v>3.9159999999999999</v>
      </c>
      <c r="V31" s="62"/>
      <c r="W31" s="54">
        <v>0.45200000000000001</v>
      </c>
      <c r="X31" s="56">
        <v>0.70300000000000007</v>
      </c>
      <c r="Y31" s="62"/>
      <c r="Z31" s="54">
        <v>8.4928000000000008</v>
      </c>
      <c r="AA31" s="55">
        <v>0.40071000000000001</v>
      </c>
      <c r="AB31" s="55">
        <v>0.37833</v>
      </c>
      <c r="AC31" s="56">
        <v>0.32200000000000001</v>
      </c>
    </row>
    <row r="32" spans="1:29">
      <c r="A32" s="61">
        <v>41177</v>
      </c>
      <c r="B32" s="54">
        <v>9.1999999999999998E-2</v>
      </c>
      <c r="C32" s="55">
        <v>0.11700000000000001</v>
      </c>
      <c r="D32" s="55">
        <v>0.161</v>
      </c>
      <c r="E32" s="56">
        <v>0.222</v>
      </c>
      <c r="F32" s="62"/>
      <c r="G32" s="54">
        <v>0.36350000000000005</v>
      </c>
      <c r="H32" s="55">
        <v>0.6150000000000001</v>
      </c>
      <c r="I32" s="55">
        <v>4.5000000000000005E-2</v>
      </c>
      <c r="J32" s="55">
        <v>1.8575000000000002</v>
      </c>
      <c r="K32" s="55">
        <v>0.22</v>
      </c>
      <c r="L32" s="55">
        <v>1.68</v>
      </c>
      <c r="M32" s="55">
        <v>1.274</v>
      </c>
      <c r="N32" s="56">
        <v>4.45</v>
      </c>
      <c r="O32" s="62"/>
      <c r="P32" s="54">
        <v>1.2932000000000001</v>
      </c>
      <c r="Q32" s="56">
        <v>0.7965000000000001</v>
      </c>
      <c r="R32" s="62"/>
      <c r="S32" s="54">
        <v>0.51500000000000001</v>
      </c>
      <c r="T32" s="55">
        <v>0.19157000000000002</v>
      </c>
      <c r="U32" s="56">
        <v>3.9079999999999999</v>
      </c>
      <c r="V32" s="62"/>
      <c r="W32" s="54">
        <v>0.44800000000000001</v>
      </c>
      <c r="X32" s="56">
        <v>0.69700000000000006</v>
      </c>
      <c r="Y32" s="62"/>
      <c r="Z32" s="54">
        <v>8.4725000000000001</v>
      </c>
      <c r="AA32" s="55">
        <v>0.40071000000000001</v>
      </c>
      <c r="AB32" s="55">
        <v>0.37833</v>
      </c>
      <c r="AC32" s="56">
        <v>0.33400000000000002</v>
      </c>
    </row>
    <row r="33" spans="1:29">
      <c r="A33" s="61">
        <v>41178</v>
      </c>
      <c r="B33" s="54">
        <v>9.6000000000000002E-2</v>
      </c>
      <c r="C33" s="55">
        <v>0.11700000000000001</v>
      </c>
      <c r="D33" s="55">
        <v>0.161</v>
      </c>
      <c r="E33" s="56">
        <v>0.222</v>
      </c>
      <c r="F33" s="62"/>
      <c r="G33" s="54">
        <v>0.36225000000000002</v>
      </c>
      <c r="H33" s="55">
        <v>0.6100000000000001</v>
      </c>
      <c r="I33" s="55">
        <v>4.4000000000000004E-2</v>
      </c>
      <c r="J33" s="55">
        <v>1.8525000000000003</v>
      </c>
      <c r="K33" s="55">
        <v>0.2225</v>
      </c>
      <c r="L33" s="55">
        <v>1.71</v>
      </c>
      <c r="M33" s="55">
        <v>1.274</v>
      </c>
      <c r="N33" s="56">
        <v>4.45</v>
      </c>
      <c r="O33" s="62"/>
      <c r="P33" s="54">
        <v>1.2845</v>
      </c>
      <c r="Q33" s="56">
        <v>0.79490000000000005</v>
      </c>
      <c r="R33" s="62"/>
      <c r="S33" s="54">
        <v>0.51438000000000006</v>
      </c>
      <c r="T33" s="55">
        <v>0.19157000000000002</v>
      </c>
      <c r="U33" s="56">
        <v>3.9</v>
      </c>
      <c r="V33" s="62"/>
      <c r="W33" s="54">
        <v>0.44600000000000001</v>
      </c>
      <c r="X33" s="56">
        <v>0.69400000000000006</v>
      </c>
      <c r="Y33" s="62"/>
      <c r="Z33" s="54">
        <v>8.4998000000000005</v>
      </c>
      <c r="AA33" s="55">
        <v>0.40071000000000001</v>
      </c>
      <c r="AB33" s="55">
        <v>0.38</v>
      </c>
      <c r="AC33" s="56">
        <v>0.34</v>
      </c>
    </row>
    <row r="34" spans="1:29">
      <c r="A34" s="61">
        <v>41179</v>
      </c>
      <c r="B34" s="54">
        <v>9.5000000000000001E-2</v>
      </c>
      <c r="C34" s="55">
        <v>0.115</v>
      </c>
      <c r="D34" s="55">
        <v>0.159</v>
      </c>
      <c r="E34" s="56">
        <v>0.221</v>
      </c>
      <c r="F34" s="62"/>
      <c r="G34" s="54">
        <v>0.36025000000000001</v>
      </c>
      <c r="H34" s="55">
        <v>0.60375000000000001</v>
      </c>
      <c r="I34" s="55">
        <v>4.4000000000000004E-2</v>
      </c>
      <c r="J34" s="55">
        <v>1.85</v>
      </c>
      <c r="K34" s="55">
        <v>0.2225</v>
      </c>
      <c r="L34" s="55">
        <v>1.8</v>
      </c>
      <c r="M34" s="55">
        <v>1.2730000000000001</v>
      </c>
      <c r="N34" s="56">
        <v>4.45</v>
      </c>
      <c r="O34" s="62"/>
      <c r="P34" s="54">
        <v>1.2874000000000001</v>
      </c>
      <c r="Q34" s="56">
        <v>0.79390000000000005</v>
      </c>
      <c r="R34" s="62"/>
      <c r="S34" s="54">
        <v>0.51438000000000006</v>
      </c>
      <c r="T34" s="55">
        <v>0.19157000000000002</v>
      </c>
      <c r="U34" s="56">
        <v>3.8879999999999999</v>
      </c>
      <c r="V34" s="62"/>
      <c r="W34" s="54">
        <v>0.442</v>
      </c>
      <c r="X34" s="56">
        <v>0.69000000000000006</v>
      </c>
      <c r="Y34" s="62"/>
      <c r="Z34" s="54">
        <v>8.4499999999999993</v>
      </c>
      <c r="AA34" s="55">
        <v>0.40071000000000001</v>
      </c>
      <c r="AB34" s="55">
        <v>0.38333</v>
      </c>
      <c r="AC34" s="56">
        <v>0.34200000000000003</v>
      </c>
    </row>
    <row r="35" spans="1:29">
      <c r="A35" s="61">
        <v>41180</v>
      </c>
      <c r="B35" s="54">
        <v>0.107</v>
      </c>
      <c r="C35" s="55">
        <v>0.115</v>
      </c>
      <c r="D35" s="55">
        <v>0.158</v>
      </c>
      <c r="E35" s="56">
        <v>0.22</v>
      </c>
      <c r="F35" s="62"/>
      <c r="G35" s="54">
        <v>0.35850000000000004</v>
      </c>
      <c r="H35" s="55">
        <v>0.59688000000000008</v>
      </c>
      <c r="I35" s="55">
        <v>4.4000000000000004E-2</v>
      </c>
      <c r="J35" s="55">
        <v>1.84</v>
      </c>
      <c r="K35" s="55">
        <v>0.2225</v>
      </c>
      <c r="L35" s="55">
        <v>1.75</v>
      </c>
      <c r="M35" s="55">
        <v>1.2730000000000001</v>
      </c>
      <c r="N35" s="56">
        <v>4.45</v>
      </c>
      <c r="O35" s="62"/>
      <c r="P35" s="54">
        <v>1.2930000000000001</v>
      </c>
      <c r="Q35" s="56">
        <v>0.79805000000000004</v>
      </c>
      <c r="R35" s="62"/>
      <c r="S35" s="54">
        <v>0.51375000000000004</v>
      </c>
      <c r="T35" s="55">
        <v>0.19157000000000002</v>
      </c>
      <c r="U35" s="56">
        <v>3.8660000000000001</v>
      </c>
      <c r="V35" s="62"/>
      <c r="W35" s="54">
        <v>0.437</v>
      </c>
      <c r="X35" s="56">
        <v>0.68400000000000005</v>
      </c>
      <c r="Y35" s="62"/>
      <c r="Z35" s="54">
        <v>8.4497999999999998</v>
      </c>
      <c r="AA35" s="55">
        <v>0.4</v>
      </c>
      <c r="AB35" s="55">
        <v>0.38167000000000001</v>
      </c>
      <c r="AC35" s="56">
        <v>0.33800000000000002</v>
      </c>
    </row>
    <row r="36" spans="1:29">
      <c r="A36" s="61">
        <v>41181</v>
      </c>
      <c r="B36" s="54">
        <v>0.107</v>
      </c>
      <c r="C36" s="55">
        <v>0.115</v>
      </c>
      <c r="D36" s="55">
        <v>0.158</v>
      </c>
      <c r="E36" s="56">
        <v>0.22</v>
      </c>
      <c r="F36" s="62"/>
      <c r="G36" s="54">
        <v>0.35850000000000004</v>
      </c>
      <c r="H36" s="55">
        <v>0.59688000000000008</v>
      </c>
      <c r="I36" s="55">
        <v>4.4000000000000004E-2</v>
      </c>
      <c r="J36" s="55">
        <v>1.84</v>
      </c>
      <c r="K36" s="55">
        <v>0.2225</v>
      </c>
      <c r="L36" s="55">
        <v>1.75</v>
      </c>
      <c r="M36" s="55">
        <v>1.2730000000000001</v>
      </c>
      <c r="N36" s="56">
        <v>4.45</v>
      </c>
      <c r="O36" s="62"/>
      <c r="P36" s="54">
        <v>1.2930000000000001</v>
      </c>
      <c r="Q36" s="56">
        <v>0.79805000000000004</v>
      </c>
      <c r="R36" s="62"/>
      <c r="S36" s="54">
        <v>0.51375000000000004</v>
      </c>
      <c r="T36" s="55">
        <v>0.19157000000000002</v>
      </c>
      <c r="U36" s="56">
        <v>3.8660000000000001</v>
      </c>
      <c r="V36" s="62"/>
      <c r="W36" s="54">
        <v>0.437</v>
      </c>
      <c r="X36" s="56">
        <v>0.68400000000000005</v>
      </c>
      <c r="Y36" s="62"/>
      <c r="Z36" s="54">
        <v>8.4731000000000005</v>
      </c>
      <c r="AA36" s="55">
        <v>0.4</v>
      </c>
      <c r="AB36" s="55">
        <v>0.38167000000000001</v>
      </c>
      <c r="AC36" s="56">
        <v>0.33800000000000002</v>
      </c>
    </row>
    <row r="37" spans="1:29" ht="15.75" thickBot="1">
      <c r="A37" s="61">
        <v>41182</v>
      </c>
      <c r="B37" s="54">
        <v>0.107</v>
      </c>
      <c r="C37" s="55">
        <v>0.115</v>
      </c>
      <c r="D37" s="55">
        <v>0.158</v>
      </c>
      <c r="E37" s="56">
        <v>0.22</v>
      </c>
      <c r="F37" s="62"/>
      <c r="G37" s="54">
        <v>0.35850000000000004</v>
      </c>
      <c r="H37" s="55">
        <v>0.59688000000000008</v>
      </c>
      <c r="I37" s="55">
        <v>4.4000000000000004E-2</v>
      </c>
      <c r="J37" s="55">
        <v>1.84</v>
      </c>
      <c r="K37" s="55">
        <v>0.2225</v>
      </c>
      <c r="L37" s="55">
        <v>1.75</v>
      </c>
      <c r="M37" s="55">
        <v>1.2730000000000001</v>
      </c>
      <c r="N37" s="56">
        <v>4.45</v>
      </c>
      <c r="O37" s="62"/>
      <c r="P37" s="54">
        <v>1.2930000000000001</v>
      </c>
      <c r="Q37" s="56">
        <v>0.79805000000000004</v>
      </c>
      <c r="R37" s="62"/>
      <c r="S37" s="54">
        <v>0.51375000000000004</v>
      </c>
      <c r="T37" s="55">
        <v>0.19157000000000002</v>
      </c>
      <c r="U37" s="56">
        <v>3.8660000000000001</v>
      </c>
      <c r="V37" s="62"/>
      <c r="W37" s="54">
        <v>0.437</v>
      </c>
      <c r="X37" s="56">
        <v>0.68400000000000005</v>
      </c>
      <c r="Y37" s="62"/>
      <c r="Z37" s="63">
        <v>8.4731000000000005</v>
      </c>
      <c r="AA37" s="64">
        <v>0.4</v>
      </c>
      <c r="AB37" s="64">
        <v>0.38167000000000001</v>
      </c>
      <c r="AC37" s="65">
        <v>0.33800000000000002</v>
      </c>
    </row>
    <row r="38" spans="1:29">
      <c r="A38" s="53">
        <v>41183</v>
      </c>
      <c r="B38" s="58">
        <v>9.5000000000000001E-2</v>
      </c>
      <c r="C38" s="59">
        <v>0.11600000000000001</v>
      </c>
      <c r="D38" s="59">
        <v>0.159</v>
      </c>
      <c r="E38" s="60">
        <v>0.223</v>
      </c>
      <c r="F38" s="57"/>
      <c r="G38" s="58">
        <v>0.35525000000000001</v>
      </c>
      <c r="H38" s="59">
        <v>0.59187999999999996</v>
      </c>
      <c r="I38" s="59">
        <v>4.2999999999999997E-2</v>
      </c>
      <c r="J38" s="59">
        <v>1.8174999999999999</v>
      </c>
      <c r="K38" s="59">
        <v>0.2225</v>
      </c>
      <c r="L38" s="59">
        <v>1.77</v>
      </c>
      <c r="M38" s="59">
        <v>1.2725</v>
      </c>
      <c r="N38" s="60">
        <v>4.55</v>
      </c>
      <c r="O38" s="57"/>
      <c r="P38" s="58">
        <v>1.2877000000000001</v>
      </c>
      <c r="Q38" s="60">
        <v>0.79830000000000001</v>
      </c>
      <c r="R38" s="57"/>
      <c r="S38" s="58">
        <v>0.51249999999999996</v>
      </c>
      <c r="T38" s="59">
        <v>0.19156999999999999</v>
      </c>
      <c r="U38" s="60">
        <v>3.8439999999999999</v>
      </c>
      <c r="V38" s="57"/>
      <c r="W38" s="58">
        <v>0.438</v>
      </c>
      <c r="X38" s="60">
        <v>0.68500000000000005</v>
      </c>
      <c r="Y38" s="57"/>
      <c r="Z38" s="58">
        <v>8.4731000000000005</v>
      </c>
      <c r="AA38" s="59">
        <v>0.4</v>
      </c>
      <c r="AB38" s="59">
        <v>0.38167000000000001</v>
      </c>
      <c r="AC38" s="60">
        <v>0.33800000000000002</v>
      </c>
    </row>
    <row r="39" spans="1:29">
      <c r="A39" s="61">
        <v>41184</v>
      </c>
      <c r="B39" s="54">
        <v>8.6999999999999994E-2</v>
      </c>
      <c r="C39" s="55">
        <v>0.115</v>
      </c>
      <c r="D39" s="55">
        <v>0.158</v>
      </c>
      <c r="E39" s="56">
        <v>0.22</v>
      </c>
      <c r="F39" s="62"/>
      <c r="G39" s="54">
        <v>0.35399999999999998</v>
      </c>
      <c r="H39" s="55">
        <v>0.58313000000000004</v>
      </c>
      <c r="I39" s="55">
        <v>4.2000000000000003E-2</v>
      </c>
      <c r="J39" s="55">
        <v>1.8025</v>
      </c>
      <c r="K39" s="55">
        <v>0.215</v>
      </c>
      <c r="L39" s="55">
        <v>1.73</v>
      </c>
      <c r="M39" s="55">
        <v>1.2705</v>
      </c>
      <c r="N39" s="56">
        <v>4.62</v>
      </c>
      <c r="O39" s="62"/>
      <c r="P39" s="54">
        <v>1.2929999999999999</v>
      </c>
      <c r="Q39" s="56">
        <v>0.80059999999999998</v>
      </c>
      <c r="R39" s="62"/>
      <c r="S39" s="54">
        <v>0.51249999999999996</v>
      </c>
      <c r="T39" s="55">
        <v>0.19156999999999999</v>
      </c>
      <c r="U39" s="56">
        <v>3.726</v>
      </c>
      <c r="V39" s="62"/>
      <c r="W39" s="54">
        <v>0.435</v>
      </c>
      <c r="X39" s="56">
        <v>0.68100000000000005</v>
      </c>
      <c r="Y39" s="62"/>
      <c r="Z39" s="54">
        <v>8.5326000000000004</v>
      </c>
      <c r="AA39" s="55">
        <v>0.4</v>
      </c>
      <c r="AB39" s="55">
        <v>0.38167000000000001</v>
      </c>
      <c r="AC39" s="56">
        <v>0.33600000000000002</v>
      </c>
    </row>
    <row r="40" spans="1:29">
      <c r="A40" s="61">
        <v>41185</v>
      </c>
      <c r="B40" s="54">
        <v>8.5000000000000006E-2</v>
      </c>
      <c r="C40" s="55">
        <v>0.114</v>
      </c>
      <c r="D40" s="55">
        <v>0.157</v>
      </c>
      <c r="E40" s="56">
        <v>0.218</v>
      </c>
      <c r="F40" s="62"/>
      <c r="G40" s="54">
        <v>0.35249999999999998</v>
      </c>
      <c r="H40" s="55">
        <v>0.57438</v>
      </c>
      <c r="I40" s="55">
        <v>0.04</v>
      </c>
      <c r="J40" s="55">
        <v>1.7775000000000001</v>
      </c>
      <c r="K40" s="55">
        <v>0.20749999999999999</v>
      </c>
      <c r="L40" s="55">
        <v>1.74</v>
      </c>
      <c r="M40" s="55">
        <v>1.2705</v>
      </c>
      <c r="N40" s="56">
        <v>4.51</v>
      </c>
      <c r="O40" s="62"/>
      <c r="P40" s="54">
        <v>1.2904</v>
      </c>
      <c r="Q40" s="56">
        <v>0.80084999999999995</v>
      </c>
      <c r="R40" s="62"/>
      <c r="S40" s="54">
        <v>0.51</v>
      </c>
      <c r="T40" s="55">
        <v>0.19014</v>
      </c>
      <c r="U40" s="56">
        <v>3.69</v>
      </c>
      <c r="V40" s="62"/>
      <c r="W40" s="54">
        <v>0.432</v>
      </c>
      <c r="X40" s="56">
        <v>0.67700000000000005</v>
      </c>
      <c r="Y40" s="62"/>
      <c r="Z40" s="54">
        <v>8.609</v>
      </c>
      <c r="AA40" s="55">
        <v>0.4</v>
      </c>
      <c r="AB40" s="55">
        <v>0.38</v>
      </c>
      <c r="AC40" s="56">
        <v>0.33400000000000002</v>
      </c>
    </row>
    <row r="41" spans="1:29">
      <c r="A41" s="61">
        <v>41186</v>
      </c>
      <c r="B41" s="54">
        <v>9.5000000000000001E-2</v>
      </c>
      <c r="C41" s="55">
        <v>0.112</v>
      </c>
      <c r="D41" s="55">
        <v>0.155</v>
      </c>
      <c r="E41" s="56">
        <v>0.216</v>
      </c>
      <c r="F41" s="62"/>
      <c r="G41" s="54">
        <v>0.35225000000000001</v>
      </c>
      <c r="H41" s="55">
        <v>0.5675</v>
      </c>
      <c r="I41" s="55">
        <v>0.04</v>
      </c>
      <c r="J41" s="55">
        <v>1.7575000000000001</v>
      </c>
      <c r="K41" s="55">
        <v>0.20749999999999999</v>
      </c>
      <c r="L41" s="55">
        <v>1.76</v>
      </c>
      <c r="M41" s="55">
        <v>1.2685</v>
      </c>
      <c r="N41" s="56">
        <v>4.45</v>
      </c>
      <c r="O41" s="62"/>
      <c r="P41" s="54">
        <v>1.2950999999999999</v>
      </c>
      <c r="Q41" s="56">
        <v>0.80395000000000005</v>
      </c>
      <c r="R41" s="62"/>
      <c r="S41" s="54">
        <v>0.50749999999999995</v>
      </c>
      <c r="T41" s="55">
        <v>0.19014</v>
      </c>
      <c r="U41" s="56">
        <v>3.6720000000000002</v>
      </c>
      <c r="V41" s="62"/>
      <c r="W41" s="54">
        <v>0.42899999999999999</v>
      </c>
      <c r="X41" s="56">
        <v>0.67500000000000004</v>
      </c>
      <c r="Y41" s="62"/>
      <c r="Z41" s="54">
        <v>8.6098999999999997</v>
      </c>
      <c r="AA41" s="55">
        <v>0.4</v>
      </c>
      <c r="AB41" s="55">
        <v>0.38</v>
      </c>
      <c r="AC41" s="56">
        <v>0.33200000000000002</v>
      </c>
    </row>
    <row r="42" spans="1:29">
      <c r="A42" s="61">
        <v>41187</v>
      </c>
      <c r="B42" s="54">
        <v>9.2999999999999999E-2</v>
      </c>
      <c r="C42" s="55">
        <v>0.112</v>
      </c>
      <c r="D42" s="55">
        <v>0.155</v>
      </c>
      <c r="E42" s="56">
        <v>0.215</v>
      </c>
      <c r="F42" s="62"/>
      <c r="G42" s="54">
        <v>0.35125000000000001</v>
      </c>
      <c r="H42" s="55">
        <v>0.56374999999999997</v>
      </c>
      <c r="I42" s="55">
        <v>0.04</v>
      </c>
      <c r="J42" s="55">
        <v>1.7450000000000001</v>
      </c>
      <c r="K42" s="55">
        <v>0.20749999999999999</v>
      </c>
      <c r="L42" s="55">
        <v>1.68</v>
      </c>
      <c r="M42" s="55">
        <v>1.2685</v>
      </c>
      <c r="N42" s="56">
        <v>4.45</v>
      </c>
      <c r="O42" s="62"/>
      <c r="P42" s="54">
        <v>1.3002</v>
      </c>
      <c r="Q42" s="56">
        <v>0.80325000000000002</v>
      </c>
      <c r="R42" s="62"/>
      <c r="S42" s="54">
        <v>0.505</v>
      </c>
      <c r="T42" s="55">
        <v>0.19014</v>
      </c>
      <c r="U42" s="56">
        <v>3.6720000000000002</v>
      </c>
      <c r="V42" s="62"/>
      <c r="W42" s="54">
        <v>0.42499999999999999</v>
      </c>
      <c r="X42" s="56">
        <v>0.67</v>
      </c>
      <c r="Y42" s="62"/>
      <c r="Z42" s="54">
        <v>8.5728000000000009</v>
      </c>
      <c r="AA42" s="55">
        <v>0.4</v>
      </c>
      <c r="AB42" s="55">
        <v>0.38</v>
      </c>
      <c r="AC42" s="56">
        <v>0.33400000000000002</v>
      </c>
    </row>
    <row r="43" spans="1:29">
      <c r="A43" s="61">
        <v>41188</v>
      </c>
      <c r="B43" s="54">
        <v>9.2999999999999999E-2</v>
      </c>
      <c r="C43" s="55">
        <v>0.112</v>
      </c>
      <c r="D43" s="55">
        <v>0.155</v>
      </c>
      <c r="E43" s="56">
        <v>0.215</v>
      </c>
      <c r="F43" s="62"/>
      <c r="G43" s="54">
        <v>0.35125000000000001</v>
      </c>
      <c r="H43" s="55">
        <v>0.56374999999999997</v>
      </c>
      <c r="I43" s="55">
        <v>0.04</v>
      </c>
      <c r="J43" s="55">
        <v>1.7450000000000001</v>
      </c>
      <c r="K43" s="55">
        <v>0.20749999999999999</v>
      </c>
      <c r="L43" s="55">
        <v>1.68</v>
      </c>
      <c r="M43" s="55">
        <v>1.2685</v>
      </c>
      <c r="N43" s="56">
        <v>4.45</v>
      </c>
      <c r="O43" s="62"/>
      <c r="P43" s="54">
        <v>1.3002</v>
      </c>
      <c r="Q43" s="56">
        <v>0.80325000000000002</v>
      </c>
      <c r="R43" s="62"/>
      <c r="S43" s="54">
        <v>0.505</v>
      </c>
      <c r="T43" s="55">
        <v>0.19014</v>
      </c>
      <c r="U43" s="56">
        <v>3.6720000000000002</v>
      </c>
      <c r="V43" s="62"/>
      <c r="W43" s="54">
        <v>0.42499999999999999</v>
      </c>
      <c r="X43" s="56">
        <v>0.67</v>
      </c>
      <c r="Y43" s="62"/>
      <c r="Z43" s="54">
        <v>8.6057000000000006</v>
      </c>
      <c r="AA43" s="55">
        <v>0.4</v>
      </c>
      <c r="AB43" s="55">
        <v>0.38</v>
      </c>
      <c r="AC43" s="56">
        <v>0.33400000000000002</v>
      </c>
    </row>
    <row r="44" spans="1:29">
      <c r="A44" s="61">
        <v>41189</v>
      </c>
      <c r="B44" s="54">
        <v>9.2999999999999999E-2</v>
      </c>
      <c r="C44" s="55">
        <v>0.112</v>
      </c>
      <c r="D44" s="55">
        <v>0.155</v>
      </c>
      <c r="E44" s="56">
        <v>0.215</v>
      </c>
      <c r="F44" s="62"/>
      <c r="G44" s="54">
        <v>0.35125000000000001</v>
      </c>
      <c r="H44" s="55">
        <v>0.56374999999999997</v>
      </c>
      <c r="I44" s="55">
        <v>0.04</v>
      </c>
      <c r="J44" s="55">
        <v>1.7450000000000001</v>
      </c>
      <c r="K44" s="55">
        <v>0.20749999999999999</v>
      </c>
      <c r="L44" s="55">
        <v>1.68</v>
      </c>
      <c r="M44" s="55">
        <v>1.2685</v>
      </c>
      <c r="N44" s="56">
        <v>4.45</v>
      </c>
      <c r="O44" s="62"/>
      <c r="P44" s="54">
        <v>1.3002</v>
      </c>
      <c r="Q44" s="56">
        <v>0.80325000000000002</v>
      </c>
      <c r="R44" s="62"/>
      <c r="S44" s="54">
        <v>0.505</v>
      </c>
      <c r="T44" s="55">
        <v>0.19014</v>
      </c>
      <c r="U44" s="56">
        <v>3.6720000000000002</v>
      </c>
      <c r="V44" s="62"/>
      <c r="W44" s="54">
        <v>0.42499999999999999</v>
      </c>
      <c r="X44" s="56">
        <v>0.67</v>
      </c>
      <c r="Y44" s="62"/>
      <c r="Z44" s="54">
        <v>8.6057000000000006</v>
      </c>
      <c r="AA44" s="55">
        <v>0.4</v>
      </c>
      <c r="AB44" s="55">
        <v>0.38</v>
      </c>
      <c r="AC44" s="56">
        <v>0.33400000000000002</v>
      </c>
    </row>
    <row r="45" spans="1:29">
      <c r="A45" s="61">
        <v>41190</v>
      </c>
      <c r="B45" s="54">
        <v>9.4E-2</v>
      </c>
      <c r="C45" s="55">
        <v>0.112</v>
      </c>
      <c r="D45" s="55">
        <v>0.155</v>
      </c>
      <c r="E45" s="56">
        <v>0.214</v>
      </c>
      <c r="F45" s="62"/>
      <c r="G45" s="54">
        <v>0.35025000000000001</v>
      </c>
      <c r="H45" s="55">
        <v>0.55562999999999996</v>
      </c>
      <c r="I45" s="55">
        <v>0.04</v>
      </c>
      <c r="J45" s="55">
        <v>1.74</v>
      </c>
      <c r="K45" s="55">
        <v>0.20749999999999999</v>
      </c>
      <c r="L45" s="55">
        <v>1.73</v>
      </c>
      <c r="M45" s="55">
        <v>1.2685</v>
      </c>
      <c r="N45" s="56">
        <v>4.55</v>
      </c>
      <c r="O45" s="62"/>
      <c r="P45" s="54">
        <v>1.2958000000000001</v>
      </c>
      <c r="Q45" s="56">
        <v>0.80840000000000001</v>
      </c>
      <c r="R45" s="62"/>
      <c r="S45" s="54">
        <v>0.50375000000000003</v>
      </c>
      <c r="T45" s="55">
        <v>0.19014</v>
      </c>
      <c r="U45" s="56">
        <v>3.6680000000000001</v>
      </c>
      <c r="V45" s="62"/>
      <c r="W45" s="54">
        <v>0.42299999999999999</v>
      </c>
      <c r="X45" s="56">
        <v>0.66600000000000004</v>
      </c>
      <c r="Y45" s="62"/>
      <c r="Z45" s="54">
        <v>8.6057000000000006</v>
      </c>
      <c r="AA45" s="55">
        <v>0.4</v>
      </c>
      <c r="AB45" s="55">
        <v>0.38</v>
      </c>
      <c r="AC45" s="56">
        <v>0.33400000000000002</v>
      </c>
    </row>
    <row r="46" spans="1:29">
      <c r="A46" s="61">
        <v>41191</v>
      </c>
      <c r="B46" s="54">
        <v>9.0999999999999998E-2</v>
      </c>
      <c r="C46" s="55">
        <v>0.111</v>
      </c>
      <c r="D46" s="55">
        <v>0.155</v>
      </c>
      <c r="E46" s="56">
        <v>0.21199999999999999</v>
      </c>
      <c r="F46" s="62"/>
      <c r="G46" s="54">
        <v>0.34675</v>
      </c>
      <c r="H46" s="55">
        <v>0.54813000000000001</v>
      </c>
      <c r="I46" s="55">
        <v>3.7999999999999999E-2</v>
      </c>
      <c r="J46" s="55">
        <v>1.73</v>
      </c>
      <c r="K46" s="55">
        <v>0.20749999999999999</v>
      </c>
      <c r="L46" s="55">
        <v>1.69</v>
      </c>
      <c r="M46" s="55">
        <v>1.2685</v>
      </c>
      <c r="N46" s="56">
        <v>4.7300000000000004</v>
      </c>
      <c r="O46" s="62"/>
      <c r="P46" s="54">
        <v>1.2952999999999999</v>
      </c>
      <c r="Q46" s="56">
        <v>0.80789999999999995</v>
      </c>
      <c r="R46" s="62"/>
      <c r="S46" s="54">
        <v>0.50375000000000003</v>
      </c>
      <c r="T46" s="55">
        <v>0.19014</v>
      </c>
      <c r="U46" s="56">
        <v>3.6539999999999999</v>
      </c>
      <c r="V46" s="62"/>
      <c r="W46" s="54">
        <v>0.42099999999999999</v>
      </c>
      <c r="X46" s="56">
        <v>0.66200000000000003</v>
      </c>
      <c r="Y46" s="62"/>
      <c r="Z46" s="54">
        <v>8.6117000000000008</v>
      </c>
      <c r="AA46" s="55">
        <v>0.4</v>
      </c>
      <c r="AB46" s="55">
        <v>0.38</v>
      </c>
      <c r="AC46" s="56">
        <v>0.33200000000000002</v>
      </c>
    </row>
    <row r="47" spans="1:29">
      <c r="A47" s="61">
        <v>41192</v>
      </c>
      <c r="B47" s="54">
        <v>9.1999999999999998E-2</v>
      </c>
      <c r="C47" s="55">
        <v>0.111</v>
      </c>
      <c r="D47" s="55">
        <v>0.155</v>
      </c>
      <c r="E47" s="56">
        <v>0.21099999999999999</v>
      </c>
      <c r="F47" s="62"/>
      <c r="G47" s="54">
        <v>0.34275</v>
      </c>
      <c r="H47" s="55">
        <v>0.54437999999999998</v>
      </c>
      <c r="I47" s="55">
        <v>3.6999999999999998E-2</v>
      </c>
      <c r="J47" s="55">
        <v>1.72</v>
      </c>
      <c r="K47" s="55">
        <v>0.20749999999999999</v>
      </c>
      <c r="L47" s="55">
        <v>1.76</v>
      </c>
      <c r="M47" s="55">
        <v>1.2645</v>
      </c>
      <c r="N47" s="56">
        <v>4.45</v>
      </c>
      <c r="O47" s="62"/>
      <c r="P47" s="54">
        <v>1.2888999999999999</v>
      </c>
      <c r="Q47" s="56">
        <v>0.80495000000000005</v>
      </c>
      <c r="R47" s="62"/>
      <c r="S47" s="54">
        <v>0.50375000000000003</v>
      </c>
      <c r="T47" s="55">
        <v>0.18870999999999999</v>
      </c>
      <c r="U47" s="56">
        <v>3.6280000000000001</v>
      </c>
      <c r="V47" s="62"/>
      <c r="W47" s="54">
        <v>0.41699999999999998</v>
      </c>
      <c r="X47" s="56">
        <v>0.65900000000000003</v>
      </c>
      <c r="Y47" s="62"/>
      <c r="Z47" s="54">
        <v>8.6067999999999998</v>
      </c>
      <c r="AA47" s="55">
        <v>0.4</v>
      </c>
      <c r="AB47" s="55">
        <v>0.38</v>
      </c>
      <c r="AC47" s="56">
        <v>0.33200000000000002</v>
      </c>
    </row>
    <row r="48" spans="1:29">
      <c r="A48" s="61">
        <v>41193</v>
      </c>
      <c r="B48" s="54">
        <v>9.5000000000000001E-2</v>
      </c>
      <c r="C48" s="55">
        <v>0.111</v>
      </c>
      <c r="D48" s="55">
        <v>0.154</v>
      </c>
      <c r="E48" s="56">
        <v>0.21</v>
      </c>
      <c r="F48" s="62"/>
      <c r="G48" s="54">
        <v>0.34025</v>
      </c>
      <c r="H48" s="55">
        <v>0.54</v>
      </c>
      <c r="I48" s="55">
        <v>3.6999999999999998E-2</v>
      </c>
      <c r="J48" s="55">
        <v>1.7150000000000001</v>
      </c>
      <c r="K48" s="55">
        <v>0.20749999999999999</v>
      </c>
      <c r="L48" s="55">
        <v>1.76</v>
      </c>
      <c r="M48" s="55">
        <v>1.2595000000000001</v>
      </c>
      <c r="N48" s="56">
        <v>4.45</v>
      </c>
      <c r="O48" s="62"/>
      <c r="P48" s="54">
        <v>1.2918000000000001</v>
      </c>
      <c r="Q48" s="56">
        <v>0.80525000000000002</v>
      </c>
      <c r="R48" s="62"/>
      <c r="S48" s="54">
        <v>0.50375000000000003</v>
      </c>
      <c r="T48" s="55">
        <v>0.18870999999999999</v>
      </c>
      <c r="U48" s="56">
        <v>3.6160000000000001</v>
      </c>
      <c r="V48" s="62"/>
      <c r="W48" s="54">
        <v>0.41599999999999998</v>
      </c>
      <c r="X48" s="56">
        <v>0.65500000000000003</v>
      </c>
      <c r="Y48" s="62"/>
      <c r="Z48" s="54">
        <v>8.6626999999999992</v>
      </c>
      <c r="AA48" s="55">
        <v>0.4</v>
      </c>
      <c r="AB48" s="55">
        <v>0.38</v>
      </c>
      <c r="AC48" s="56">
        <v>0.33400000000000002</v>
      </c>
    </row>
    <row r="49" spans="1:29">
      <c r="A49" s="61">
        <v>41194</v>
      </c>
      <c r="B49" s="54">
        <v>9.1999999999999998E-2</v>
      </c>
      <c r="C49" s="55">
        <v>0.111</v>
      </c>
      <c r="D49" s="55">
        <v>0.155</v>
      </c>
      <c r="E49" s="56">
        <v>0.21</v>
      </c>
      <c r="F49" s="62"/>
      <c r="G49" s="54">
        <v>0.33424999999999999</v>
      </c>
      <c r="H49" s="55">
        <v>0.53937999999999997</v>
      </c>
      <c r="I49" s="55">
        <v>3.6999999999999998E-2</v>
      </c>
      <c r="J49" s="55">
        <v>1.71</v>
      </c>
      <c r="K49" s="55">
        <v>0.2</v>
      </c>
      <c r="L49" s="55">
        <v>1.72</v>
      </c>
      <c r="M49" s="55">
        <v>1.2575000000000001</v>
      </c>
      <c r="N49" s="56">
        <v>4.6500000000000004</v>
      </c>
      <c r="O49" s="62"/>
      <c r="P49" s="54">
        <v>1.2969999999999999</v>
      </c>
      <c r="Q49" s="56">
        <v>0.80649999999999999</v>
      </c>
      <c r="R49" s="62"/>
      <c r="S49" s="54">
        <v>0.50375000000000003</v>
      </c>
      <c r="T49" s="55">
        <v>0.18856999999999999</v>
      </c>
      <c r="U49" s="56">
        <v>3.6059999999999999</v>
      </c>
      <c r="V49" s="62"/>
      <c r="W49" s="54">
        <v>0.41499999999999998</v>
      </c>
      <c r="X49" s="56">
        <v>0.65400000000000003</v>
      </c>
      <c r="Y49" s="62"/>
      <c r="Z49" s="54">
        <v>8.6829999999999998</v>
      </c>
      <c r="AA49" s="55">
        <v>0.4</v>
      </c>
      <c r="AB49" s="55">
        <v>0.38</v>
      </c>
      <c r="AC49" s="56">
        <v>0.33600000000000002</v>
      </c>
    </row>
    <row r="50" spans="1:29">
      <c r="A50" s="61">
        <v>41195</v>
      </c>
      <c r="B50" s="54">
        <v>9.1999999999999998E-2</v>
      </c>
      <c r="C50" s="55">
        <v>0.111</v>
      </c>
      <c r="D50" s="55">
        <v>0.155</v>
      </c>
      <c r="E50" s="56">
        <v>0.21</v>
      </c>
      <c r="F50" s="62"/>
      <c r="G50" s="54">
        <v>0.33424999999999999</v>
      </c>
      <c r="H50" s="55">
        <v>0.53937999999999997</v>
      </c>
      <c r="I50" s="55">
        <v>3.6999999999999998E-2</v>
      </c>
      <c r="J50" s="55">
        <v>1.71</v>
      </c>
      <c r="K50" s="55">
        <v>0.2</v>
      </c>
      <c r="L50" s="55">
        <v>1.72</v>
      </c>
      <c r="M50" s="55">
        <v>1.2575000000000001</v>
      </c>
      <c r="N50" s="56">
        <v>4.6500000000000004</v>
      </c>
      <c r="O50" s="62"/>
      <c r="P50" s="54">
        <v>1.2969999999999999</v>
      </c>
      <c r="Q50" s="56">
        <v>0.80649999999999999</v>
      </c>
      <c r="R50" s="62"/>
      <c r="S50" s="54">
        <v>0.50375000000000003</v>
      </c>
      <c r="T50" s="55">
        <v>0.18856999999999999</v>
      </c>
      <c r="U50" s="56">
        <v>3.6059999999999999</v>
      </c>
      <c r="V50" s="62"/>
      <c r="W50" s="54">
        <v>0.41499999999999998</v>
      </c>
      <c r="X50" s="56">
        <v>0.65400000000000003</v>
      </c>
      <c r="Y50" s="62"/>
      <c r="Z50" s="54">
        <v>8.6591000000000005</v>
      </c>
      <c r="AA50" s="55">
        <v>0.4</v>
      </c>
      <c r="AB50" s="55">
        <v>0.38</v>
      </c>
      <c r="AC50" s="56">
        <v>0.33600000000000002</v>
      </c>
    </row>
    <row r="51" spans="1:29">
      <c r="A51" s="61">
        <v>41196</v>
      </c>
      <c r="B51" s="54">
        <v>9.1999999999999998E-2</v>
      </c>
      <c r="C51" s="55">
        <v>0.111</v>
      </c>
      <c r="D51" s="55">
        <v>0.155</v>
      </c>
      <c r="E51" s="56">
        <v>0.21</v>
      </c>
      <c r="F51" s="62"/>
      <c r="G51" s="54">
        <v>0.33424999999999999</v>
      </c>
      <c r="H51" s="55">
        <v>0.53937999999999997</v>
      </c>
      <c r="I51" s="55">
        <v>3.6999999999999998E-2</v>
      </c>
      <c r="J51" s="55">
        <v>1.71</v>
      </c>
      <c r="K51" s="55">
        <v>0.2</v>
      </c>
      <c r="L51" s="55">
        <v>1.72</v>
      </c>
      <c r="M51" s="55">
        <v>1.2575000000000001</v>
      </c>
      <c r="N51" s="56">
        <v>4.6500000000000004</v>
      </c>
      <c r="O51" s="62"/>
      <c r="P51" s="54">
        <v>1.2969999999999999</v>
      </c>
      <c r="Q51" s="56">
        <v>0.80649999999999999</v>
      </c>
      <c r="R51" s="62"/>
      <c r="S51" s="54">
        <v>0.50375000000000003</v>
      </c>
      <c r="T51" s="55">
        <v>0.18856999999999999</v>
      </c>
      <c r="U51" s="56">
        <v>3.6059999999999999</v>
      </c>
      <c r="V51" s="62"/>
      <c r="W51" s="54">
        <v>0.41499999999999998</v>
      </c>
      <c r="X51" s="56">
        <v>0.65400000000000003</v>
      </c>
      <c r="Y51" s="62"/>
      <c r="Z51" s="54">
        <v>8.6591000000000005</v>
      </c>
      <c r="AA51" s="55">
        <v>0.4</v>
      </c>
      <c r="AB51" s="55">
        <v>0.38</v>
      </c>
      <c r="AC51" s="56">
        <v>0.33600000000000002</v>
      </c>
    </row>
    <row r="52" spans="1:29">
      <c r="A52" s="61">
        <v>41197</v>
      </c>
      <c r="B52" s="54">
        <v>9.6000000000000002E-2</v>
      </c>
      <c r="C52" s="55">
        <v>0.111</v>
      </c>
      <c r="D52" s="55">
        <v>0.154</v>
      </c>
      <c r="E52" s="56">
        <v>0.20899999999999999</v>
      </c>
      <c r="F52" s="62"/>
      <c r="G52" s="54">
        <v>0.33024999999999999</v>
      </c>
      <c r="H52" s="55">
        <v>0.53874999999999995</v>
      </c>
      <c r="I52" s="55">
        <v>3.6999999999999998E-2</v>
      </c>
      <c r="J52" s="55">
        <v>1.7024999999999999</v>
      </c>
      <c r="K52" s="55">
        <v>0.2</v>
      </c>
      <c r="L52" s="55">
        <v>1.73</v>
      </c>
      <c r="M52" s="55">
        <v>1.2535000000000001</v>
      </c>
      <c r="N52" s="56">
        <v>4.7</v>
      </c>
      <c r="O52" s="62"/>
      <c r="P52" s="54">
        <v>1.2970999999999999</v>
      </c>
      <c r="Q52" s="56">
        <v>0.80745</v>
      </c>
      <c r="R52" s="62"/>
      <c r="S52" s="54">
        <v>0.50375000000000003</v>
      </c>
      <c r="T52" s="55">
        <v>0.18856999999999999</v>
      </c>
      <c r="U52" s="56">
        <v>3.5840000000000001</v>
      </c>
      <c r="V52" s="62"/>
      <c r="W52" s="54">
        <v>0.41399999999999998</v>
      </c>
      <c r="X52" s="56">
        <v>0.65200000000000002</v>
      </c>
      <c r="Y52" s="62"/>
      <c r="Z52" s="54">
        <v>8.6591000000000005</v>
      </c>
      <c r="AA52" s="55">
        <v>0.4</v>
      </c>
      <c r="AB52" s="55">
        <v>0.38</v>
      </c>
      <c r="AC52" s="56">
        <v>0.33600000000000002</v>
      </c>
    </row>
    <row r="53" spans="1:29">
      <c r="A53" s="61">
        <v>41198</v>
      </c>
      <c r="B53" s="54">
        <v>9.0999999999999998E-2</v>
      </c>
      <c r="C53" s="55">
        <v>0.111</v>
      </c>
      <c r="D53" s="55">
        <v>0.153</v>
      </c>
      <c r="E53" s="56">
        <v>0.20799999999999999</v>
      </c>
      <c r="F53" s="62"/>
      <c r="G53" s="54">
        <v>0.32474999999999998</v>
      </c>
      <c r="H53" s="55">
        <v>0.53874999999999995</v>
      </c>
      <c r="I53" s="55">
        <v>3.6999999999999998E-2</v>
      </c>
      <c r="J53" s="55">
        <v>1.6937500000000001</v>
      </c>
      <c r="K53" s="55">
        <v>0.19750000000000001</v>
      </c>
      <c r="L53" s="55">
        <v>1.67</v>
      </c>
      <c r="M53" s="55">
        <v>1.2490000000000001</v>
      </c>
      <c r="N53" s="56">
        <v>4.67</v>
      </c>
      <c r="O53" s="62"/>
      <c r="P53" s="54">
        <v>1.3046</v>
      </c>
      <c r="Q53" s="56">
        <v>0.80969999999999998</v>
      </c>
      <c r="R53" s="62"/>
      <c r="S53" s="54">
        <v>0.50375000000000003</v>
      </c>
      <c r="T53" s="55">
        <v>0.18856999999999999</v>
      </c>
      <c r="U53" s="56">
        <v>3.5659999999999998</v>
      </c>
      <c r="V53" s="62"/>
      <c r="W53" s="54">
        <v>0.41299999999999998</v>
      </c>
      <c r="X53" s="56">
        <v>0.65100000000000002</v>
      </c>
      <c r="Y53" s="62"/>
      <c r="Z53" s="54">
        <v>8.6273999999999997</v>
      </c>
      <c r="AA53" s="55">
        <v>0.4</v>
      </c>
      <c r="AB53" s="55">
        <v>0.38</v>
      </c>
      <c r="AC53" s="56">
        <v>0.33800000000000002</v>
      </c>
    </row>
    <row r="54" spans="1:29">
      <c r="A54" s="61">
        <v>41199</v>
      </c>
      <c r="B54" s="54">
        <v>9.2999999999999999E-2</v>
      </c>
      <c r="C54" s="55">
        <v>0.111</v>
      </c>
      <c r="D54" s="55">
        <v>0.152</v>
      </c>
      <c r="E54" s="56">
        <v>0.20699999999999999</v>
      </c>
      <c r="F54" s="62"/>
      <c r="G54" s="54">
        <v>0.32074999999999998</v>
      </c>
      <c r="H54" s="55">
        <v>0.53437999999999997</v>
      </c>
      <c r="I54" s="55">
        <v>3.6999999999999998E-2</v>
      </c>
      <c r="J54" s="55">
        <v>1.68875</v>
      </c>
      <c r="K54" s="55">
        <v>0.19750000000000001</v>
      </c>
      <c r="L54" s="55">
        <v>1.74</v>
      </c>
      <c r="M54" s="55">
        <v>1.24</v>
      </c>
      <c r="N54" s="56">
        <v>4.57</v>
      </c>
      <c r="O54" s="62"/>
      <c r="P54" s="54">
        <v>1.3120000000000001</v>
      </c>
      <c r="Q54" s="56">
        <v>0.8115</v>
      </c>
      <c r="R54" s="62"/>
      <c r="S54" s="54">
        <v>0.50375000000000003</v>
      </c>
      <c r="T54" s="55">
        <v>0.18856999999999999</v>
      </c>
      <c r="U54" s="56">
        <v>3.5539999999999998</v>
      </c>
      <c r="V54" s="62"/>
      <c r="W54" s="54">
        <v>0.40899999999999997</v>
      </c>
      <c r="X54" s="56">
        <v>0.64800000000000002</v>
      </c>
      <c r="Y54" s="62"/>
      <c r="Z54" s="54">
        <v>8.6586999999999996</v>
      </c>
      <c r="AA54" s="55">
        <v>0.4</v>
      </c>
      <c r="AB54" s="55">
        <v>0.38</v>
      </c>
      <c r="AC54" s="56">
        <v>0.33800000000000002</v>
      </c>
    </row>
    <row r="55" spans="1:29">
      <c r="A55" s="61">
        <v>41200</v>
      </c>
      <c r="B55" s="54">
        <v>9.2999999999999999E-2</v>
      </c>
      <c r="C55" s="55">
        <v>0.11</v>
      </c>
      <c r="D55" s="55">
        <v>0.151</v>
      </c>
      <c r="E55" s="56">
        <v>0.20499999999999999</v>
      </c>
      <c r="F55" s="62"/>
      <c r="G55" s="54">
        <v>0.31874999999999998</v>
      </c>
      <c r="H55" s="55">
        <v>0.53249999999999997</v>
      </c>
      <c r="I55" s="55">
        <v>3.6999999999999998E-2</v>
      </c>
      <c r="J55" s="55">
        <v>1.6912499999999999</v>
      </c>
      <c r="K55" s="55">
        <v>0.19750000000000001</v>
      </c>
      <c r="L55" s="55">
        <v>1.68</v>
      </c>
      <c r="M55" s="55">
        <v>1.24</v>
      </c>
      <c r="N55" s="56">
        <v>4.55</v>
      </c>
      <c r="O55" s="62"/>
      <c r="P55" s="54">
        <v>1.3118000000000001</v>
      </c>
      <c r="Q55" s="56">
        <v>0.81189999999999996</v>
      </c>
      <c r="R55" s="62"/>
      <c r="S55" s="54">
        <v>0.50375000000000003</v>
      </c>
      <c r="T55" s="55">
        <v>0.18856999999999999</v>
      </c>
      <c r="U55" s="56">
        <v>3.548</v>
      </c>
      <c r="V55" s="62"/>
      <c r="W55" s="54">
        <v>0.40600000000000003</v>
      </c>
      <c r="X55" s="56">
        <v>0.64300000000000002</v>
      </c>
      <c r="Y55" s="62"/>
      <c r="Z55" s="54">
        <v>8.5843000000000007</v>
      </c>
      <c r="AA55" s="55">
        <v>0.4</v>
      </c>
      <c r="AB55" s="55">
        <v>0.38</v>
      </c>
      <c r="AC55" s="56">
        <v>0.34</v>
      </c>
    </row>
    <row r="56" spans="1:29">
      <c r="A56" s="61">
        <v>41201</v>
      </c>
      <c r="B56" s="54">
        <v>9.5000000000000001E-2</v>
      </c>
      <c r="C56" s="55">
        <v>0.11</v>
      </c>
      <c r="D56" s="55">
        <v>0.15</v>
      </c>
      <c r="E56" s="56">
        <v>0.20399999999999999</v>
      </c>
      <c r="F56" s="62"/>
      <c r="G56" s="54">
        <v>0.31724999999999998</v>
      </c>
      <c r="H56" s="55">
        <v>0.53125</v>
      </c>
      <c r="I56" s="55">
        <v>3.6999999999999998E-2</v>
      </c>
      <c r="J56" s="55">
        <v>1.6912499999999999</v>
      </c>
      <c r="K56" s="55">
        <v>0.19750000000000001</v>
      </c>
      <c r="L56" s="55">
        <v>1.7</v>
      </c>
      <c r="M56" s="55">
        <v>1.24</v>
      </c>
      <c r="N56" s="56">
        <v>4.45</v>
      </c>
      <c r="O56" s="62"/>
      <c r="P56" s="54">
        <v>1.3035000000000001</v>
      </c>
      <c r="Q56" s="56">
        <v>0.81274999999999997</v>
      </c>
      <c r="R56" s="62"/>
      <c r="S56" s="54">
        <v>0.50375000000000003</v>
      </c>
      <c r="T56" s="55">
        <v>0.18856999999999999</v>
      </c>
      <c r="U56" s="56">
        <v>3.532</v>
      </c>
      <c r="V56" s="62"/>
      <c r="W56" s="54">
        <v>0.40500000000000003</v>
      </c>
      <c r="X56" s="56">
        <v>0.64100000000000001</v>
      </c>
      <c r="Y56" s="62"/>
      <c r="Z56" s="54">
        <v>8.5716999999999999</v>
      </c>
      <c r="AA56" s="55">
        <v>0.4</v>
      </c>
      <c r="AB56" s="55">
        <v>0.37833</v>
      </c>
      <c r="AC56" s="56">
        <v>0.34</v>
      </c>
    </row>
    <row r="57" spans="1:29">
      <c r="A57" s="61">
        <v>41202</v>
      </c>
      <c r="B57" s="54">
        <v>9.5000000000000001E-2</v>
      </c>
      <c r="C57" s="55">
        <v>0.11</v>
      </c>
      <c r="D57" s="55">
        <v>0.15</v>
      </c>
      <c r="E57" s="56">
        <v>0.20399999999999999</v>
      </c>
      <c r="F57" s="62"/>
      <c r="G57" s="54">
        <v>0.31724999999999998</v>
      </c>
      <c r="H57" s="55">
        <v>0.53125</v>
      </c>
      <c r="I57" s="55">
        <v>3.6999999999999998E-2</v>
      </c>
      <c r="J57" s="55">
        <v>1.6912499999999999</v>
      </c>
      <c r="K57" s="55">
        <v>0.19750000000000001</v>
      </c>
      <c r="L57" s="55">
        <v>1.7</v>
      </c>
      <c r="M57" s="55">
        <v>1.24</v>
      </c>
      <c r="N57" s="56">
        <v>4.45</v>
      </c>
      <c r="O57" s="62"/>
      <c r="P57" s="54">
        <v>1.3035000000000001</v>
      </c>
      <c r="Q57" s="56">
        <v>0.81274999999999997</v>
      </c>
      <c r="R57" s="62"/>
      <c r="S57" s="54">
        <v>0.50375000000000003</v>
      </c>
      <c r="T57" s="55">
        <v>0.18856999999999999</v>
      </c>
      <c r="U57" s="56">
        <v>3.532</v>
      </c>
      <c r="V57" s="62"/>
      <c r="W57" s="54">
        <v>0.40500000000000003</v>
      </c>
      <c r="X57" s="56">
        <v>0.64100000000000001</v>
      </c>
      <c r="Y57" s="62"/>
      <c r="Z57" s="54">
        <v>8.5923999999999996</v>
      </c>
      <c r="AA57" s="55">
        <v>0.39928999999999998</v>
      </c>
      <c r="AB57" s="55">
        <v>0.37833</v>
      </c>
      <c r="AC57" s="56">
        <v>0.34</v>
      </c>
    </row>
    <row r="58" spans="1:29">
      <c r="A58" s="61">
        <v>41203</v>
      </c>
      <c r="B58" s="54">
        <v>9.5000000000000001E-2</v>
      </c>
      <c r="C58" s="55">
        <v>0.11</v>
      </c>
      <c r="D58" s="55">
        <v>0.15</v>
      </c>
      <c r="E58" s="56">
        <v>0.20399999999999999</v>
      </c>
      <c r="F58" s="62"/>
      <c r="G58" s="54">
        <v>0.31724999999999998</v>
      </c>
      <c r="H58" s="55">
        <v>0.53125</v>
      </c>
      <c r="I58" s="55">
        <v>3.6999999999999998E-2</v>
      </c>
      <c r="J58" s="55">
        <v>1.6912499999999999</v>
      </c>
      <c r="K58" s="55">
        <v>0.19750000000000001</v>
      </c>
      <c r="L58" s="55">
        <v>1.7</v>
      </c>
      <c r="M58" s="55">
        <v>1.24</v>
      </c>
      <c r="N58" s="56">
        <v>4.45</v>
      </c>
      <c r="O58" s="62"/>
      <c r="P58" s="54">
        <v>1.3035000000000001</v>
      </c>
      <c r="Q58" s="56">
        <v>0.81274999999999997</v>
      </c>
      <c r="R58" s="62"/>
      <c r="S58" s="54">
        <v>0.50375000000000003</v>
      </c>
      <c r="T58" s="55">
        <v>0.18856999999999999</v>
      </c>
      <c r="U58" s="56">
        <v>3.532</v>
      </c>
      <c r="V58" s="62"/>
      <c r="W58" s="54">
        <v>0.40500000000000003</v>
      </c>
      <c r="X58" s="56">
        <v>0.64100000000000001</v>
      </c>
      <c r="Y58" s="62"/>
      <c r="Z58" s="54">
        <v>8.5923999999999996</v>
      </c>
      <c r="AA58" s="55">
        <v>0.39928999999999998</v>
      </c>
      <c r="AB58" s="55">
        <v>0.37833</v>
      </c>
      <c r="AC58" s="56">
        <v>0.34</v>
      </c>
    </row>
    <row r="59" spans="1:29">
      <c r="A59" s="61">
        <v>41204</v>
      </c>
      <c r="B59" s="54">
        <v>9.1999999999999998E-2</v>
      </c>
      <c r="C59" s="55">
        <v>0.11</v>
      </c>
      <c r="D59" s="55">
        <v>0.15</v>
      </c>
      <c r="E59" s="56">
        <v>0.20399999999999999</v>
      </c>
      <c r="F59" s="62"/>
      <c r="G59" s="54">
        <v>0.31574999999999998</v>
      </c>
      <c r="H59" s="55">
        <v>0.52937999999999996</v>
      </c>
      <c r="I59" s="55">
        <v>3.6999999999999998E-2</v>
      </c>
      <c r="J59" s="55">
        <v>1.6912499999999999</v>
      </c>
      <c r="K59" s="55">
        <v>0.19750000000000001</v>
      </c>
      <c r="L59" s="55">
        <v>1.67</v>
      </c>
      <c r="M59" s="55">
        <v>1.238</v>
      </c>
      <c r="N59" s="56">
        <v>4.5999999999999996</v>
      </c>
      <c r="O59" s="62"/>
      <c r="P59" s="54">
        <v>1.3063</v>
      </c>
      <c r="Q59" s="56">
        <v>0.8145</v>
      </c>
      <c r="R59" s="62"/>
      <c r="S59" s="54">
        <v>0.50375000000000003</v>
      </c>
      <c r="T59" s="55">
        <v>0.18856999999999999</v>
      </c>
      <c r="U59" s="56">
        <v>3.516</v>
      </c>
      <c r="V59" s="62"/>
      <c r="W59" s="54">
        <v>0.40500000000000003</v>
      </c>
      <c r="X59" s="56">
        <v>0.64</v>
      </c>
      <c r="Y59" s="62"/>
      <c r="Z59" s="54">
        <v>8.5923999999999996</v>
      </c>
      <c r="AA59" s="55">
        <v>0.39928999999999998</v>
      </c>
      <c r="AB59" s="55">
        <v>0.37833</v>
      </c>
      <c r="AC59" s="56">
        <v>0.34</v>
      </c>
    </row>
    <row r="60" spans="1:29">
      <c r="A60" s="61">
        <v>41205</v>
      </c>
      <c r="B60" s="54">
        <v>8.7999999999999995E-2</v>
      </c>
      <c r="C60" s="55">
        <v>0.11</v>
      </c>
      <c r="D60" s="55">
        <v>0.15</v>
      </c>
      <c r="E60" s="56">
        <v>0.20300000000000001</v>
      </c>
      <c r="F60" s="62"/>
      <c r="G60" s="54">
        <v>0.31524999999999997</v>
      </c>
      <c r="H60" s="55">
        <v>0.52937999999999996</v>
      </c>
      <c r="I60" s="55">
        <v>3.5999999999999997E-2</v>
      </c>
      <c r="J60" s="55">
        <v>1.68875</v>
      </c>
      <c r="K60" s="55">
        <v>0.19750000000000001</v>
      </c>
      <c r="L60" s="55">
        <v>1.64</v>
      </c>
      <c r="M60" s="55">
        <v>1.238</v>
      </c>
      <c r="N60" s="56">
        <v>4.5999999999999996</v>
      </c>
      <c r="O60" s="62"/>
      <c r="P60" s="54">
        <v>1.3005</v>
      </c>
      <c r="Q60" s="56">
        <v>0.81364999999999998</v>
      </c>
      <c r="R60" s="62"/>
      <c r="S60" s="54">
        <v>0.50375000000000003</v>
      </c>
      <c r="T60" s="55">
        <v>0.18856999999999999</v>
      </c>
      <c r="U60" s="56">
        <v>3.5139999999999998</v>
      </c>
      <c r="V60" s="62"/>
      <c r="W60" s="54">
        <v>0.40200000000000002</v>
      </c>
      <c r="X60" s="56">
        <v>0.63800000000000001</v>
      </c>
      <c r="Y60" s="62"/>
      <c r="Z60" s="54">
        <v>8.6173999999999999</v>
      </c>
      <c r="AA60" s="55">
        <v>0.39643</v>
      </c>
      <c r="AB60" s="55">
        <v>0.37833</v>
      </c>
      <c r="AC60" s="56">
        <v>0.34</v>
      </c>
    </row>
    <row r="61" spans="1:29">
      <c r="A61" s="61">
        <v>41206</v>
      </c>
      <c r="B61" s="54">
        <v>8.8999999999999996E-2</v>
      </c>
      <c r="C61" s="55">
        <v>0.11</v>
      </c>
      <c r="D61" s="55">
        <v>0.15</v>
      </c>
      <c r="E61" s="56">
        <v>0.20200000000000001</v>
      </c>
      <c r="F61" s="62"/>
      <c r="G61" s="54">
        <v>0.31424999999999997</v>
      </c>
      <c r="H61" s="55">
        <v>0.52875000000000005</v>
      </c>
      <c r="I61" s="55">
        <v>3.4000000000000002E-2</v>
      </c>
      <c r="J61" s="55">
        <v>1.6812499999999999</v>
      </c>
      <c r="K61" s="55">
        <v>0.19375000000000001</v>
      </c>
      <c r="L61" s="55">
        <v>1.69</v>
      </c>
      <c r="M61" s="55">
        <v>1.238</v>
      </c>
      <c r="N61" s="56">
        <v>4.55</v>
      </c>
      <c r="O61" s="62"/>
      <c r="P61" s="54">
        <v>1.2942</v>
      </c>
      <c r="Q61" s="56">
        <v>0.80830000000000002</v>
      </c>
      <c r="R61" s="62"/>
      <c r="S61" s="54">
        <v>0.50375000000000003</v>
      </c>
      <c r="T61" s="55">
        <v>0.18856999999999999</v>
      </c>
      <c r="U61" s="56">
        <v>3.512</v>
      </c>
      <c r="V61" s="62"/>
      <c r="W61" s="54">
        <v>0.39900000000000002</v>
      </c>
      <c r="X61" s="56">
        <v>0.63400000000000001</v>
      </c>
      <c r="Y61" s="62"/>
      <c r="Z61" s="54">
        <v>8.6557999999999993</v>
      </c>
      <c r="AA61" s="55">
        <v>0.39643</v>
      </c>
      <c r="AB61" s="55">
        <v>0.37833</v>
      </c>
      <c r="AC61" s="56">
        <v>0.33600000000000002</v>
      </c>
    </row>
    <row r="62" spans="1:29">
      <c r="A62" s="61">
        <v>41207</v>
      </c>
      <c r="B62" s="54">
        <v>8.8999999999999996E-2</v>
      </c>
      <c r="C62" s="55">
        <v>0.11</v>
      </c>
      <c r="D62" s="55">
        <v>0.14899999999999999</v>
      </c>
      <c r="E62" s="56">
        <v>0.20100000000000001</v>
      </c>
      <c r="F62" s="62"/>
      <c r="G62" s="54">
        <v>0.31324999999999997</v>
      </c>
      <c r="H62" s="55">
        <v>0.52812999999999999</v>
      </c>
      <c r="I62" s="55">
        <v>3.4000000000000002E-2</v>
      </c>
      <c r="J62" s="55">
        <v>1.6812499999999999</v>
      </c>
      <c r="K62" s="55">
        <v>0.19375000000000001</v>
      </c>
      <c r="L62" s="55">
        <v>1.66</v>
      </c>
      <c r="M62" s="55">
        <v>1.238</v>
      </c>
      <c r="N62" s="56">
        <v>4.6100000000000003</v>
      </c>
      <c r="O62" s="62"/>
      <c r="P62" s="54">
        <v>1.2992999999999999</v>
      </c>
      <c r="Q62" s="56">
        <v>0.80489999999999995</v>
      </c>
      <c r="R62" s="62"/>
      <c r="S62" s="54">
        <v>0.50375000000000003</v>
      </c>
      <c r="T62" s="55">
        <v>0.18856999999999999</v>
      </c>
      <c r="U62" s="56">
        <v>3.51</v>
      </c>
      <c r="V62" s="62"/>
      <c r="W62" s="54">
        <v>0.39800000000000002</v>
      </c>
      <c r="X62" s="56">
        <v>0.63100000000000001</v>
      </c>
      <c r="Y62" s="62"/>
      <c r="Z62" s="54">
        <v>8.6882999999999999</v>
      </c>
      <c r="AA62" s="55">
        <v>0.39606999999999998</v>
      </c>
      <c r="AB62" s="55">
        <v>0.37833</v>
      </c>
      <c r="AC62" s="56">
        <v>0.33600000000000002</v>
      </c>
    </row>
    <row r="63" spans="1:29">
      <c r="A63" s="61">
        <v>41208</v>
      </c>
      <c r="B63" s="54">
        <v>8.5999999999999993E-2</v>
      </c>
      <c r="C63" s="55">
        <v>0.11</v>
      </c>
      <c r="D63" s="55">
        <v>0.14899999999999999</v>
      </c>
      <c r="E63" s="56">
        <v>0.19900000000000001</v>
      </c>
      <c r="F63" s="62"/>
      <c r="G63" s="54">
        <v>0.31324999999999997</v>
      </c>
      <c r="H63" s="55">
        <v>0.52812999999999999</v>
      </c>
      <c r="I63" s="55">
        <v>3.4000000000000002E-2</v>
      </c>
      <c r="J63" s="55">
        <v>1.6712499999999999</v>
      </c>
      <c r="K63" s="55">
        <v>0.19375000000000001</v>
      </c>
      <c r="L63" s="55">
        <v>1.67</v>
      </c>
      <c r="M63" s="55">
        <v>1.238</v>
      </c>
      <c r="N63" s="56">
        <v>4.54</v>
      </c>
      <c r="O63" s="62"/>
      <c r="P63" s="54">
        <v>1.2907999999999999</v>
      </c>
      <c r="Q63" s="56">
        <v>0.80120000000000002</v>
      </c>
      <c r="R63" s="62"/>
      <c r="S63" s="54">
        <v>0.50124999999999997</v>
      </c>
      <c r="T63" s="55">
        <v>0.18856999999999999</v>
      </c>
      <c r="U63" s="56">
        <v>3.51</v>
      </c>
      <c r="V63" s="62"/>
      <c r="W63" s="54">
        <v>0.39600000000000002</v>
      </c>
      <c r="X63" s="56">
        <v>0.627</v>
      </c>
      <c r="Y63" s="62"/>
      <c r="Z63" s="54">
        <v>8.673</v>
      </c>
      <c r="AA63" s="55">
        <v>0.39643</v>
      </c>
      <c r="AB63" s="55">
        <v>0.37833</v>
      </c>
      <c r="AC63" s="56">
        <v>0.33</v>
      </c>
    </row>
    <row r="64" spans="1:29">
      <c r="A64" s="61">
        <v>41209</v>
      </c>
      <c r="B64" s="54">
        <v>8.5999999999999993E-2</v>
      </c>
      <c r="C64" s="55">
        <v>0.11</v>
      </c>
      <c r="D64" s="55">
        <v>0.14899999999999999</v>
      </c>
      <c r="E64" s="56">
        <v>0.19900000000000001</v>
      </c>
      <c r="F64" s="62"/>
      <c r="G64" s="54">
        <v>0.31324999999999997</v>
      </c>
      <c r="H64" s="55">
        <v>0.52812999999999999</v>
      </c>
      <c r="I64" s="55">
        <v>3.4000000000000002E-2</v>
      </c>
      <c r="J64" s="55">
        <v>1.6712499999999999</v>
      </c>
      <c r="K64" s="55">
        <v>0.19375000000000001</v>
      </c>
      <c r="L64" s="55">
        <v>1.67</v>
      </c>
      <c r="M64" s="55">
        <v>1.238</v>
      </c>
      <c r="N64" s="56">
        <v>4.54</v>
      </c>
      <c r="O64" s="62"/>
      <c r="P64" s="54">
        <v>1.2907999999999999</v>
      </c>
      <c r="Q64" s="56">
        <v>0.80120000000000002</v>
      </c>
      <c r="R64" s="62"/>
      <c r="S64" s="54">
        <v>0.50124999999999997</v>
      </c>
      <c r="T64" s="55">
        <v>0.18856999999999999</v>
      </c>
      <c r="U64" s="56">
        <v>3.51</v>
      </c>
      <c r="V64" s="62"/>
      <c r="W64" s="54">
        <v>0.39600000000000002</v>
      </c>
      <c r="X64" s="56">
        <v>0.627</v>
      </c>
      <c r="Y64" s="62"/>
      <c r="Z64" s="54">
        <v>8.6219000000000001</v>
      </c>
      <c r="AA64" s="55">
        <v>0.39643</v>
      </c>
      <c r="AB64" s="55">
        <v>0.37833</v>
      </c>
      <c r="AC64" s="56">
        <v>0.32600000000000001</v>
      </c>
    </row>
    <row r="65" spans="1:29">
      <c r="A65" s="61">
        <v>41210</v>
      </c>
      <c r="B65" s="54">
        <v>8.5999999999999993E-2</v>
      </c>
      <c r="C65" s="55">
        <v>0.11</v>
      </c>
      <c r="D65" s="55">
        <v>0.14899999999999999</v>
      </c>
      <c r="E65" s="56">
        <v>0.19900000000000001</v>
      </c>
      <c r="F65" s="62"/>
      <c r="G65" s="54">
        <v>0.31324999999999997</v>
      </c>
      <c r="H65" s="55">
        <v>0.52812999999999999</v>
      </c>
      <c r="I65" s="55">
        <v>3.4000000000000002E-2</v>
      </c>
      <c r="J65" s="55">
        <v>1.6712499999999999</v>
      </c>
      <c r="K65" s="55">
        <v>0.19375000000000001</v>
      </c>
      <c r="L65" s="55">
        <v>1.67</v>
      </c>
      <c r="M65" s="55">
        <v>1.238</v>
      </c>
      <c r="N65" s="56">
        <v>4.54</v>
      </c>
      <c r="O65" s="62"/>
      <c r="P65" s="54">
        <v>1.2907999999999999</v>
      </c>
      <c r="Q65" s="56">
        <v>0.80120000000000002</v>
      </c>
      <c r="R65" s="62"/>
      <c r="S65" s="54">
        <v>0.50124999999999997</v>
      </c>
      <c r="T65" s="55">
        <v>0.18856999999999999</v>
      </c>
      <c r="U65" s="56">
        <v>3.51</v>
      </c>
      <c r="V65" s="62"/>
      <c r="W65" s="54">
        <v>0.39600000000000002</v>
      </c>
      <c r="X65" s="56">
        <v>0.627</v>
      </c>
      <c r="Y65" s="62"/>
      <c r="Z65" s="54">
        <v>8.6219000000000001</v>
      </c>
      <c r="AA65" s="55">
        <v>0.39643</v>
      </c>
      <c r="AB65" s="55">
        <v>0.37833</v>
      </c>
      <c r="AC65" s="56">
        <v>0.32600000000000001</v>
      </c>
    </row>
    <row r="66" spans="1:29">
      <c r="A66" s="61">
        <v>41211</v>
      </c>
      <c r="B66" s="54">
        <v>8.8999999999999996E-2</v>
      </c>
      <c r="C66" s="55">
        <v>0.11</v>
      </c>
      <c r="D66" s="55">
        <v>0.14799999999999999</v>
      </c>
      <c r="E66" s="56">
        <v>0.19600000000000001</v>
      </c>
      <c r="F66" s="62"/>
      <c r="G66" s="54">
        <v>0.31274999999999997</v>
      </c>
      <c r="H66" s="55">
        <v>0.52812999999999999</v>
      </c>
      <c r="I66" s="55">
        <v>3.4000000000000002E-2</v>
      </c>
      <c r="J66" s="55">
        <v>1.66</v>
      </c>
      <c r="K66" s="55">
        <v>0.19</v>
      </c>
      <c r="L66" s="55">
        <v>1.67</v>
      </c>
      <c r="M66" s="55">
        <v>1.24</v>
      </c>
      <c r="N66" s="56">
        <v>4.53</v>
      </c>
      <c r="O66" s="62"/>
      <c r="P66" s="54">
        <v>1.2898000000000001</v>
      </c>
      <c r="Q66" s="56">
        <v>0.80454999999999999</v>
      </c>
      <c r="R66" s="62"/>
      <c r="S66" s="54">
        <v>0.50124999999999997</v>
      </c>
      <c r="T66" s="55">
        <v>0.18856999999999999</v>
      </c>
      <c r="U66" s="56">
        <v>3.508</v>
      </c>
      <c r="V66" s="62"/>
      <c r="W66" s="54">
        <v>0.39400000000000002</v>
      </c>
      <c r="X66" s="56">
        <v>0.624</v>
      </c>
      <c r="Y66" s="62"/>
      <c r="Z66" s="54">
        <v>8.6219000000000001</v>
      </c>
      <c r="AA66" s="55">
        <v>0.39643</v>
      </c>
      <c r="AB66" s="55">
        <v>0.37833</v>
      </c>
      <c r="AC66" s="56">
        <v>0.32600000000000001</v>
      </c>
    </row>
    <row r="67" spans="1:29">
      <c r="A67" s="61">
        <v>41212</v>
      </c>
      <c r="B67" s="54">
        <v>8.7999999999999995E-2</v>
      </c>
      <c r="C67" s="55">
        <v>0.11</v>
      </c>
      <c r="D67" s="55">
        <v>0.14899999999999999</v>
      </c>
      <c r="E67" s="56">
        <v>0.19800000000000001</v>
      </c>
      <c r="F67" s="62"/>
      <c r="G67" s="54">
        <v>0.31274999999999997</v>
      </c>
      <c r="H67" s="55">
        <v>0.52812999999999999</v>
      </c>
      <c r="I67" s="55">
        <v>3.4000000000000002E-2</v>
      </c>
      <c r="J67" s="55">
        <v>1.655</v>
      </c>
      <c r="K67" s="55">
        <v>0.19</v>
      </c>
      <c r="L67" s="55">
        <v>1.64</v>
      </c>
      <c r="M67" s="55">
        <v>1.238</v>
      </c>
      <c r="N67" s="56">
        <v>4.8499999999999996</v>
      </c>
      <c r="O67" s="62"/>
      <c r="P67" s="54">
        <v>1.2962</v>
      </c>
      <c r="Q67" s="56">
        <v>0.80620000000000003</v>
      </c>
      <c r="R67" s="62"/>
      <c r="S67" s="54">
        <v>0.50124999999999997</v>
      </c>
      <c r="T67" s="55">
        <v>0.18856999999999999</v>
      </c>
      <c r="U67" s="56">
        <v>3.5</v>
      </c>
      <c r="V67" s="62"/>
      <c r="W67" s="54">
        <v>0.39100000000000001</v>
      </c>
      <c r="X67" s="56">
        <v>0.621</v>
      </c>
      <c r="Y67" s="62"/>
      <c r="Z67" s="54">
        <v>8.6155000000000008</v>
      </c>
      <c r="AA67" s="55">
        <v>0.39643</v>
      </c>
      <c r="AB67" s="55">
        <v>0.37833</v>
      </c>
      <c r="AC67" s="56">
        <v>0.32600000000000001</v>
      </c>
    </row>
    <row r="68" spans="1:29" ht="15.75" thickBot="1">
      <c r="A68" s="61">
        <v>41213</v>
      </c>
      <c r="B68" s="54">
        <v>7.8E-2</v>
      </c>
      <c r="C68" s="55">
        <v>0.11</v>
      </c>
      <c r="D68" s="55">
        <v>0.14799999999999999</v>
      </c>
      <c r="E68" s="56">
        <v>0.19700000000000001</v>
      </c>
      <c r="F68" s="62"/>
      <c r="G68" s="54">
        <v>0.31274999999999997</v>
      </c>
      <c r="H68" s="55">
        <v>0.52749999999999997</v>
      </c>
      <c r="I68" s="55">
        <v>3.2000000000000001E-2</v>
      </c>
      <c r="J68" s="55">
        <v>1.655</v>
      </c>
      <c r="K68" s="55">
        <v>0.19</v>
      </c>
      <c r="L68" s="55">
        <v>1.69</v>
      </c>
      <c r="M68" s="55">
        <v>1.238</v>
      </c>
      <c r="N68" s="56">
        <v>4.53</v>
      </c>
      <c r="O68" s="62"/>
      <c r="P68" s="54">
        <v>1.2992999999999999</v>
      </c>
      <c r="Q68" s="56">
        <v>0.80645</v>
      </c>
      <c r="R68" s="62"/>
      <c r="S68" s="54">
        <v>0.5</v>
      </c>
      <c r="T68" s="55">
        <v>0.18856999999999999</v>
      </c>
      <c r="U68" s="56">
        <v>3.5</v>
      </c>
      <c r="V68" s="62"/>
      <c r="W68" s="54">
        <v>0.38900000000000001</v>
      </c>
      <c r="X68" s="56">
        <v>0.61799999999999999</v>
      </c>
      <c r="Y68" s="62"/>
      <c r="Z68" s="63">
        <v>8.6</v>
      </c>
      <c r="AA68" s="64">
        <v>0.39643</v>
      </c>
      <c r="AB68" s="64">
        <v>0.37833</v>
      </c>
      <c r="AC68" s="65">
        <v>0.32600000000000001</v>
      </c>
    </row>
    <row r="69" spans="1:29">
      <c r="A69" s="61">
        <v>41214</v>
      </c>
      <c r="B69" s="58">
        <v>7.9000000000000001E-2</v>
      </c>
      <c r="C69" s="59">
        <v>0.11</v>
      </c>
      <c r="D69" s="59">
        <v>0.14799999999999999</v>
      </c>
      <c r="E69" s="60">
        <v>0.19700000000000001</v>
      </c>
      <c r="F69" s="57"/>
      <c r="G69" s="58">
        <v>0.31275000000000003</v>
      </c>
      <c r="H69" s="59">
        <v>0.52750000000000008</v>
      </c>
      <c r="I69" s="59">
        <v>3.2000000000000001E-2</v>
      </c>
      <c r="J69" s="59">
        <v>1.6500000000000001</v>
      </c>
      <c r="K69" s="59">
        <v>0.19</v>
      </c>
      <c r="L69" s="59">
        <v>1.6600000000000001</v>
      </c>
      <c r="M69" s="59">
        <v>1.2380000000000002</v>
      </c>
      <c r="N69" s="60">
        <v>4.53</v>
      </c>
      <c r="O69" s="57"/>
      <c r="P69" s="58">
        <v>1.2975000000000001</v>
      </c>
      <c r="Q69" s="60">
        <v>0.80315000000000003</v>
      </c>
      <c r="R69" s="57"/>
      <c r="S69" s="58">
        <v>0.5</v>
      </c>
      <c r="T69" s="59">
        <v>0.18857000000000002</v>
      </c>
      <c r="U69" s="60">
        <v>3.488</v>
      </c>
      <c r="V69" s="57"/>
      <c r="W69" s="58">
        <v>0.38700000000000001</v>
      </c>
      <c r="X69" s="60">
        <v>0.61499999999999999</v>
      </c>
      <c r="Y69" s="57"/>
      <c r="Z69" s="58">
        <v>8.6397999999999993</v>
      </c>
      <c r="AA69" s="59">
        <v>0.39643</v>
      </c>
      <c r="AB69" s="59">
        <v>0.37833</v>
      </c>
      <c r="AC69" s="60">
        <v>0.32600000000000001</v>
      </c>
    </row>
    <row r="70" spans="1:29">
      <c r="A70" s="61">
        <v>41215</v>
      </c>
      <c r="B70" s="54">
        <v>0.09</v>
      </c>
      <c r="C70" s="55">
        <v>0.11</v>
      </c>
      <c r="D70" s="55">
        <v>0.14799999999999999</v>
      </c>
      <c r="E70" s="56">
        <v>0.19700000000000001</v>
      </c>
      <c r="F70" s="62"/>
      <c r="G70" s="54">
        <v>0.31275000000000003</v>
      </c>
      <c r="H70" s="55">
        <v>0.52750000000000008</v>
      </c>
      <c r="I70" s="55">
        <v>3.2000000000000001E-2</v>
      </c>
      <c r="J70" s="55">
        <v>1.6500000000000001</v>
      </c>
      <c r="K70" s="55">
        <v>0.19</v>
      </c>
      <c r="L70" s="55">
        <v>1.6600000000000001</v>
      </c>
      <c r="M70" s="55">
        <v>1.2380000000000002</v>
      </c>
      <c r="N70" s="56">
        <v>4.5200000000000005</v>
      </c>
      <c r="O70" s="62"/>
      <c r="P70" s="54">
        <v>1.2850000000000001</v>
      </c>
      <c r="Q70" s="56">
        <v>0.80160000000000009</v>
      </c>
      <c r="R70" s="62"/>
      <c r="S70" s="54">
        <v>0.5</v>
      </c>
      <c r="T70" s="55">
        <v>0.18857000000000002</v>
      </c>
      <c r="U70" s="56">
        <v>3.49</v>
      </c>
      <c r="V70" s="62"/>
      <c r="W70" s="54">
        <v>0.38500000000000001</v>
      </c>
      <c r="X70" s="56">
        <v>0.61099999999999999</v>
      </c>
      <c r="Y70" s="62"/>
      <c r="Z70" s="54">
        <v>8.5954999999999995</v>
      </c>
      <c r="AA70" s="55">
        <v>0.39643</v>
      </c>
      <c r="AB70" s="55">
        <v>0.37833</v>
      </c>
      <c r="AC70" s="56">
        <v>0.32600000000000001</v>
      </c>
    </row>
    <row r="71" spans="1:29">
      <c r="A71" s="61">
        <v>41216</v>
      </c>
      <c r="B71" s="54">
        <v>0.09</v>
      </c>
      <c r="C71" s="55">
        <v>0.11</v>
      </c>
      <c r="D71" s="55">
        <v>0.14799999999999999</v>
      </c>
      <c r="E71" s="56">
        <v>0.19700000000000001</v>
      </c>
      <c r="F71" s="62"/>
      <c r="G71" s="54">
        <v>0.31275000000000003</v>
      </c>
      <c r="H71" s="55">
        <v>0.52750000000000008</v>
      </c>
      <c r="I71" s="55">
        <v>3.2000000000000001E-2</v>
      </c>
      <c r="J71" s="55">
        <v>1.6500000000000001</v>
      </c>
      <c r="K71" s="55">
        <v>0.19</v>
      </c>
      <c r="L71" s="55">
        <v>1.6600000000000001</v>
      </c>
      <c r="M71" s="55">
        <v>1.2380000000000002</v>
      </c>
      <c r="N71" s="56">
        <v>4.5200000000000005</v>
      </c>
      <c r="O71" s="62"/>
      <c r="P71" s="54">
        <v>1.2850000000000001</v>
      </c>
      <c r="Q71" s="56">
        <v>0.80160000000000009</v>
      </c>
      <c r="R71" s="62"/>
      <c r="S71" s="54">
        <v>0.5</v>
      </c>
      <c r="T71" s="55">
        <v>0.18857000000000002</v>
      </c>
      <c r="U71" s="56">
        <v>3.49</v>
      </c>
      <c r="V71" s="62"/>
      <c r="W71" s="54">
        <v>0.38500000000000001</v>
      </c>
      <c r="X71" s="56">
        <v>0.61099999999999999</v>
      </c>
      <c r="Y71" s="62"/>
      <c r="Z71" s="54">
        <v>8.5690000000000008</v>
      </c>
      <c r="AA71" s="55">
        <v>0.39643</v>
      </c>
      <c r="AB71" s="55">
        <v>0.37833</v>
      </c>
      <c r="AC71" s="56">
        <v>0.32400000000000001</v>
      </c>
    </row>
    <row r="72" spans="1:29">
      <c r="A72" s="61">
        <v>41217</v>
      </c>
      <c r="B72" s="54">
        <v>0.09</v>
      </c>
      <c r="C72" s="55">
        <v>0.11</v>
      </c>
      <c r="D72" s="55">
        <v>0.14799999999999999</v>
      </c>
      <c r="E72" s="56">
        <v>0.19700000000000001</v>
      </c>
      <c r="F72" s="62"/>
      <c r="G72" s="54">
        <v>0.31275000000000003</v>
      </c>
      <c r="H72" s="55">
        <v>0.52750000000000008</v>
      </c>
      <c r="I72" s="55">
        <v>3.2000000000000001E-2</v>
      </c>
      <c r="J72" s="55">
        <v>1.6500000000000001</v>
      </c>
      <c r="K72" s="55">
        <v>0.19</v>
      </c>
      <c r="L72" s="55">
        <v>1.6600000000000001</v>
      </c>
      <c r="M72" s="55">
        <v>1.2380000000000002</v>
      </c>
      <c r="N72" s="56">
        <v>4.5200000000000005</v>
      </c>
      <c r="O72" s="62"/>
      <c r="P72" s="54">
        <v>1.2850000000000001</v>
      </c>
      <c r="Q72" s="56">
        <v>0.80160000000000009</v>
      </c>
      <c r="R72" s="62"/>
      <c r="S72" s="54">
        <v>0.5</v>
      </c>
      <c r="T72" s="55">
        <v>0.18857000000000002</v>
      </c>
      <c r="U72" s="56">
        <v>3.49</v>
      </c>
      <c r="V72" s="62"/>
      <c r="W72" s="54">
        <v>0.38500000000000001</v>
      </c>
      <c r="X72" s="56">
        <v>0.61099999999999999</v>
      </c>
      <c r="Y72" s="62"/>
      <c r="Z72" s="54">
        <v>8.5690000000000008</v>
      </c>
      <c r="AA72" s="55">
        <v>0.39643</v>
      </c>
      <c r="AB72" s="55">
        <v>0.37833</v>
      </c>
      <c r="AC72" s="56">
        <v>0.32400000000000001</v>
      </c>
    </row>
    <row r="73" spans="1:29">
      <c r="A73" s="61">
        <v>41218</v>
      </c>
      <c r="B73" s="54">
        <v>8.8999999999999996E-2</v>
      </c>
      <c r="C73" s="55">
        <v>0.109</v>
      </c>
      <c r="D73" s="55">
        <v>0.14699999999999999</v>
      </c>
      <c r="E73" s="56">
        <v>0.19600000000000001</v>
      </c>
      <c r="F73" s="62"/>
      <c r="G73" s="54">
        <v>0.31175000000000003</v>
      </c>
      <c r="H73" s="55">
        <v>0.52750000000000008</v>
      </c>
      <c r="I73" s="55">
        <v>3.2000000000000001E-2</v>
      </c>
      <c r="J73" s="55">
        <v>1.6500000000000001</v>
      </c>
      <c r="K73" s="55">
        <v>0.19</v>
      </c>
      <c r="L73" s="55">
        <v>1.67</v>
      </c>
      <c r="M73" s="55">
        <v>1.2380000000000002</v>
      </c>
      <c r="N73" s="56">
        <v>4.6000000000000005</v>
      </c>
      <c r="O73" s="62"/>
      <c r="P73" s="54">
        <v>1.2777000000000001</v>
      </c>
      <c r="Q73" s="56">
        <v>0.79990000000000006</v>
      </c>
      <c r="R73" s="62"/>
      <c r="S73" s="54">
        <v>0.5</v>
      </c>
      <c r="T73" s="55">
        <v>0.18857000000000002</v>
      </c>
      <c r="U73" s="56">
        <v>3.4860000000000002</v>
      </c>
      <c r="V73" s="62"/>
      <c r="W73" s="54">
        <v>0.38100000000000001</v>
      </c>
      <c r="X73" s="56">
        <v>0.60699999999999998</v>
      </c>
      <c r="Y73" s="62"/>
      <c r="Z73" s="54">
        <v>8.5690000000000008</v>
      </c>
      <c r="AA73" s="55">
        <v>0.39643</v>
      </c>
      <c r="AB73" s="55">
        <v>0.37833</v>
      </c>
      <c r="AC73" s="56">
        <v>0.32400000000000001</v>
      </c>
    </row>
    <row r="74" spans="1:29">
      <c r="A74" s="61">
        <v>41219</v>
      </c>
      <c r="B74" s="54">
        <v>0.09</v>
      </c>
      <c r="C74" s="55">
        <v>0.109</v>
      </c>
      <c r="D74" s="55">
        <v>0.14599999999999999</v>
      </c>
      <c r="E74" s="56">
        <v>0.19600000000000001</v>
      </c>
      <c r="F74" s="62"/>
      <c r="G74" s="54">
        <v>0.31175000000000003</v>
      </c>
      <c r="H74" s="55">
        <v>0.52688000000000001</v>
      </c>
      <c r="I74" s="55">
        <v>3.2000000000000001E-2</v>
      </c>
      <c r="J74" s="55">
        <v>1.6500000000000001</v>
      </c>
      <c r="K74" s="55">
        <v>0.19</v>
      </c>
      <c r="L74" s="55">
        <v>1.67</v>
      </c>
      <c r="M74" s="55">
        <v>1.242</v>
      </c>
      <c r="N74" s="56">
        <v>4.5</v>
      </c>
      <c r="O74" s="62"/>
      <c r="P74" s="54">
        <v>1.28</v>
      </c>
      <c r="Q74" s="56">
        <v>0.80095000000000005</v>
      </c>
      <c r="R74" s="62"/>
      <c r="S74" s="54">
        <v>0.5</v>
      </c>
      <c r="T74" s="55">
        <v>0.18857000000000002</v>
      </c>
      <c r="U74" s="56">
        <v>3.4940000000000002</v>
      </c>
      <c r="V74" s="62"/>
      <c r="W74" s="54">
        <v>0.377</v>
      </c>
      <c r="X74" s="56">
        <v>0.60199999999999998</v>
      </c>
      <c r="Y74" s="62"/>
      <c r="Z74" s="54">
        <v>8.5721000000000007</v>
      </c>
      <c r="AA74" s="55">
        <v>0.39713999999999999</v>
      </c>
      <c r="AB74" s="55">
        <v>0.37833</v>
      </c>
      <c r="AC74" s="56">
        <v>0.32600000000000001</v>
      </c>
    </row>
    <row r="75" spans="1:29">
      <c r="A75" s="61">
        <v>41220</v>
      </c>
      <c r="B75" s="54">
        <v>0.09</v>
      </c>
      <c r="C75" s="55">
        <v>0.109</v>
      </c>
      <c r="D75" s="55">
        <v>0.14499999999999999</v>
      </c>
      <c r="E75" s="56">
        <v>0.19600000000000001</v>
      </c>
      <c r="F75" s="62"/>
      <c r="G75" s="54">
        <v>0.31</v>
      </c>
      <c r="H75" s="55">
        <v>0.52688000000000001</v>
      </c>
      <c r="I75" s="55">
        <v>3.2000000000000001E-2</v>
      </c>
      <c r="J75" s="55">
        <v>1.6425000000000001</v>
      </c>
      <c r="K75" s="55">
        <v>0.19</v>
      </c>
      <c r="L75" s="55">
        <v>1.71</v>
      </c>
      <c r="M75" s="55">
        <v>1.24</v>
      </c>
      <c r="N75" s="56">
        <v>4.4000000000000004</v>
      </c>
      <c r="O75" s="62"/>
      <c r="P75" s="54">
        <v>1.2746</v>
      </c>
      <c r="Q75" s="56">
        <v>0.79840000000000011</v>
      </c>
      <c r="R75" s="62"/>
      <c r="S75" s="54">
        <v>0.5</v>
      </c>
      <c r="T75" s="55">
        <v>0.18857000000000002</v>
      </c>
      <c r="U75" s="56">
        <v>3.488</v>
      </c>
      <c r="V75" s="62"/>
      <c r="W75" s="54">
        <v>0.375</v>
      </c>
      <c r="X75" s="56">
        <v>0.59699999999999998</v>
      </c>
      <c r="Y75" s="62"/>
      <c r="Z75" s="54">
        <v>8.5547000000000004</v>
      </c>
      <c r="AA75" s="55">
        <v>0.39713999999999999</v>
      </c>
      <c r="AB75" s="55">
        <v>0.37833</v>
      </c>
      <c r="AC75" s="56">
        <v>0.32400000000000001</v>
      </c>
    </row>
    <row r="76" spans="1:29">
      <c r="A76" s="61">
        <v>41221</v>
      </c>
      <c r="B76" s="54">
        <v>8.7000000000000008E-2</v>
      </c>
      <c r="C76" s="55">
        <v>0.109</v>
      </c>
      <c r="D76" s="55">
        <v>0.14400000000000002</v>
      </c>
      <c r="E76" s="56">
        <v>0.19400000000000001</v>
      </c>
      <c r="F76" s="62"/>
      <c r="G76" s="54">
        <v>0.31</v>
      </c>
      <c r="H76" s="55">
        <v>0.52563000000000004</v>
      </c>
      <c r="I76" s="55">
        <v>3.2000000000000001E-2</v>
      </c>
      <c r="J76" s="55">
        <v>1.6325000000000001</v>
      </c>
      <c r="K76" s="55">
        <v>0.1875</v>
      </c>
      <c r="L76" s="55">
        <v>1.71</v>
      </c>
      <c r="M76" s="55">
        <v>1.2340000000000002</v>
      </c>
      <c r="N76" s="56">
        <v>4.4000000000000004</v>
      </c>
      <c r="O76" s="62"/>
      <c r="P76" s="54">
        <v>1.2736000000000001</v>
      </c>
      <c r="Q76" s="56">
        <v>0.79655000000000009</v>
      </c>
      <c r="R76" s="62"/>
      <c r="S76" s="54">
        <v>0.5</v>
      </c>
      <c r="T76" s="55">
        <v>0.18857000000000002</v>
      </c>
      <c r="U76" s="56">
        <v>3.484</v>
      </c>
      <c r="V76" s="62"/>
      <c r="W76" s="54">
        <v>0.37</v>
      </c>
      <c r="X76" s="56">
        <v>0.59199999999999997</v>
      </c>
      <c r="Y76" s="62"/>
      <c r="Z76" s="54">
        <v>8.5105000000000004</v>
      </c>
      <c r="AA76" s="55">
        <v>0.39643</v>
      </c>
      <c r="AB76" s="55">
        <v>0.37833</v>
      </c>
      <c r="AC76" s="56">
        <v>0.32</v>
      </c>
    </row>
    <row r="77" spans="1:29">
      <c r="A77" s="61">
        <v>41222</v>
      </c>
      <c r="B77" s="54">
        <v>7.2000000000000008E-2</v>
      </c>
      <c r="C77" s="55">
        <v>0.109</v>
      </c>
      <c r="D77" s="55">
        <v>0.14400000000000002</v>
      </c>
      <c r="E77" s="56">
        <v>0.193</v>
      </c>
      <c r="F77" s="62"/>
      <c r="G77" s="54">
        <v>0.31</v>
      </c>
      <c r="H77" s="55">
        <v>0.52563000000000004</v>
      </c>
      <c r="I77" s="55">
        <v>3.0000000000000002E-2</v>
      </c>
      <c r="J77" s="55">
        <v>1.6225000000000001</v>
      </c>
      <c r="K77" s="55">
        <v>0.185</v>
      </c>
      <c r="L77" s="55">
        <v>1.75</v>
      </c>
      <c r="M77" s="55">
        <v>1.2340000000000002</v>
      </c>
      <c r="N77" s="56">
        <v>4.45</v>
      </c>
      <c r="O77" s="62"/>
      <c r="P77" s="54">
        <v>1.2694000000000001</v>
      </c>
      <c r="Q77" s="56">
        <v>0.79725000000000001</v>
      </c>
      <c r="R77" s="62"/>
      <c r="S77" s="54">
        <v>0.5</v>
      </c>
      <c r="T77" s="55">
        <v>0.18857000000000002</v>
      </c>
      <c r="U77" s="56">
        <v>3.4820000000000002</v>
      </c>
      <c r="V77" s="62"/>
      <c r="W77" s="54">
        <v>0.36599999999999999</v>
      </c>
      <c r="X77" s="56">
        <v>0.58899999999999997</v>
      </c>
      <c r="Y77" s="62"/>
      <c r="Z77" s="54">
        <v>8.5745000000000005</v>
      </c>
      <c r="AA77" s="55">
        <v>0.39643</v>
      </c>
      <c r="AB77" s="55">
        <v>0.37833</v>
      </c>
      <c r="AC77" s="56">
        <v>0.316</v>
      </c>
    </row>
    <row r="78" spans="1:29">
      <c r="A78" s="61">
        <v>41223</v>
      </c>
      <c r="B78" s="54">
        <v>7.2000000000000008E-2</v>
      </c>
      <c r="C78" s="55">
        <v>0.109</v>
      </c>
      <c r="D78" s="55">
        <v>0.14400000000000002</v>
      </c>
      <c r="E78" s="56">
        <v>0.193</v>
      </c>
      <c r="F78" s="62"/>
      <c r="G78" s="54">
        <v>0.31</v>
      </c>
      <c r="H78" s="55">
        <v>0.52563000000000004</v>
      </c>
      <c r="I78" s="55">
        <v>3.0000000000000002E-2</v>
      </c>
      <c r="J78" s="55">
        <v>1.6225000000000001</v>
      </c>
      <c r="K78" s="55">
        <v>0.185</v>
      </c>
      <c r="L78" s="55">
        <v>1.75</v>
      </c>
      <c r="M78" s="55">
        <v>1.2340000000000002</v>
      </c>
      <c r="N78" s="56">
        <v>4.45</v>
      </c>
      <c r="O78" s="62"/>
      <c r="P78" s="54">
        <v>1.2694000000000001</v>
      </c>
      <c r="Q78" s="56">
        <v>0.79725000000000001</v>
      </c>
      <c r="R78" s="62"/>
      <c r="S78" s="54">
        <v>0.5</v>
      </c>
      <c r="T78" s="55">
        <v>0.18857000000000002</v>
      </c>
      <c r="U78" s="56">
        <v>3.4820000000000002</v>
      </c>
      <c r="V78" s="62"/>
      <c r="W78" s="54">
        <v>0.36599999999999999</v>
      </c>
      <c r="X78" s="56">
        <v>0.58899999999999997</v>
      </c>
      <c r="Y78" s="62"/>
      <c r="Z78" s="54">
        <v>8.5808999999999997</v>
      </c>
      <c r="AA78" s="55">
        <v>0.39785999999999999</v>
      </c>
      <c r="AB78" s="55">
        <v>0.37833</v>
      </c>
      <c r="AC78" s="56">
        <v>0.312</v>
      </c>
    </row>
    <row r="79" spans="1:29">
      <c r="A79" s="61">
        <v>41224</v>
      </c>
      <c r="B79" s="54">
        <v>7.2000000000000008E-2</v>
      </c>
      <c r="C79" s="55">
        <v>0.109</v>
      </c>
      <c r="D79" s="55">
        <v>0.14400000000000002</v>
      </c>
      <c r="E79" s="56">
        <v>0.193</v>
      </c>
      <c r="F79" s="62"/>
      <c r="G79" s="54">
        <v>0.31</v>
      </c>
      <c r="H79" s="55">
        <v>0.52563000000000004</v>
      </c>
      <c r="I79" s="55">
        <v>3.0000000000000002E-2</v>
      </c>
      <c r="J79" s="55">
        <v>1.6225000000000001</v>
      </c>
      <c r="K79" s="55">
        <v>0.185</v>
      </c>
      <c r="L79" s="55">
        <v>1.75</v>
      </c>
      <c r="M79" s="55">
        <v>1.2340000000000002</v>
      </c>
      <c r="N79" s="56">
        <v>4.45</v>
      </c>
      <c r="O79" s="62"/>
      <c r="P79" s="54">
        <v>1.2694000000000001</v>
      </c>
      <c r="Q79" s="56">
        <v>0.79725000000000001</v>
      </c>
      <c r="R79" s="62"/>
      <c r="S79" s="54">
        <v>0.5</v>
      </c>
      <c r="T79" s="55">
        <v>0.18857000000000002</v>
      </c>
      <c r="U79" s="56">
        <v>3.4820000000000002</v>
      </c>
      <c r="V79" s="62"/>
      <c r="W79" s="54">
        <v>0.36599999999999999</v>
      </c>
      <c r="X79" s="56">
        <v>0.58899999999999997</v>
      </c>
      <c r="Y79" s="62"/>
      <c r="Z79" s="54">
        <v>8.5808999999999997</v>
      </c>
      <c r="AA79" s="55">
        <v>0.39785999999999999</v>
      </c>
      <c r="AB79" s="55">
        <v>0.37833</v>
      </c>
      <c r="AC79" s="56">
        <v>0.312</v>
      </c>
    </row>
    <row r="80" spans="1:29">
      <c r="A80" s="61">
        <v>41225</v>
      </c>
      <c r="B80" s="54">
        <v>8.2000000000000003E-2</v>
      </c>
      <c r="C80" s="55">
        <v>0.108</v>
      </c>
      <c r="D80" s="55">
        <v>0.14400000000000002</v>
      </c>
      <c r="E80" s="56">
        <v>0.192</v>
      </c>
      <c r="F80" s="62"/>
      <c r="G80" s="54">
        <v>0.31</v>
      </c>
      <c r="H80" s="55">
        <v>0.52438000000000007</v>
      </c>
      <c r="I80" s="55">
        <v>3.0000000000000002E-2</v>
      </c>
      <c r="J80" s="55">
        <v>1.6175000000000002</v>
      </c>
      <c r="K80" s="55">
        <v>0.17500000000000002</v>
      </c>
      <c r="L80" s="55">
        <v>1.72</v>
      </c>
      <c r="M80" s="55">
        <v>1.2340000000000002</v>
      </c>
      <c r="N80" s="56">
        <v>4.6000000000000005</v>
      </c>
      <c r="O80" s="62"/>
      <c r="P80" s="54">
        <v>1.2735000000000001</v>
      </c>
      <c r="Q80" s="56">
        <v>0.80200000000000005</v>
      </c>
      <c r="R80" s="62"/>
      <c r="S80" s="54">
        <v>0.49875000000000003</v>
      </c>
      <c r="T80" s="55">
        <v>0.18857000000000002</v>
      </c>
      <c r="U80" s="56">
        <v>3.48</v>
      </c>
      <c r="V80" s="62"/>
      <c r="W80" s="54">
        <v>0.36299999999999999</v>
      </c>
      <c r="X80" s="56">
        <v>0.58699999999999997</v>
      </c>
      <c r="Y80" s="62"/>
      <c r="Z80" s="54">
        <v>8.5808999999999997</v>
      </c>
      <c r="AA80" s="55">
        <v>0.39785999999999999</v>
      </c>
      <c r="AB80" s="55">
        <v>0.37833</v>
      </c>
      <c r="AC80" s="56">
        <v>0.312</v>
      </c>
    </row>
    <row r="81" spans="1:29">
      <c r="A81" s="61">
        <v>41226</v>
      </c>
      <c r="B81" s="54">
        <v>0.08</v>
      </c>
      <c r="C81" s="55">
        <v>0.108</v>
      </c>
      <c r="D81" s="55">
        <v>0.14499999999999999</v>
      </c>
      <c r="E81" s="56">
        <v>0.192</v>
      </c>
      <c r="F81" s="62"/>
      <c r="G81" s="54">
        <v>0.31</v>
      </c>
      <c r="H81" s="55">
        <v>0.52438000000000007</v>
      </c>
      <c r="I81" s="55">
        <v>3.0000000000000002E-2</v>
      </c>
      <c r="J81" s="55">
        <v>1.6150000000000002</v>
      </c>
      <c r="K81" s="55">
        <v>0.17500000000000002</v>
      </c>
      <c r="L81" s="55">
        <v>1.69</v>
      </c>
      <c r="M81" s="55">
        <v>1.2340000000000002</v>
      </c>
      <c r="N81" s="56">
        <v>4.4000000000000004</v>
      </c>
      <c r="O81" s="62"/>
      <c r="P81" s="54">
        <v>1.2696000000000001</v>
      </c>
      <c r="Q81" s="56">
        <v>0.79965000000000008</v>
      </c>
      <c r="R81" s="62"/>
      <c r="S81" s="54">
        <v>0.49875000000000003</v>
      </c>
      <c r="T81" s="55">
        <v>0.18857000000000002</v>
      </c>
      <c r="U81" s="56">
        <v>3.472</v>
      </c>
      <c r="V81" s="62"/>
      <c r="W81" s="54">
        <v>0.36099999999999999</v>
      </c>
      <c r="X81" s="56">
        <v>0.58599999999999997</v>
      </c>
      <c r="Y81" s="62"/>
      <c r="Z81" s="54">
        <v>8.6076999999999995</v>
      </c>
      <c r="AA81" s="55">
        <v>0.39821000000000001</v>
      </c>
      <c r="AB81" s="55">
        <v>0.37833</v>
      </c>
      <c r="AC81" s="56">
        <v>0.308</v>
      </c>
    </row>
    <row r="82" spans="1:29">
      <c r="A82" s="61">
        <v>41227</v>
      </c>
      <c r="B82" s="54">
        <v>7.6999999999999999E-2</v>
      </c>
      <c r="C82" s="55">
        <v>0.108</v>
      </c>
      <c r="D82" s="55">
        <v>0.14400000000000002</v>
      </c>
      <c r="E82" s="56">
        <v>0.191</v>
      </c>
      <c r="F82" s="62"/>
      <c r="G82" s="54">
        <v>0.31</v>
      </c>
      <c r="H82" s="55">
        <v>0.52438000000000007</v>
      </c>
      <c r="I82" s="55">
        <v>3.0000000000000002E-2</v>
      </c>
      <c r="J82" s="55">
        <v>1.6025</v>
      </c>
      <c r="K82" s="55">
        <v>0.17250000000000001</v>
      </c>
      <c r="L82" s="55">
        <v>1.76</v>
      </c>
      <c r="M82" s="55">
        <v>1.2340000000000002</v>
      </c>
      <c r="N82" s="56">
        <v>4.45</v>
      </c>
      <c r="O82" s="62"/>
      <c r="P82" s="54">
        <v>1.2726</v>
      </c>
      <c r="Q82" s="56">
        <v>0.80260000000000009</v>
      </c>
      <c r="R82" s="62"/>
      <c r="S82" s="54">
        <v>0.49750000000000005</v>
      </c>
      <c r="T82" s="55">
        <v>0.18857000000000002</v>
      </c>
      <c r="U82" s="56">
        <v>3.4620000000000002</v>
      </c>
      <c r="V82" s="62"/>
      <c r="W82" s="54">
        <v>0.35799999999999998</v>
      </c>
      <c r="X82" s="56">
        <v>0.58499999999999996</v>
      </c>
      <c r="Y82" s="62"/>
      <c r="Z82" s="54">
        <v>8.6259999999999994</v>
      </c>
      <c r="AA82" s="55">
        <v>0.39750000000000002</v>
      </c>
      <c r="AB82" s="55">
        <v>0.37833</v>
      </c>
      <c r="AC82" s="56">
        <v>0.30399999999999999</v>
      </c>
    </row>
    <row r="83" spans="1:29">
      <c r="A83" s="61">
        <v>41228</v>
      </c>
      <c r="B83" s="54">
        <v>7.8E-2</v>
      </c>
      <c r="C83" s="55">
        <v>0.108</v>
      </c>
      <c r="D83" s="55">
        <v>0.14300000000000002</v>
      </c>
      <c r="E83" s="56">
        <v>0.191</v>
      </c>
      <c r="F83" s="62"/>
      <c r="G83" s="54">
        <v>0.311</v>
      </c>
      <c r="H83" s="55">
        <v>0.52313000000000009</v>
      </c>
      <c r="I83" s="55">
        <v>3.0000000000000002E-2</v>
      </c>
      <c r="J83" s="55">
        <v>1.6025</v>
      </c>
      <c r="K83" s="55">
        <v>0.17</v>
      </c>
      <c r="L83" s="55">
        <v>1.74</v>
      </c>
      <c r="M83" s="55">
        <v>1.2330000000000001</v>
      </c>
      <c r="N83" s="56">
        <v>4.3899999999999997</v>
      </c>
      <c r="O83" s="62"/>
      <c r="P83" s="54">
        <v>1.2756000000000001</v>
      </c>
      <c r="Q83" s="56">
        <v>0.80545000000000011</v>
      </c>
      <c r="R83" s="62"/>
      <c r="S83" s="54">
        <v>0.49625000000000002</v>
      </c>
      <c r="T83" s="55">
        <v>0.18857000000000002</v>
      </c>
      <c r="U83" s="56">
        <v>3.4550000000000001</v>
      </c>
      <c r="V83" s="62"/>
      <c r="W83" s="54">
        <v>0.35699999999999998</v>
      </c>
      <c r="X83" s="56">
        <v>0.58399999999999996</v>
      </c>
      <c r="Y83" s="62"/>
      <c r="Z83" s="54">
        <v>8.6479999999999997</v>
      </c>
      <c r="AA83" s="55">
        <v>0.39713999999999999</v>
      </c>
      <c r="AB83" s="55">
        <v>0.37833</v>
      </c>
      <c r="AC83" s="56">
        <v>0.3</v>
      </c>
    </row>
    <row r="84" spans="1:29">
      <c r="A84" s="61">
        <v>41229</v>
      </c>
      <c r="B84" s="54">
        <v>7.9000000000000001E-2</v>
      </c>
      <c r="C84" s="55">
        <v>0.108</v>
      </c>
      <c r="D84" s="55">
        <v>0.14300000000000002</v>
      </c>
      <c r="E84" s="56">
        <v>0.191</v>
      </c>
      <c r="F84" s="62"/>
      <c r="G84" s="54">
        <v>0.3115</v>
      </c>
      <c r="H84" s="55">
        <v>0.52313000000000009</v>
      </c>
      <c r="I84" s="55">
        <v>3.0000000000000002E-2</v>
      </c>
      <c r="J84" s="55">
        <v>1.6025</v>
      </c>
      <c r="K84" s="55">
        <v>0.17</v>
      </c>
      <c r="L84" s="55">
        <v>1.74</v>
      </c>
      <c r="M84" s="55">
        <v>1.2330000000000001</v>
      </c>
      <c r="N84" s="56">
        <v>4.4000000000000004</v>
      </c>
      <c r="O84" s="62"/>
      <c r="P84" s="54">
        <v>1.2745</v>
      </c>
      <c r="Q84" s="56">
        <v>0.80245000000000011</v>
      </c>
      <c r="R84" s="62"/>
      <c r="S84" s="54">
        <v>0.49625000000000002</v>
      </c>
      <c r="T84" s="55">
        <v>0.18857000000000002</v>
      </c>
      <c r="U84" s="56">
        <v>3.4550000000000001</v>
      </c>
      <c r="V84" s="62"/>
      <c r="W84" s="54">
        <v>0.35599999999999998</v>
      </c>
      <c r="X84" s="56">
        <v>0.58299999999999996</v>
      </c>
      <c r="Y84" s="62"/>
      <c r="Z84" s="54">
        <v>8.6493000000000002</v>
      </c>
      <c r="AA84" s="55">
        <v>0.39713999999999999</v>
      </c>
      <c r="AB84" s="55">
        <v>0.38</v>
      </c>
      <c r="AC84" s="56">
        <v>0.3</v>
      </c>
    </row>
    <row r="85" spans="1:29">
      <c r="A85" s="61">
        <v>41230</v>
      </c>
      <c r="B85" s="54">
        <v>7.9000000000000001E-2</v>
      </c>
      <c r="C85" s="55">
        <v>0.108</v>
      </c>
      <c r="D85" s="55">
        <v>0.14300000000000002</v>
      </c>
      <c r="E85" s="56">
        <v>0.191</v>
      </c>
      <c r="F85" s="62"/>
      <c r="G85" s="54">
        <v>0.3115</v>
      </c>
      <c r="H85" s="55">
        <v>0.52313000000000009</v>
      </c>
      <c r="I85" s="55">
        <v>3.0000000000000002E-2</v>
      </c>
      <c r="J85" s="55">
        <v>1.6025</v>
      </c>
      <c r="K85" s="55">
        <v>0.17</v>
      </c>
      <c r="L85" s="55">
        <v>1.74</v>
      </c>
      <c r="M85" s="55">
        <v>1.2330000000000001</v>
      </c>
      <c r="N85" s="56">
        <v>4.4000000000000004</v>
      </c>
      <c r="O85" s="62"/>
      <c r="P85" s="54">
        <v>1.2745</v>
      </c>
      <c r="Q85" s="56">
        <v>0.80245000000000011</v>
      </c>
      <c r="R85" s="62"/>
      <c r="S85" s="54">
        <v>0.49625000000000002</v>
      </c>
      <c r="T85" s="55">
        <v>0.18857000000000002</v>
      </c>
      <c r="U85" s="56">
        <v>3.4550000000000001</v>
      </c>
      <c r="V85" s="62"/>
      <c r="W85" s="54">
        <v>0.35599999999999998</v>
      </c>
      <c r="X85" s="56">
        <v>0.58299999999999996</v>
      </c>
      <c r="Y85" s="62"/>
      <c r="Z85" s="54">
        <v>8.6418999999999997</v>
      </c>
      <c r="AA85" s="55">
        <v>0.39713999999999999</v>
      </c>
      <c r="AB85" s="55">
        <v>0.37833</v>
      </c>
      <c r="AC85" s="56">
        <v>0.3</v>
      </c>
    </row>
    <row r="86" spans="1:29">
      <c r="A86" s="61">
        <v>41231</v>
      </c>
      <c r="B86" s="54">
        <v>7.9000000000000001E-2</v>
      </c>
      <c r="C86" s="55">
        <v>0.108</v>
      </c>
      <c r="D86" s="55">
        <v>0.14300000000000002</v>
      </c>
      <c r="E86" s="56">
        <v>0.191</v>
      </c>
      <c r="F86" s="62"/>
      <c r="G86" s="54">
        <v>0.3115</v>
      </c>
      <c r="H86" s="55">
        <v>0.52313000000000009</v>
      </c>
      <c r="I86" s="55">
        <v>3.0000000000000002E-2</v>
      </c>
      <c r="J86" s="55">
        <v>1.6025</v>
      </c>
      <c r="K86" s="55">
        <v>0.17</v>
      </c>
      <c r="L86" s="55">
        <v>1.74</v>
      </c>
      <c r="M86" s="55">
        <v>1.2330000000000001</v>
      </c>
      <c r="N86" s="56">
        <v>4.4000000000000004</v>
      </c>
      <c r="O86" s="62"/>
      <c r="P86" s="54">
        <v>1.2745</v>
      </c>
      <c r="Q86" s="56">
        <v>0.80245000000000011</v>
      </c>
      <c r="R86" s="62"/>
      <c r="S86" s="54">
        <v>0.49625000000000002</v>
      </c>
      <c r="T86" s="55">
        <v>0.18857000000000002</v>
      </c>
      <c r="U86" s="56">
        <v>3.4550000000000001</v>
      </c>
      <c r="V86" s="62"/>
      <c r="W86" s="54">
        <v>0.35599999999999998</v>
      </c>
      <c r="X86" s="56">
        <v>0.58299999999999996</v>
      </c>
      <c r="Y86" s="62"/>
      <c r="Z86" s="54">
        <v>8.6418999999999997</v>
      </c>
      <c r="AA86" s="55">
        <v>0.39713999999999999</v>
      </c>
      <c r="AB86" s="55">
        <v>0.37833</v>
      </c>
      <c r="AC86" s="56">
        <v>0.3</v>
      </c>
    </row>
    <row r="87" spans="1:29">
      <c r="A87" s="61">
        <v>41232</v>
      </c>
      <c r="B87" s="54">
        <v>7.6999999999999999E-2</v>
      </c>
      <c r="C87" s="55">
        <v>0.108</v>
      </c>
      <c r="D87" s="55">
        <v>0.14300000000000002</v>
      </c>
      <c r="E87" s="56">
        <v>0.191</v>
      </c>
      <c r="F87" s="62"/>
      <c r="G87" s="54">
        <v>0.3115</v>
      </c>
      <c r="H87" s="55">
        <v>0.52313000000000009</v>
      </c>
      <c r="I87" s="55">
        <v>3.0000000000000002E-2</v>
      </c>
      <c r="J87" s="55">
        <v>1.6</v>
      </c>
      <c r="K87" s="55">
        <v>0.17</v>
      </c>
      <c r="L87" s="55">
        <v>1.73</v>
      </c>
      <c r="M87" s="55">
        <v>1.2330000000000001</v>
      </c>
      <c r="N87" s="56">
        <v>4.3899999999999997</v>
      </c>
      <c r="O87" s="62"/>
      <c r="P87" s="54">
        <v>1.2762</v>
      </c>
      <c r="Q87" s="56">
        <v>0.80320000000000003</v>
      </c>
      <c r="R87" s="62"/>
      <c r="S87" s="54">
        <v>0.49625000000000002</v>
      </c>
      <c r="T87" s="55">
        <v>0.18857000000000002</v>
      </c>
      <c r="U87" s="56">
        <v>3.4530000000000003</v>
      </c>
      <c r="V87" s="62"/>
      <c r="W87" s="54">
        <v>0.35399999999999998</v>
      </c>
      <c r="X87" s="56">
        <v>0.58199999999999996</v>
      </c>
      <c r="Y87" s="62"/>
      <c r="Z87" s="54">
        <v>8.6418999999999997</v>
      </c>
      <c r="AA87" s="55">
        <v>0.39713999999999999</v>
      </c>
      <c r="AB87" s="55">
        <v>0.37833</v>
      </c>
      <c r="AC87" s="56">
        <v>0.3</v>
      </c>
    </row>
    <row r="88" spans="1:29">
      <c r="A88" s="61">
        <v>41233</v>
      </c>
      <c r="B88" s="54">
        <v>7.3999999999999996E-2</v>
      </c>
      <c r="C88" s="55">
        <v>0.107</v>
      </c>
      <c r="D88" s="55">
        <v>0.14400000000000002</v>
      </c>
      <c r="E88" s="56">
        <v>0.19</v>
      </c>
      <c r="F88" s="62"/>
      <c r="G88" s="54">
        <v>0.3105</v>
      </c>
      <c r="H88" s="55">
        <v>0.52313000000000009</v>
      </c>
      <c r="I88" s="55">
        <v>3.0000000000000002E-2</v>
      </c>
      <c r="J88" s="55">
        <v>1.6</v>
      </c>
      <c r="K88" s="55">
        <v>0.17</v>
      </c>
      <c r="L88" s="55">
        <v>1.76</v>
      </c>
      <c r="M88" s="55">
        <v>1.2330000000000001</v>
      </c>
      <c r="N88" s="56">
        <v>4.38</v>
      </c>
      <c r="O88" s="62"/>
      <c r="P88" s="54">
        <v>1.2809000000000001</v>
      </c>
      <c r="Q88" s="56">
        <v>0.80465000000000009</v>
      </c>
      <c r="R88" s="62"/>
      <c r="S88" s="54">
        <v>0.49625000000000002</v>
      </c>
      <c r="T88" s="55">
        <v>0.18857000000000002</v>
      </c>
      <c r="U88" s="56">
        <v>3.4510000000000001</v>
      </c>
      <c r="V88" s="62"/>
      <c r="W88" s="54">
        <v>0.35199999999999998</v>
      </c>
      <c r="X88" s="56">
        <v>0.58199999999999996</v>
      </c>
      <c r="Y88" s="62"/>
      <c r="Z88" s="54">
        <v>8.6463000000000001</v>
      </c>
      <c r="AA88" s="55">
        <v>0.39713999999999999</v>
      </c>
      <c r="AB88" s="55">
        <v>0.37833</v>
      </c>
      <c r="AC88" s="56">
        <v>0.29799999999999999</v>
      </c>
    </row>
    <row r="89" spans="1:29">
      <c r="A89" s="61">
        <v>41234</v>
      </c>
      <c r="B89" s="54">
        <v>7.2000000000000008E-2</v>
      </c>
      <c r="C89" s="55">
        <v>0.107</v>
      </c>
      <c r="D89" s="55">
        <v>0.14400000000000002</v>
      </c>
      <c r="E89" s="56">
        <v>0.19</v>
      </c>
      <c r="F89" s="62"/>
      <c r="G89" s="54">
        <v>0.3115</v>
      </c>
      <c r="H89" s="55">
        <v>0.52375000000000005</v>
      </c>
      <c r="I89" s="55">
        <v>3.0000000000000002E-2</v>
      </c>
      <c r="J89" s="55">
        <v>1.5950000000000002</v>
      </c>
      <c r="K89" s="55">
        <v>0.17</v>
      </c>
      <c r="L89" s="55">
        <v>1.79</v>
      </c>
      <c r="M89" s="55">
        <v>1.2330000000000001</v>
      </c>
      <c r="N89" s="56">
        <v>4.5</v>
      </c>
      <c r="O89" s="62"/>
      <c r="P89" s="54">
        <v>1.2805</v>
      </c>
      <c r="Q89" s="56">
        <v>0.80370000000000008</v>
      </c>
      <c r="R89" s="62"/>
      <c r="S89" s="54">
        <v>0.49625000000000002</v>
      </c>
      <c r="T89" s="55">
        <v>0.18857000000000002</v>
      </c>
      <c r="U89" s="56">
        <v>3.4510000000000001</v>
      </c>
      <c r="V89" s="62"/>
      <c r="W89" s="54">
        <v>0.35199999999999998</v>
      </c>
      <c r="X89" s="56">
        <v>0.58199999999999996</v>
      </c>
      <c r="Y89" s="62"/>
      <c r="Z89" s="54">
        <v>8.6219999999999999</v>
      </c>
      <c r="AA89" s="55">
        <v>0.39713999999999999</v>
      </c>
      <c r="AB89" s="55">
        <v>0.37667</v>
      </c>
      <c r="AC89" s="56">
        <v>0.29399999999999998</v>
      </c>
    </row>
    <row r="90" spans="1:29">
      <c r="A90" s="61">
        <v>41235</v>
      </c>
      <c r="B90" s="54">
        <v>7.1000000000000008E-2</v>
      </c>
      <c r="C90" s="55">
        <v>0.107</v>
      </c>
      <c r="D90" s="55">
        <v>0.14400000000000002</v>
      </c>
      <c r="E90" s="56">
        <v>0.19</v>
      </c>
      <c r="F90" s="62"/>
      <c r="G90" s="54">
        <v>0.3115</v>
      </c>
      <c r="H90" s="55">
        <v>0.52375000000000005</v>
      </c>
      <c r="I90" s="55">
        <v>3.0000000000000002E-2</v>
      </c>
      <c r="J90" s="55">
        <v>1.5925</v>
      </c>
      <c r="K90" s="55">
        <v>0.16500000000000001</v>
      </c>
      <c r="L90" s="55">
        <v>1.75</v>
      </c>
      <c r="M90" s="55">
        <v>1.2330000000000001</v>
      </c>
      <c r="N90" s="56">
        <v>4.45</v>
      </c>
      <c r="O90" s="62"/>
      <c r="P90" s="54">
        <v>1.2893000000000001</v>
      </c>
      <c r="Q90" s="56">
        <v>0.80770000000000008</v>
      </c>
      <c r="R90" s="62"/>
      <c r="S90" s="54">
        <v>0.49625000000000002</v>
      </c>
      <c r="T90" s="55">
        <v>0.18857000000000002</v>
      </c>
      <c r="U90" s="56">
        <v>3.4460000000000002</v>
      </c>
      <c r="V90" s="62"/>
      <c r="W90" s="54">
        <v>0.35100000000000003</v>
      </c>
      <c r="X90" s="56">
        <v>0.58099999999999996</v>
      </c>
      <c r="Y90" s="62"/>
      <c r="Z90" s="54">
        <v>8.6065000000000005</v>
      </c>
      <c r="AA90" s="55">
        <v>0.39713999999999999</v>
      </c>
      <c r="AB90" s="55">
        <v>0.37667</v>
      </c>
      <c r="AC90" s="56">
        <v>0.28399999999999997</v>
      </c>
    </row>
    <row r="91" spans="1:29">
      <c r="A91" s="61">
        <v>41236</v>
      </c>
      <c r="B91" s="54">
        <v>7.3999999999999996E-2</v>
      </c>
      <c r="C91" s="55">
        <v>0.107</v>
      </c>
      <c r="D91" s="55">
        <v>0.14400000000000002</v>
      </c>
      <c r="E91" s="56">
        <v>0.19</v>
      </c>
      <c r="F91" s="62"/>
      <c r="G91" s="54">
        <v>0.3115</v>
      </c>
      <c r="H91" s="55">
        <v>0.52375000000000005</v>
      </c>
      <c r="I91" s="55">
        <v>3.0000000000000002E-2</v>
      </c>
      <c r="J91" s="55">
        <v>1.5925</v>
      </c>
      <c r="K91" s="55">
        <v>0.16</v>
      </c>
      <c r="L91" s="55">
        <v>1.75</v>
      </c>
      <c r="M91" s="55">
        <v>1.2330000000000001</v>
      </c>
      <c r="N91" s="56">
        <v>4.45</v>
      </c>
      <c r="O91" s="62"/>
      <c r="P91" s="54">
        <v>1.2909000000000002</v>
      </c>
      <c r="Q91" s="56">
        <v>0.81010000000000004</v>
      </c>
      <c r="R91" s="62"/>
      <c r="S91" s="54">
        <v>0.49625000000000002</v>
      </c>
      <c r="T91" s="55">
        <v>0.18857000000000002</v>
      </c>
      <c r="U91" s="56">
        <v>3.444</v>
      </c>
      <c r="V91" s="62"/>
      <c r="W91" s="54">
        <v>0.35100000000000003</v>
      </c>
      <c r="X91" s="56">
        <v>0.58099999999999996</v>
      </c>
      <c r="Y91" s="62"/>
      <c r="Z91" s="54">
        <v>8.5878999999999994</v>
      </c>
      <c r="AA91" s="55">
        <v>0.39713999999999999</v>
      </c>
      <c r="AB91" s="55">
        <v>0.37667</v>
      </c>
      <c r="AC91" s="56">
        <v>0.27800000000000002</v>
      </c>
    </row>
    <row r="92" spans="1:29">
      <c r="A92" s="61">
        <v>41237</v>
      </c>
      <c r="B92" s="54">
        <v>7.3999999999999996E-2</v>
      </c>
      <c r="C92" s="55">
        <v>0.107</v>
      </c>
      <c r="D92" s="55">
        <v>0.14400000000000002</v>
      </c>
      <c r="E92" s="56">
        <v>0.19</v>
      </c>
      <c r="F92" s="62"/>
      <c r="G92" s="54">
        <v>0.3115</v>
      </c>
      <c r="H92" s="55">
        <v>0.52375000000000005</v>
      </c>
      <c r="I92" s="55">
        <v>3.0000000000000002E-2</v>
      </c>
      <c r="J92" s="55">
        <v>1.5925</v>
      </c>
      <c r="K92" s="55">
        <v>0.16</v>
      </c>
      <c r="L92" s="55">
        <v>1.75</v>
      </c>
      <c r="M92" s="55">
        <v>1.2330000000000001</v>
      </c>
      <c r="N92" s="56">
        <v>4.45</v>
      </c>
      <c r="O92" s="62"/>
      <c r="P92" s="54">
        <v>1.2909000000000002</v>
      </c>
      <c r="Q92" s="56">
        <v>0.81010000000000004</v>
      </c>
      <c r="R92" s="62"/>
      <c r="S92" s="54">
        <v>0.49625000000000002</v>
      </c>
      <c r="T92" s="55">
        <v>0.18857000000000002</v>
      </c>
      <c r="U92" s="56">
        <v>3.444</v>
      </c>
      <c r="V92" s="62"/>
      <c r="W92" s="54">
        <v>0.35100000000000003</v>
      </c>
      <c r="X92" s="56">
        <v>0.58099999999999996</v>
      </c>
      <c r="Y92" s="62"/>
      <c r="Z92" s="54">
        <v>8.5762999999999998</v>
      </c>
      <c r="AA92" s="55">
        <v>0.39750000000000002</v>
      </c>
      <c r="AB92" s="55">
        <v>0.37667</v>
      </c>
      <c r="AC92" s="56">
        <v>0.27400000000000002</v>
      </c>
    </row>
    <row r="93" spans="1:29">
      <c r="A93" s="61">
        <v>41238</v>
      </c>
      <c r="B93" s="54">
        <v>7.3999999999999996E-2</v>
      </c>
      <c r="C93" s="55">
        <v>0.107</v>
      </c>
      <c r="D93" s="55">
        <v>0.14400000000000002</v>
      </c>
      <c r="E93" s="56">
        <v>0.19</v>
      </c>
      <c r="F93" s="62"/>
      <c r="G93" s="54">
        <v>0.3115</v>
      </c>
      <c r="H93" s="55">
        <v>0.52375000000000005</v>
      </c>
      <c r="I93" s="55">
        <v>3.0000000000000002E-2</v>
      </c>
      <c r="J93" s="55">
        <v>1.5925</v>
      </c>
      <c r="K93" s="55">
        <v>0.16</v>
      </c>
      <c r="L93" s="55">
        <v>1.75</v>
      </c>
      <c r="M93" s="55">
        <v>1.2330000000000001</v>
      </c>
      <c r="N93" s="56">
        <v>4.45</v>
      </c>
      <c r="O93" s="62"/>
      <c r="P93" s="54">
        <v>1.2909000000000002</v>
      </c>
      <c r="Q93" s="56">
        <v>0.81010000000000004</v>
      </c>
      <c r="R93" s="62"/>
      <c r="S93" s="54">
        <v>0.49625000000000002</v>
      </c>
      <c r="T93" s="55">
        <v>0.18857000000000002</v>
      </c>
      <c r="U93" s="56">
        <v>3.444</v>
      </c>
      <c r="V93" s="62"/>
      <c r="W93" s="54">
        <v>0.35100000000000003</v>
      </c>
      <c r="X93" s="56">
        <v>0.58099999999999996</v>
      </c>
      <c r="Y93" s="62"/>
      <c r="Z93" s="54">
        <v>8.5762999999999998</v>
      </c>
      <c r="AA93" s="55">
        <v>0.39750000000000002</v>
      </c>
      <c r="AB93" s="55">
        <v>0.37667</v>
      </c>
      <c r="AC93" s="56">
        <v>0.27400000000000002</v>
      </c>
    </row>
    <row r="94" spans="1:29">
      <c r="A94" s="61">
        <v>41239</v>
      </c>
      <c r="B94" s="54">
        <v>7.2000000000000008E-2</v>
      </c>
      <c r="C94" s="55">
        <v>0.107</v>
      </c>
      <c r="D94" s="55">
        <v>0.14300000000000002</v>
      </c>
      <c r="E94" s="56">
        <v>0.189</v>
      </c>
      <c r="F94" s="62"/>
      <c r="G94" s="54">
        <v>0.3115</v>
      </c>
      <c r="H94" s="55">
        <v>0.52375000000000005</v>
      </c>
      <c r="I94" s="55">
        <v>3.0000000000000002E-2</v>
      </c>
      <c r="J94" s="55">
        <v>1.5925</v>
      </c>
      <c r="K94" s="55">
        <v>0.1575</v>
      </c>
      <c r="L94" s="55">
        <v>1.76</v>
      </c>
      <c r="M94" s="55">
        <v>1.2330000000000001</v>
      </c>
      <c r="N94" s="56">
        <v>4.45</v>
      </c>
      <c r="O94" s="62"/>
      <c r="P94" s="54">
        <v>1.2964</v>
      </c>
      <c r="Q94" s="56">
        <v>0.80995000000000006</v>
      </c>
      <c r="R94" s="62"/>
      <c r="S94" s="54">
        <v>0.49625000000000002</v>
      </c>
      <c r="T94" s="55">
        <v>0.18857000000000002</v>
      </c>
      <c r="U94" s="56">
        <v>3.4420000000000002</v>
      </c>
      <c r="V94" s="62"/>
      <c r="W94" s="54">
        <v>0.34900000000000003</v>
      </c>
      <c r="X94" s="56">
        <v>0.57999999999999996</v>
      </c>
      <c r="Y94" s="62"/>
      <c r="Z94" s="54">
        <v>8.5762999999999998</v>
      </c>
      <c r="AA94" s="55">
        <v>0.39750000000000002</v>
      </c>
      <c r="AB94" s="55">
        <v>0.37667</v>
      </c>
      <c r="AC94" s="56">
        <v>0.27400000000000002</v>
      </c>
    </row>
    <row r="95" spans="1:29">
      <c r="A95" s="61">
        <v>41240</v>
      </c>
      <c r="B95" s="54">
        <v>7.2000000000000008E-2</v>
      </c>
      <c r="C95" s="55">
        <v>0.107</v>
      </c>
      <c r="D95" s="55">
        <v>0.14300000000000002</v>
      </c>
      <c r="E95" s="56">
        <v>0.189</v>
      </c>
      <c r="F95" s="62"/>
      <c r="G95" s="54">
        <v>0.3115</v>
      </c>
      <c r="H95" s="55">
        <v>0.52375000000000005</v>
      </c>
      <c r="I95" s="55">
        <v>3.0000000000000002E-2</v>
      </c>
      <c r="J95" s="55">
        <v>1.5850000000000002</v>
      </c>
      <c r="K95" s="55">
        <v>0.1575</v>
      </c>
      <c r="L95" s="55">
        <v>1.74</v>
      </c>
      <c r="M95" s="55">
        <v>1.2330000000000001</v>
      </c>
      <c r="N95" s="56">
        <v>4.42</v>
      </c>
      <c r="O95" s="62"/>
      <c r="P95" s="54">
        <v>1.2961</v>
      </c>
      <c r="Q95" s="56">
        <v>0.80810000000000004</v>
      </c>
      <c r="R95" s="62"/>
      <c r="S95" s="54">
        <v>0.49625000000000002</v>
      </c>
      <c r="T95" s="55">
        <v>0.18857000000000002</v>
      </c>
      <c r="U95" s="56">
        <v>3.444</v>
      </c>
      <c r="V95" s="62"/>
      <c r="W95" s="54">
        <v>0.34800000000000003</v>
      </c>
      <c r="X95" s="56">
        <v>0.57999999999999996</v>
      </c>
      <c r="Y95" s="62"/>
      <c r="Z95" s="54">
        <v>8.6419999999999995</v>
      </c>
      <c r="AA95" s="55">
        <v>0.39750000000000002</v>
      </c>
      <c r="AB95" s="55">
        <v>0.37667</v>
      </c>
      <c r="AC95" s="56">
        <v>0.27400000000000002</v>
      </c>
    </row>
    <row r="96" spans="1:29">
      <c r="A96" s="61">
        <v>41241</v>
      </c>
      <c r="B96" s="54">
        <v>7.2999999999999995E-2</v>
      </c>
      <c r="C96" s="55">
        <v>0.107</v>
      </c>
      <c r="D96" s="55">
        <v>0.14400000000000002</v>
      </c>
      <c r="E96" s="56">
        <v>0.188</v>
      </c>
      <c r="F96" s="62"/>
      <c r="G96" s="54">
        <v>0.3105</v>
      </c>
      <c r="H96" s="55">
        <v>0.52250000000000008</v>
      </c>
      <c r="I96" s="55">
        <v>3.0000000000000002E-2</v>
      </c>
      <c r="J96" s="55">
        <v>1.5750000000000002</v>
      </c>
      <c r="K96" s="55">
        <v>0.155</v>
      </c>
      <c r="L96" s="55">
        <v>1.75</v>
      </c>
      <c r="M96" s="55">
        <v>1.2350000000000001</v>
      </c>
      <c r="N96" s="56">
        <v>4.4000000000000004</v>
      </c>
      <c r="O96" s="62"/>
      <c r="P96" s="54">
        <v>1.2891000000000001</v>
      </c>
      <c r="Q96" s="56">
        <v>0.80687000000000009</v>
      </c>
      <c r="R96" s="62"/>
      <c r="S96" s="54">
        <v>0.49625000000000002</v>
      </c>
      <c r="T96" s="55">
        <v>0.18857000000000002</v>
      </c>
      <c r="U96" s="56">
        <v>3.44</v>
      </c>
      <c r="V96" s="62"/>
      <c r="W96" s="54">
        <v>0.34700000000000003</v>
      </c>
      <c r="X96" s="56">
        <v>0.57799999999999996</v>
      </c>
      <c r="Y96" s="62"/>
      <c r="Z96" s="54">
        <v>8.6173999999999999</v>
      </c>
      <c r="AA96" s="55">
        <v>0.39713999999999999</v>
      </c>
      <c r="AB96" s="55">
        <v>0.37667</v>
      </c>
      <c r="AC96" s="56">
        <v>0.27400000000000002</v>
      </c>
    </row>
    <row r="97" spans="1:29">
      <c r="A97" s="61">
        <v>41242</v>
      </c>
      <c r="B97" s="66">
        <v>7.2000000000000008E-2</v>
      </c>
      <c r="C97" s="67">
        <v>0.112</v>
      </c>
      <c r="D97" s="67">
        <v>0.14799999999999999</v>
      </c>
      <c r="E97" s="68">
        <v>0.19</v>
      </c>
      <c r="F97" s="69"/>
      <c r="G97" s="66">
        <v>0.3105</v>
      </c>
      <c r="H97" s="67">
        <v>0.52250000000000008</v>
      </c>
      <c r="I97" s="67">
        <v>3.0000000000000002E-2</v>
      </c>
      <c r="J97" s="67">
        <v>1.57</v>
      </c>
      <c r="K97" s="67">
        <v>0.155</v>
      </c>
      <c r="L97" s="67">
        <v>1.73</v>
      </c>
      <c r="M97" s="67">
        <v>1.2350000000000001</v>
      </c>
      <c r="N97" s="68">
        <v>4.2</v>
      </c>
      <c r="O97" s="69"/>
      <c r="P97" s="66">
        <v>1.2994000000000001</v>
      </c>
      <c r="Q97" s="68">
        <v>0.81053000000000008</v>
      </c>
      <c r="R97" s="69"/>
      <c r="S97" s="66">
        <v>0.49625000000000002</v>
      </c>
      <c r="T97" s="67">
        <v>0.18714000000000003</v>
      </c>
      <c r="U97" s="68">
        <v>3.4380000000000002</v>
      </c>
      <c r="V97" s="69"/>
      <c r="W97" s="66">
        <v>0.34500000000000003</v>
      </c>
      <c r="X97" s="68">
        <v>0.57600000000000007</v>
      </c>
      <c r="Y97" s="69"/>
      <c r="Z97" s="54">
        <v>8.6371000000000002</v>
      </c>
      <c r="AA97" s="55">
        <v>0.39750000000000002</v>
      </c>
      <c r="AB97" s="55">
        <v>0.37667</v>
      </c>
      <c r="AC97" s="56">
        <v>0.27600000000000002</v>
      </c>
    </row>
    <row r="98" spans="1:29" ht="15.75" thickBot="1">
      <c r="A98" s="70">
        <v>41243</v>
      </c>
      <c r="B98" s="66">
        <v>7.6999999999999999E-2</v>
      </c>
      <c r="C98" s="67">
        <v>0.113</v>
      </c>
      <c r="D98" s="67">
        <v>0.14799999999999999</v>
      </c>
      <c r="E98" s="68">
        <v>0.191</v>
      </c>
      <c r="F98" s="69"/>
      <c r="G98" s="66">
        <v>0.3105</v>
      </c>
      <c r="H98" s="67">
        <v>0.52250000000000008</v>
      </c>
      <c r="I98" s="67">
        <v>3.0000000000000002E-2</v>
      </c>
      <c r="J98" s="67">
        <v>1.5625000000000002</v>
      </c>
      <c r="K98" s="67">
        <v>0.155</v>
      </c>
      <c r="L98" s="67">
        <v>1.68</v>
      </c>
      <c r="M98" s="67">
        <v>1.2350000000000001</v>
      </c>
      <c r="N98" s="68">
        <v>4.2</v>
      </c>
      <c r="O98" s="69"/>
      <c r="P98" s="66">
        <v>1.2986</v>
      </c>
      <c r="Q98" s="68">
        <v>0.81080000000000008</v>
      </c>
      <c r="R98" s="69"/>
      <c r="S98" s="66">
        <v>0.49625000000000002</v>
      </c>
      <c r="T98" s="67">
        <v>0.18571000000000001</v>
      </c>
      <c r="U98" s="68">
        <v>3.4260000000000002</v>
      </c>
      <c r="V98" s="69"/>
      <c r="W98" s="66">
        <v>0.34400000000000003</v>
      </c>
      <c r="X98" s="68">
        <v>0.57400000000000007</v>
      </c>
      <c r="Y98" s="69"/>
      <c r="Z98" s="63">
        <v>8.6624999999999996</v>
      </c>
      <c r="AA98" s="64">
        <v>0.39750000000000002</v>
      </c>
      <c r="AB98" s="64">
        <v>0.37667</v>
      </c>
      <c r="AC98" s="65">
        <v>0.28000000000000003</v>
      </c>
    </row>
    <row r="99" spans="1:29">
      <c r="A99" s="53">
        <v>41244</v>
      </c>
      <c r="B99" s="58">
        <v>7.6999999999999999E-2</v>
      </c>
      <c r="C99" s="59">
        <v>0.113</v>
      </c>
      <c r="D99" s="59">
        <v>0.14799999999999999</v>
      </c>
      <c r="E99" s="60">
        <v>0.191</v>
      </c>
      <c r="F99" s="57"/>
      <c r="G99" s="58">
        <v>0.3105</v>
      </c>
      <c r="H99" s="59">
        <v>0.52250000000000008</v>
      </c>
      <c r="I99" s="59">
        <v>3.0000000000000002E-2</v>
      </c>
      <c r="J99" s="59">
        <v>1.5625000000000002</v>
      </c>
      <c r="K99" s="59">
        <v>0.155</v>
      </c>
      <c r="L99" s="59">
        <v>1.68</v>
      </c>
      <c r="M99" s="59">
        <v>1.2350000000000001</v>
      </c>
      <c r="N99" s="60">
        <v>4.2</v>
      </c>
      <c r="O99" s="57"/>
      <c r="P99" s="58">
        <v>1.2986</v>
      </c>
      <c r="Q99" s="60">
        <v>0.81080000000000008</v>
      </c>
      <c r="R99" s="57"/>
      <c r="S99" s="58">
        <v>0.49625000000000002</v>
      </c>
      <c r="T99" s="59">
        <v>0.18571000000000001</v>
      </c>
      <c r="U99" s="60">
        <v>3.4260000000000002</v>
      </c>
      <c r="V99" s="57"/>
      <c r="W99" s="58">
        <v>0.34400000000000003</v>
      </c>
      <c r="X99" s="60">
        <v>0.57400000000000007</v>
      </c>
      <c r="Y99" s="57"/>
      <c r="Z99" s="58">
        <v>8.6557999999999993</v>
      </c>
      <c r="AA99" s="59">
        <v>0.39750000000000002</v>
      </c>
      <c r="AB99" s="59">
        <v>0.37667</v>
      </c>
      <c r="AC99" s="60">
        <v>0.28199999999999997</v>
      </c>
    </row>
    <row r="100" spans="1:29">
      <c r="A100" s="61">
        <v>41245</v>
      </c>
      <c r="B100" s="54">
        <v>7.6999999999999999E-2</v>
      </c>
      <c r="C100" s="55">
        <v>0.113</v>
      </c>
      <c r="D100" s="55">
        <v>0.14799999999999999</v>
      </c>
      <c r="E100" s="56">
        <v>0.191</v>
      </c>
      <c r="F100" s="62"/>
      <c r="G100" s="54">
        <v>0.3105</v>
      </c>
      <c r="H100" s="55">
        <v>0.52250000000000008</v>
      </c>
      <c r="I100" s="55">
        <v>3.0000000000000002E-2</v>
      </c>
      <c r="J100" s="55">
        <v>1.5625000000000002</v>
      </c>
      <c r="K100" s="55">
        <v>0.155</v>
      </c>
      <c r="L100" s="55">
        <v>1.68</v>
      </c>
      <c r="M100" s="55">
        <v>1.2350000000000001</v>
      </c>
      <c r="N100" s="56">
        <v>4.2</v>
      </c>
      <c r="O100" s="62"/>
      <c r="P100" s="54">
        <v>1.2986</v>
      </c>
      <c r="Q100" s="56">
        <v>0.81080000000000008</v>
      </c>
      <c r="R100" s="62"/>
      <c r="S100" s="54">
        <v>0.49625000000000002</v>
      </c>
      <c r="T100" s="55">
        <v>0.18571000000000001</v>
      </c>
      <c r="U100" s="56">
        <v>3.4260000000000002</v>
      </c>
      <c r="V100" s="62"/>
      <c r="W100" s="54">
        <v>0.34400000000000003</v>
      </c>
      <c r="X100" s="56">
        <v>0.57400000000000007</v>
      </c>
      <c r="Y100" s="62"/>
      <c r="Z100" s="54">
        <v>8.6557999999999993</v>
      </c>
      <c r="AA100" s="55">
        <v>0.39750000000000002</v>
      </c>
      <c r="AB100" s="55">
        <v>0.37667</v>
      </c>
      <c r="AC100" s="56">
        <v>0.28199999999999997</v>
      </c>
    </row>
    <row r="101" spans="1:29">
      <c r="A101" s="61">
        <v>41246</v>
      </c>
      <c r="B101" s="54">
        <v>7.6999999999999999E-2</v>
      </c>
      <c r="C101" s="55">
        <v>0.113</v>
      </c>
      <c r="D101" s="55">
        <v>0.14799999999999999</v>
      </c>
      <c r="E101" s="56">
        <v>0.19</v>
      </c>
      <c r="F101" s="62"/>
      <c r="G101" s="54">
        <v>0.3105</v>
      </c>
      <c r="H101" s="55">
        <v>0.52188000000000001</v>
      </c>
      <c r="I101" s="55">
        <v>3.0000000000000002E-2</v>
      </c>
      <c r="J101" s="55">
        <v>1.56</v>
      </c>
      <c r="K101" s="55">
        <v>0.155</v>
      </c>
      <c r="L101" s="55">
        <v>1.69</v>
      </c>
      <c r="M101" s="55">
        <v>1.2350000000000001</v>
      </c>
      <c r="N101" s="56">
        <v>4.0999999999999996</v>
      </c>
      <c r="O101" s="62"/>
      <c r="P101" s="54">
        <v>1.3057000000000001</v>
      </c>
      <c r="Q101" s="56">
        <v>0.81210000000000004</v>
      </c>
      <c r="R101" s="62"/>
      <c r="S101" s="54">
        <v>0.49625000000000002</v>
      </c>
      <c r="T101" s="55">
        <v>0.18429000000000001</v>
      </c>
      <c r="U101" s="56">
        <v>3.403</v>
      </c>
      <c r="V101" s="62"/>
      <c r="W101" s="54">
        <v>0.34200000000000003</v>
      </c>
      <c r="X101" s="56">
        <v>0.57400000000000007</v>
      </c>
      <c r="Y101" s="62"/>
      <c r="Z101" s="54">
        <v>8.6557999999999993</v>
      </c>
      <c r="AA101" s="55">
        <v>0.39750000000000002</v>
      </c>
      <c r="AB101" s="55">
        <v>0.37667</v>
      </c>
      <c r="AC101" s="56">
        <v>0.28199999999999997</v>
      </c>
    </row>
    <row r="102" spans="1:29">
      <c r="A102" s="61">
        <v>41247</v>
      </c>
      <c r="B102" s="54">
        <v>7.2999999999999995E-2</v>
      </c>
      <c r="C102" s="55">
        <v>0.113</v>
      </c>
      <c r="D102" s="55">
        <v>0.14799999999999999</v>
      </c>
      <c r="E102" s="56">
        <v>0.191</v>
      </c>
      <c r="F102" s="62"/>
      <c r="G102" s="54">
        <v>0.3105</v>
      </c>
      <c r="H102" s="55">
        <v>0.52188000000000001</v>
      </c>
      <c r="I102" s="55">
        <v>0.02</v>
      </c>
      <c r="J102" s="55">
        <v>1.5575000000000001</v>
      </c>
      <c r="K102" s="55">
        <v>0.155</v>
      </c>
      <c r="L102" s="55">
        <v>1.69</v>
      </c>
      <c r="M102" s="55">
        <v>1.2350000000000001</v>
      </c>
      <c r="N102" s="56">
        <v>4.05</v>
      </c>
      <c r="O102" s="62"/>
      <c r="P102" s="54">
        <v>1.3092000000000001</v>
      </c>
      <c r="Q102" s="56">
        <v>0.81230000000000002</v>
      </c>
      <c r="R102" s="62"/>
      <c r="S102" s="54">
        <v>0.49625000000000002</v>
      </c>
      <c r="T102" s="55">
        <v>0.18429000000000001</v>
      </c>
      <c r="U102" s="56">
        <v>3.29</v>
      </c>
      <c r="V102" s="62"/>
      <c r="W102" s="54">
        <v>0.34100000000000003</v>
      </c>
      <c r="X102" s="56">
        <v>0.57400000000000007</v>
      </c>
      <c r="Y102" s="62"/>
      <c r="Z102" s="54">
        <v>8.6265000000000001</v>
      </c>
      <c r="AA102" s="55">
        <v>0.39750000000000002</v>
      </c>
      <c r="AB102" s="55">
        <v>0.37667</v>
      </c>
      <c r="AC102" s="56">
        <v>0.28000000000000003</v>
      </c>
    </row>
    <row r="103" spans="1:29">
      <c r="A103" s="61">
        <v>41248</v>
      </c>
      <c r="B103" s="54">
        <v>6.9000000000000006E-2</v>
      </c>
      <c r="C103" s="55">
        <v>0.113</v>
      </c>
      <c r="D103" s="55">
        <v>0.14799999999999999</v>
      </c>
      <c r="E103" s="56">
        <v>0.19</v>
      </c>
      <c r="F103" s="62"/>
      <c r="G103" s="54">
        <v>0.3105</v>
      </c>
      <c r="H103" s="55">
        <v>0.52188000000000001</v>
      </c>
      <c r="I103" s="55">
        <v>1.6E-2</v>
      </c>
      <c r="J103" s="55">
        <v>1.5550000000000002</v>
      </c>
      <c r="K103" s="55">
        <v>0.1525</v>
      </c>
      <c r="L103" s="55">
        <v>1.68</v>
      </c>
      <c r="M103" s="55">
        <v>1.2350000000000001</v>
      </c>
      <c r="N103" s="56">
        <v>4.05</v>
      </c>
      <c r="O103" s="62"/>
      <c r="P103" s="54">
        <v>1.3065</v>
      </c>
      <c r="Q103" s="56">
        <v>0.81190000000000007</v>
      </c>
      <c r="R103" s="62"/>
      <c r="S103" s="54">
        <v>0.49563000000000001</v>
      </c>
      <c r="T103" s="55">
        <v>0.18286000000000002</v>
      </c>
      <c r="U103" s="56">
        <v>3.266</v>
      </c>
      <c r="V103" s="62"/>
      <c r="W103" s="54">
        <v>0.34</v>
      </c>
      <c r="X103" s="56">
        <v>0.57300000000000006</v>
      </c>
      <c r="Y103" s="62"/>
      <c r="Z103" s="54">
        <v>8.6509999999999998</v>
      </c>
      <c r="AA103" s="55">
        <v>0.39750000000000002</v>
      </c>
      <c r="AB103" s="55">
        <v>0.37667</v>
      </c>
      <c r="AC103" s="56">
        <v>0.28000000000000003</v>
      </c>
    </row>
    <row r="104" spans="1:29">
      <c r="A104" s="61">
        <v>41249</v>
      </c>
      <c r="B104" s="54">
        <v>7.2000000000000008E-2</v>
      </c>
      <c r="C104" s="55">
        <v>0.112</v>
      </c>
      <c r="D104" s="55">
        <v>0.14799999999999999</v>
      </c>
      <c r="E104" s="56">
        <v>0.19</v>
      </c>
      <c r="F104" s="62"/>
      <c r="G104" s="54">
        <v>0.3105</v>
      </c>
      <c r="H104" s="55">
        <v>0.52188000000000001</v>
      </c>
      <c r="I104" s="55">
        <v>1.4E-2</v>
      </c>
      <c r="J104" s="55">
        <v>1.55</v>
      </c>
      <c r="K104" s="55">
        <v>0.15</v>
      </c>
      <c r="L104" s="55">
        <v>1.71</v>
      </c>
      <c r="M104" s="55">
        <v>1.2350000000000001</v>
      </c>
      <c r="N104" s="56">
        <v>4.25</v>
      </c>
      <c r="O104" s="62"/>
      <c r="P104" s="54">
        <v>1.3072000000000001</v>
      </c>
      <c r="Q104" s="56">
        <v>0.81135000000000002</v>
      </c>
      <c r="R104" s="62"/>
      <c r="S104" s="54">
        <v>0.49563000000000001</v>
      </c>
      <c r="T104" s="55">
        <v>0.18143000000000001</v>
      </c>
      <c r="U104" s="56">
        <v>3.258</v>
      </c>
      <c r="V104" s="62"/>
      <c r="W104" s="54">
        <v>0.33900000000000002</v>
      </c>
      <c r="X104" s="56">
        <v>0.57000000000000006</v>
      </c>
      <c r="Y104" s="62"/>
      <c r="Z104" s="54">
        <v>8.6294000000000004</v>
      </c>
      <c r="AA104" s="55">
        <v>0.39750000000000002</v>
      </c>
      <c r="AB104" s="55">
        <v>0.37583</v>
      </c>
      <c r="AC104" s="56">
        <v>0.28000000000000003</v>
      </c>
    </row>
    <row r="105" spans="1:29">
      <c r="A105" s="61">
        <v>41250</v>
      </c>
      <c r="B105" s="54">
        <v>7.2000000000000008E-2</v>
      </c>
      <c r="C105" s="55">
        <v>0.111</v>
      </c>
      <c r="D105" s="55">
        <v>0.14699999999999999</v>
      </c>
      <c r="E105" s="56">
        <v>0.187</v>
      </c>
      <c r="F105" s="62"/>
      <c r="G105" s="54">
        <v>0.30950000000000005</v>
      </c>
      <c r="H105" s="55">
        <v>0.51938000000000006</v>
      </c>
      <c r="I105" s="55">
        <v>1.4E-2</v>
      </c>
      <c r="J105" s="55">
        <v>1.5450000000000002</v>
      </c>
      <c r="K105" s="55">
        <v>0.14749999999999999</v>
      </c>
      <c r="L105" s="55">
        <v>1.68</v>
      </c>
      <c r="M105" s="55">
        <v>1.2350000000000001</v>
      </c>
      <c r="N105" s="56">
        <v>4.2</v>
      </c>
      <c r="O105" s="62"/>
      <c r="P105" s="54">
        <v>1.2905</v>
      </c>
      <c r="Q105" s="56">
        <v>0.80610000000000004</v>
      </c>
      <c r="R105" s="62"/>
      <c r="S105" s="54">
        <v>0.49500000000000005</v>
      </c>
      <c r="T105" s="55">
        <v>0.18143000000000001</v>
      </c>
      <c r="U105" s="56">
        <v>3.2560000000000002</v>
      </c>
      <c r="V105" s="62"/>
      <c r="W105" s="54">
        <v>0.33</v>
      </c>
      <c r="X105" s="56">
        <v>0.55800000000000005</v>
      </c>
      <c r="Y105" s="62"/>
      <c r="Z105" s="54">
        <v>8.6180000000000003</v>
      </c>
      <c r="AA105" s="55">
        <v>0.39821000000000001</v>
      </c>
      <c r="AB105" s="55">
        <v>0.37583</v>
      </c>
      <c r="AC105" s="56">
        <v>0.27400000000000002</v>
      </c>
    </row>
    <row r="106" spans="1:29">
      <c r="A106" s="61">
        <v>41251</v>
      </c>
      <c r="B106" s="54">
        <v>7.2000000000000008E-2</v>
      </c>
      <c r="C106" s="55">
        <v>0.111</v>
      </c>
      <c r="D106" s="55">
        <v>0.14699999999999999</v>
      </c>
      <c r="E106" s="56">
        <v>0.187</v>
      </c>
      <c r="F106" s="62"/>
      <c r="G106" s="54">
        <v>0.30950000000000005</v>
      </c>
      <c r="H106" s="55">
        <v>0.51938000000000006</v>
      </c>
      <c r="I106" s="55">
        <v>1.4E-2</v>
      </c>
      <c r="J106" s="55">
        <v>1.5450000000000002</v>
      </c>
      <c r="K106" s="55">
        <v>0.14749999999999999</v>
      </c>
      <c r="L106" s="55">
        <v>1.68</v>
      </c>
      <c r="M106" s="55">
        <v>1.2350000000000001</v>
      </c>
      <c r="N106" s="56">
        <v>4.2</v>
      </c>
      <c r="O106" s="62"/>
      <c r="P106" s="54">
        <v>1.2905</v>
      </c>
      <c r="Q106" s="56">
        <v>0.80610000000000004</v>
      </c>
      <c r="R106" s="62"/>
      <c r="S106" s="54">
        <v>0.49500000000000005</v>
      </c>
      <c r="T106" s="55">
        <v>0.18143000000000001</v>
      </c>
      <c r="U106" s="56">
        <v>3.2560000000000002</v>
      </c>
      <c r="V106" s="62"/>
      <c r="W106" s="54">
        <v>0.33</v>
      </c>
      <c r="X106" s="56">
        <v>0.55800000000000005</v>
      </c>
      <c r="Y106" s="62"/>
      <c r="Z106" s="54">
        <v>8.6335999999999995</v>
      </c>
      <c r="AA106" s="55">
        <v>0.39821000000000001</v>
      </c>
      <c r="AB106" s="55">
        <v>0.37583</v>
      </c>
      <c r="AC106" s="56">
        <v>0.27200000000000002</v>
      </c>
    </row>
    <row r="107" spans="1:29">
      <c r="A107" s="61">
        <v>41252</v>
      </c>
      <c r="B107" s="54">
        <v>7.2000000000000008E-2</v>
      </c>
      <c r="C107" s="55">
        <v>0.111</v>
      </c>
      <c r="D107" s="55">
        <v>0.14699999999999999</v>
      </c>
      <c r="E107" s="56">
        <v>0.187</v>
      </c>
      <c r="F107" s="62"/>
      <c r="G107" s="54">
        <v>0.30950000000000005</v>
      </c>
      <c r="H107" s="55">
        <v>0.51938000000000006</v>
      </c>
      <c r="I107" s="55">
        <v>1.4E-2</v>
      </c>
      <c r="J107" s="55">
        <v>1.5450000000000002</v>
      </c>
      <c r="K107" s="55">
        <v>0.14749999999999999</v>
      </c>
      <c r="L107" s="55">
        <v>1.68</v>
      </c>
      <c r="M107" s="55">
        <v>1.2350000000000001</v>
      </c>
      <c r="N107" s="56">
        <v>4.2</v>
      </c>
      <c r="O107" s="62"/>
      <c r="P107" s="54">
        <v>1.2905</v>
      </c>
      <c r="Q107" s="56">
        <v>0.80610000000000004</v>
      </c>
      <c r="R107" s="62"/>
      <c r="S107" s="54">
        <v>0.49500000000000005</v>
      </c>
      <c r="T107" s="55">
        <v>0.18143000000000001</v>
      </c>
      <c r="U107" s="56">
        <v>3.2560000000000002</v>
      </c>
      <c r="V107" s="62"/>
      <c r="W107" s="54">
        <v>0.33</v>
      </c>
      <c r="X107" s="56">
        <v>0.55800000000000005</v>
      </c>
      <c r="Y107" s="62"/>
      <c r="Z107" s="54">
        <v>8.6335999999999995</v>
      </c>
      <c r="AA107" s="55">
        <v>0.39821000000000001</v>
      </c>
      <c r="AB107" s="55">
        <v>0.37583</v>
      </c>
      <c r="AC107" s="56">
        <v>0.27200000000000002</v>
      </c>
    </row>
    <row r="108" spans="1:29">
      <c r="A108" s="61">
        <v>41253</v>
      </c>
      <c r="B108" s="54">
        <v>6.9000000000000006E-2</v>
      </c>
      <c r="C108" s="55">
        <v>0.11</v>
      </c>
      <c r="D108" s="55">
        <v>0.14599999999999999</v>
      </c>
      <c r="E108" s="56">
        <v>0.183</v>
      </c>
      <c r="F108" s="62"/>
      <c r="G108" s="54">
        <v>0.3105</v>
      </c>
      <c r="H108" s="55">
        <v>0.51875000000000004</v>
      </c>
      <c r="I108" s="55">
        <v>1.4E-2</v>
      </c>
      <c r="J108" s="55">
        <v>1.54</v>
      </c>
      <c r="K108" s="55">
        <v>0.14749999999999999</v>
      </c>
      <c r="L108" s="55">
        <v>1.69</v>
      </c>
      <c r="M108" s="55">
        <v>1.2330000000000001</v>
      </c>
      <c r="N108" s="56">
        <v>4.3</v>
      </c>
      <c r="O108" s="62"/>
      <c r="P108" s="54">
        <v>1.2930000000000001</v>
      </c>
      <c r="Q108" s="56">
        <v>0.80440000000000011</v>
      </c>
      <c r="R108" s="62"/>
      <c r="S108" s="54">
        <v>0.49438000000000004</v>
      </c>
      <c r="T108" s="55">
        <v>0.18143000000000001</v>
      </c>
      <c r="U108" s="56">
        <v>3.254</v>
      </c>
      <c r="V108" s="62"/>
      <c r="W108" s="54">
        <v>0.32200000000000001</v>
      </c>
      <c r="X108" s="56">
        <v>0.54700000000000004</v>
      </c>
      <c r="Y108" s="62"/>
      <c r="Z108" s="54">
        <v>8.6335999999999995</v>
      </c>
      <c r="AA108" s="55">
        <v>0.39821000000000001</v>
      </c>
      <c r="AB108" s="55">
        <v>0.37583</v>
      </c>
      <c r="AC108" s="56">
        <v>0.27200000000000002</v>
      </c>
    </row>
    <row r="109" spans="1:29">
      <c r="A109" s="61">
        <v>41254</v>
      </c>
      <c r="B109" s="54">
        <v>6.7000000000000004E-2</v>
      </c>
      <c r="C109" s="55">
        <v>0.11</v>
      </c>
      <c r="D109" s="55">
        <v>0.14599999999999999</v>
      </c>
      <c r="E109" s="56">
        <v>0.18099999999999999</v>
      </c>
      <c r="F109" s="62"/>
      <c r="G109" s="54">
        <v>0.30950000000000005</v>
      </c>
      <c r="H109" s="55">
        <v>0.51875000000000004</v>
      </c>
      <c r="I109" s="55">
        <v>1.4E-2</v>
      </c>
      <c r="J109" s="55">
        <v>1.5375000000000001</v>
      </c>
      <c r="K109" s="55">
        <v>0.14749999999999999</v>
      </c>
      <c r="L109" s="55">
        <v>1.67</v>
      </c>
      <c r="M109" s="55">
        <v>1.2330000000000001</v>
      </c>
      <c r="N109" s="56">
        <v>4.28</v>
      </c>
      <c r="O109" s="62"/>
      <c r="P109" s="54">
        <v>1.2993000000000001</v>
      </c>
      <c r="Q109" s="56">
        <v>0.80740000000000012</v>
      </c>
      <c r="R109" s="62"/>
      <c r="S109" s="54">
        <v>0.49438000000000004</v>
      </c>
      <c r="T109" s="55">
        <v>0.18143000000000001</v>
      </c>
      <c r="U109" s="56">
        <v>3.25</v>
      </c>
      <c r="V109" s="62"/>
      <c r="W109" s="54">
        <v>0.316</v>
      </c>
      <c r="X109" s="56">
        <v>0.54</v>
      </c>
      <c r="Y109" s="62"/>
      <c r="Z109" s="54">
        <v>8.6448999999999998</v>
      </c>
      <c r="AA109" s="55">
        <v>0.39821000000000001</v>
      </c>
      <c r="AB109" s="55">
        <v>0.37583</v>
      </c>
      <c r="AC109" s="56">
        <v>0.27200000000000002</v>
      </c>
    </row>
    <row r="110" spans="1:29">
      <c r="A110" s="61">
        <v>41255</v>
      </c>
      <c r="B110" s="54">
        <v>6.6000000000000003E-2</v>
      </c>
      <c r="C110" s="55">
        <v>0.11</v>
      </c>
      <c r="D110" s="55">
        <v>0.14699999999999999</v>
      </c>
      <c r="E110" s="56">
        <v>0.183</v>
      </c>
      <c r="F110" s="62"/>
      <c r="G110" s="54">
        <v>0.30950000000000005</v>
      </c>
      <c r="H110" s="55">
        <v>0.51875000000000004</v>
      </c>
      <c r="I110" s="55">
        <v>1.4E-2</v>
      </c>
      <c r="J110" s="55">
        <v>1.5350000000000001</v>
      </c>
      <c r="K110" s="55">
        <v>0.14749999999999999</v>
      </c>
      <c r="L110" s="55">
        <v>1.67</v>
      </c>
      <c r="M110" s="55">
        <v>1.2310000000000001</v>
      </c>
      <c r="N110" s="56">
        <v>4.2700000000000005</v>
      </c>
      <c r="O110" s="62"/>
      <c r="P110" s="54">
        <v>1.304</v>
      </c>
      <c r="Q110" s="56">
        <v>0.80775000000000008</v>
      </c>
      <c r="R110" s="62"/>
      <c r="S110" s="54">
        <v>0.49438000000000004</v>
      </c>
      <c r="T110" s="55">
        <v>0.18143000000000001</v>
      </c>
      <c r="U110" s="56">
        <v>3.2480000000000002</v>
      </c>
      <c r="V110" s="62"/>
      <c r="W110" s="54">
        <v>0.318</v>
      </c>
      <c r="X110" s="56">
        <v>0.54</v>
      </c>
      <c r="Y110" s="62"/>
      <c r="Z110" s="54">
        <v>8.6274999999999995</v>
      </c>
      <c r="AA110" s="55">
        <v>0.39821000000000001</v>
      </c>
      <c r="AB110" s="55">
        <v>0.37583</v>
      </c>
      <c r="AC110" s="56">
        <v>0.27400000000000002</v>
      </c>
    </row>
    <row r="111" spans="1:29">
      <c r="A111" s="61">
        <v>41256</v>
      </c>
      <c r="B111" s="54">
        <v>7.1000000000000008E-2</v>
      </c>
      <c r="C111" s="55">
        <v>0.11</v>
      </c>
      <c r="D111" s="55">
        <v>0.14599999999999999</v>
      </c>
      <c r="E111" s="56">
        <v>0.183</v>
      </c>
      <c r="F111" s="62"/>
      <c r="G111" s="54">
        <v>0.30800000000000005</v>
      </c>
      <c r="H111" s="55">
        <v>0.51875000000000004</v>
      </c>
      <c r="I111" s="55">
        <v>1.4E-2</v>
      </c>
      <c r="J111" s="55">
        <v>1.5225000000000002</v>
      </c>
      <c r="K111" s="55">
        <v>0.14749999999999999</v>
      </c>
      <c r="L111" s="55">
        <v>1.67</v>
      </c>
      <c r="M111" s="55">
        <v>1.2310000000000001</v>
      </c>
      <c r="N111" s="56">
        <v>4.2</v>
      </c>
      <c r="O111" s="62"/>
      <c r="P111" s="54">
        <v>1.3077000000000001</v>
      </c>
      <c r="Q111" s="56">
        <v>0.81005000000000005</v>
      </c>
      <c r="R111" s="62"/>
      <c r="S111" s="54">
        <v>0.49313000000000001</v>
      </c>
      <c r="T111" s="55">
        <v>0.18143000000000001</v>
      </c>
      <c r="U111" s="56">
        <v>3.246</v>
      </c>
      <c r="V111" s="62"/>
      <c r="W111" s="54">
        <v>0.317</v>
      </c>
      <c r="X111" s="56">
        <v>0.53900000000000003</v>
      </c>
      <c r="Y111" s="62"/>
      <c r="Z111" s="54">
        <v>8.7215000000000007</v>
      </c>
      <c r="AA111" s="55">
        <v>0.39821000000000001</v>
      </c>
      <c r="AB111" s="55">
        <v>0.37583</v>
      </c>
      <c r="AC111" s="56">
        <v>0.27400000000000002</v>
      </c>
    </row>
    <row r="112" spans="1:29">
      <c r="A112" s="61">
        <v>41257</v>
      </c>
      <c r="B112" s="54">
        <v>7.3999999999999996E-2</v>
      </c>
      <c r="C112" s="55">
        <v>0.11</v>
      </c>
      <c r="D112" s="55">
        <v>0.14599999999999999</v>
      </c>
      <c r="E112" s="56">
        <v>0.184</v>
      </c>
      <c r="F112" s="62"/>
      <c r="G112" s="54">
        <v>0.30800000000000005</v>
      </c>
      <c r="H112" s="55">
        <v>0.51875000000000004</v>
      </c>
      <c r="I112" s="55">
        <v>1.6E-2</v>
      </c>
      <c r="J112" s="55">
        <v>1.5125000000000002</v>
      </c>
      <c r="K112" s="55">
        <v>0.14749999999999999</v>
      </c>
      <c r="L112" s="55">
        <v>1.6600000000000001</v>
      </c>
      <c r="M112" s="55">
        <v>1.2330000000000001</v>
      </c>
      <c r="N112" s="56">
        <v>4.0999999999999996</v>
      </c>
      <c r="O112" s="62"/>
      <c r="P112" s="54">
        <v>1.3081</v>
      </c>
      <c r="Q112" s="56">
        <v>0.81150000000000011</v>
      </c>
      <c r="R112" s="62"/>
      <c r="S112" s="54">
        <v>0.49375000000000002</v>
      </c>
      <c r="T112" s="55">
        <v>0.18143000000000001</v>
      </c>
      <c r="U112" s="56">
        <v>3.246</v>
      </c>
      <c r="V112" s="62"/>
      <c r="W112" s="54">
        <v>0.316</v>
      </c>
      <c r="X112" s="56">
        <v>0.53700000000000003</v>
      </c>
      <c r="Y112" s="62"/>
      <c r="Z112" s="54">
        <v>8.7743000000000002</v>
      </c>
      <c r="AA112" s="55">
        <v>0.39821000000000001</v>
      </c>
      <c r="AB112" s="55">
        <v>0.37667</v>
      </c>
      <c r="AC112" s="56">
        <v>0.27600000000000002</v>
      </c>
    </row>
    <row r="113" spans="1:29">
      <c r="A113" s="61">
        <v>41258</v>
      </c>
      <c r="B113" s="54">
        <v>7.3999999999999996E-2</v>
      </c>
      <c r="C113" s="55">
        <v>0.11</v>
      </c>
      <c r="D113" s="55">
        <v>0.14599999999999999</v>
      </c>
      <c r="E113" s="56">
        <v>0.184</v>
      </c>
      <c r="F113" s="62"/>
      <c r="G113" s="54">
        <v>0.30800000000000005</v>
      </c>
      <c r="H113" s="55">
        <v>0.51875000000000004</v>
      </c>
      <c r="I113" s="55">
        <v>1.6E-2</v>
      </c>
      <c r="J113" s="55">
        <v>1.5125000000000002</v>
      </c>
      <c r="K113" s="55">
        <v>0.14749999999999999</v>
      </c>
      <c r="L113" s="55">
        <v>1.6600000000000001</v>
      </c>
      <c r="M113" s="55">
        <v>1.2330000000000001</v>
      </c>
      <c r="N113" s="56">
        <v>4.0999999999999996</v>
      </c>
      <c r="O113" s="62"/>
      <c r="P113" s="54">
        <v>1.3081</v>
      </c>
      <c r="Q113" s="56">
        <v>0.81150000000000011</v>
      </c>
      <c r="R113" s="62"/>
      <c r="S113" s="54">
        <v>0.49375000000000002</v>
      </c>
      <c r="T113" s="55">
        <v>0.18143000000000001</v>
      </c>
      <c r="U113" s="56">
        <v>3.246</v>
      </c>
      <c r="V113" s="62"/>
      <c r="W113" s="54">
        <v>0.316</v>
      </c>
      <c r="X113" s="56">
        <v>0.53700000000000003</v>
      </c>
      <c r="Y113" s="62"/>
      <c r="Z113" s="54">
        <v>8.7539999999999996</v>
      </c>
      <c r="AA113" s="55">
        <v>0.39821000000000001</v>
      </c>
      <c r="AB113" s="55">
        <v>0.37667</v>
      </c>
      <c r="AC113" s="56">
        <v>0.27600000000000002</v>
      </c>
    </row>
    <row r="114" spans="1:29">
      <c r="A114" s="61">
        <v>41259</v>
      </c>
      <c r="B114" s="54">
        <v>7.3999999999999996E-2</v>
      </c>
      <c r="C114" s="55">
        <v>0.11</v>
      </c>
      <c r="D114" s="55">
        <v>0.14599999999999999</v>
      </c>
      <c r="E114" s="56">
        <v>0.184</v>
      </c>
      <c r="F114" s="62"/>
      <c r="G114" s="54">
        <v>0.30800000000000005</v>
      </c>
      <c r="H114" s="55">
        <v>0.51875000000000004</v>
      </c>
      <c r="I114" s="55">
        <v>1.6E-2</v>
      </c>
      <c r="J114" s="55">
        <v>1.5125000000000002</v>
      </c>
      <c r="K114" s="55">
        <v>0.14749999999999999</v>
      </c>
      <c r="L114" s="55">
        <v>1.6600000000000001</v>
      </c>
      <c r="M114" s="55">
        <v>1.2330000000000001</v>
      </c>
      <c r="N114" s="56">
        <v>4.0999999999999996</v>
      </c>
      <c r="O114" s="62"/>
      <c r="P114" s="54">
        <v>1.3081</v>
      </c>
      <c r="Q114" s="56">
        <v>0.81150000000000011</v>
      </c>
      <c r="R114" s="62"/>
      <c r="S114" s="54">
        <v>0.49375000000000002</v>
      </c>
      <c r="T114" s="55">
        <v>0.18143000000000001</v>
      </c>
      <c r="U114" s="56">
        <v>3.246</v>
      </c>
      <c r="V114" s="62"/>
      <c r="W114" s="54">
        <v>0.316</v>
      </c>
      <c r="X114" s="56">
        <v>0.53700000000000003</v>
      </c>
      <c r="Y114" s="62"/>
      <c r="Z114" s="54">
        <v>8.7539999999999996</v>
      </c>
      <c r="AA114" s="55">
        <v>0.39821000000000001</v>
      </c>
      <c r="AB114" s="55">
        <v>0.37667</v>
      </c>
      <c r="AC114" s="56">
        <v>0.27600000000000002</v>
      </c>
    </row>
    <row r="115" spans="1:29">
      <c r="A115" s="61">
        <v>41260</v>
      </c>
      <c r="B115" s="54">
        <v>7.1000000000000008E-2</v>
      </c>
      <c r="C115" s="55">
        <v>0.11</v>
      </c>
      <c r="D115" s="55">
        <v>0.14699999999999999</v>
      </c>
      <c r="E115" s="56">
        <v>0.184</v>
      </c>
      <c r="F115" s="62"/>
      <c r="G115" s="54">
        <v>0.30900000000000005</v>
      </c>
      <c r="H115" s="55">
        <v>0.51875000000000004</v>
      </c>
      <c r="I115" s="55">
        <v>1.6E-2</v>
      </c>
      <c r="J115" s="55">
        <v>1.5100000000000002</v>
      </c>
      <c r="K115" s="55">
        <v>0.14749999999999999</v>
      </c>
      <c r="L115" s="55">
        <v>1.6600000000000001</v>
      </c>
      <c r="M115" s="55">
        <v>1.2330000000000001</v>
      </c>
      <c r="N115" s="56">
        <v>3.9</v>
      </c>
      <c r="O115" s="62"/>
      <c r="P115" s="54">
        <v>1.3160000000000001</v>
      </c>
      <c r="Q115" s="56">
        <v>0.81200000000000006</v>
      </c>
      <c r="R115" s="62"/>
      <c r="S115" s="54">
        <v>0.49375000000000002</v>
      </c>
      <c r="T115" s="55">
        <v>0.18143000000000001</v>
      </c>
      <c r="U115" s="56">
        <v>3.24</v>
      </c>
      <c r="V115" s="62"/>
      <c r="W115" s="54">
        <v>0.317</v>
      </c>
      <c r="X115" s="56">
        <v>0.53900000000000003</v>
      </c>
      <c r="Y115" s="62"/>
      <c r="Z115" s="54">
        <v>8.7539999999999996</v>
      </c>
      <c r="AA115" s="55">
        <v>0.39821000000000001</v>
      </c>
      <c r="AB115" s="55">
        <v>0.37667</v>
      </c>
      <c r="AC115" s="56">
        <v>0.27600000000000002</v>
      </c>
    </row>
    <row r="116" spans="1:29">
      <c r="A116" s="61">
        <v>41261</v>
      </c>
      <c r="B116" s="54">
        <v>7.2000000000000008E-2</v>
      </c>
      <c r="C116" s="55">
        <v>0.11</v>
      </c>
      <c r="D116" s="55">
        <v>0.14699999999999999</v>
      </c>
      <c r="E116" s="56">
        <v>0.184</v>
      </c>
      <c r="F116" s="62"/>
      <c r="G116" s="54">
        <v>0.30900000000000005</v>
      </c>
      <c r="H116" s="55">
        <v>0.51875000000000004</v>
      </c>
      <c r="I116" s="55">
        <v>1.6E-2</v>
      </c>
      <c r="J116" s="55">
        <v>1.4575</v>
      </c>
      <c r="K116" s="55">
        <v>0.14749999999999999</v>
      </c>
      <c r="L116" s="55">
        <v>1.6500000000000001</v>
      </c>
      <c r="M116" s="55">
        <v>1.2330000000000001</v>
      </c>
      <c r="N116" s="56">
        <v>4.07</v>
      </c>
      <c r="O116" s="62"/>
      <c r="P116" s="54">
        <v>1.3178000000000001</v>
      </c>
      <c r="Q116" s="56">
        <v>0.81280000000000008</v>
      </c>
      <c r="R116" s="62"/>
      <c r="S116" s="54">
        <v>0.49375000000000002</v>
      </c>
      <c r="T116" s="55">
        <v>0.18143000000000001</v>
      </c>
      <c r="U116" s="56">
        <v>3.24</v>
      </c>
      <c r="V116" s="62"/>
      <c r="W116" s="54">
        <v>0.318</v>
      </c>
      <c r="X116" s="56">
        <v>0.54</v>
      </c>
      <c r="Y116" s="62"/>
      <c r="Z116" s="54">
        <v>8.7378</v>
      </c>
      <c r="AA116" s="55">
        <v>0.39821000000000001</v>
      </c>
      <c r="AB116" s="55">
        <v>0.37667</v>
      </c>
      <c r="AC116" s="56">
        <v>0.27600000000000002</v>
      </c>
    </row>
    <row r="117" spans="1:29">
      <c r="A117" s="61">
        <v>41262</v>
      </c>
      <c r="B117" s="54">
        <v>7.0000000000000007E-2</v>
      </c>
      <c r="C117" s="55">
        <v>0.11</v>
      </c>
      <c r="D117" s="55">
        <v>0.14599999999999999</v>
      </c>
      <c r="E117" s="56">
        <v>0.183</v>
      </c>
      <c r="F117" s="62"/>
      <c r="G117" s="54">
        <v>0.31</v>
      </c>
      <c r="H117" s="55">
        <v>0.51875000000000004</v>
      </c>
      <c r="I117" s="55">
        <v>1.2E-2</v>
      </c>
      <c r="J117" s="55">
        <v>1.4425000000000001</v>
      </c>
      <c r="K117" s="55">
        <v>0.14749999999999999</v>
      </c>
      <c r="L117" s="55">
        <v>1.62</v>
      </c>
      <c r="M117" s="55">
        <v>1.2350000000000001</v>
      </c>
      <c r="N117" s="56">
        <v>4.1100000000000003</v>
      </c>
      <c r="O117" s="62"/>
      <c r="P117" s="54">
        <v>1.3302</v>
      </c>
      <c r="Q117" s="56">
        <v>0.81610000000000005</v>
      </c>
      <c r="R117" s="62"/>
      <c r="S117" s="54">
        <v>0.49375000000000002</v>
      </c>
      <c r="T117" s="55">
        <v>0.18143000000000001</v>
      </c>
      <c r="U117" s="56">
        <v>3.238</v>
      </c>
      <c r="V117" s="62"/>
      <c r="W117" s="54">
        <v>0.318</v>
      </c>
      <c r="X117" s="56">
        <v>0.54200000000000004</v>
      </c>
      <c r="Y117" s="62"/>
      <c r="Z117" s="54">
        <v>8.6661999999999999</v>
      </c>
      <c r="AA117" s="55">
        <v>0.39821000000000001</v>
      </c>
      <c r="AB117" s="55">
        <v>0.37667</v>
      </c>
      <c r="AC117" s="56">
        <v>0.27600000000000002</v>
      </c>
    </row>
    <row r="118" spans="1:29">
      <c r="A118" s="61">
        <v>41263</v>
      </c>
      <c r="B118" s="54">
        <v>6.9000000000000006E-2</v>
      </c>
      <c r="C118" s="55">
        <v>0.11</v>
      </c>
      <c r="D118" s="55">
        <v>0.14699999999999999</v>
      </c>
      <c r="E118" s="56">
        <v>0.183</v>
      </c>
      <c r="F118" s="62"/>
      <c r="G118" s="54">
        <v>0.31</v>
      </c>
      <c r="H118" s="55">
        <v>0.51750000000000007</v>
      </c>
      <c r="I118" s="55">
        <v>1.2E-2</v>
      </c>
      <c r="J118" s="55">
        <v>1.4400000000000002</v>
      </c>
      <c r="K118" s="55">
        <v>0.14749999999999999</v>
      </c>
      <c r="L118" s="55">
        <v>1.67</v>
      </c>
      <c r="M118" s="55">
        <v>1.2350000000000001</v>
      </c>
      <c r="N118" s="56">
        <v>4.05</v>
      </c>
      <c r="O118" s="62"/>
      <c r="P118" s="54">
        <v>1.3246</v>
      </c>
      <c r="Q118" s="56">
        <v>0.8146000000000001</v>
      </c>
      <c r="R118" s="62"/>
      <c r="S118" s="54">
        <v>0.49375000000000002</v>
      </c>
      <c r="T118" s="55">
        <v>0.18143000000000001</v>
      </c>
      <c r="U118" s="56">
        <v>3.2360000000000002</v>
      </c>
      <c r="V118" s="62"/>
      <c r="W118" s="54">
        <v>0.318</v>
      </c>
      <c r="X118" s="56">
        <v>0.54300000000000004</v>
      </c>
      <c r="Y118" s="62"/>
      <c r="Z118" s="54">
        <v>8.6349</v>
      </c>
      <c r="AA118" s="55">
        <v>0.39821000000000001</v>
      </c>
      <c r="AB118" s="55">
        <v>0.37667</v>
      </c>
      <c r="AC118" s="56">
        <v>0.28000000000000003</v>
      </c>
    </row>
    <row r="119" spans="1:29">
      <c r="A119" s="61">
        <v>41264</v>
      </c>
      <c r="B119" s="54">
        <v>0.06</v>
      </c>
      <c r="C119" s="55">
        <v>0.11</v>
      </c>
      <c r="D119" s="55">
        <v>0.14799999999999999</v>
      </c>
      <c r="E119" s="56">
        <v>0.184</v>
      </c>
      <c r="F119" s="62"/>
      <c r="G119" s="54">
        <v>0.31</v>
      </c>
      <c r="H119" s="55">
        <v>0.51750000000000007</v>
      </c>
      <c r="I119" s="55">
        <v>1.2E-2</v>
      </c>
      <c r="J119" s="55">
        <v>1.4325000000000001</v>
      </c>
      <c r="K119" s="55">
        <v>0.14749999999999999</v>
      </c>
      <c r="L119" s="55">
        <v>1.69</v>
      </c>
      <c r="M119" s="55">
        <v>1.2350000000000001</v>
      </c>
      <c r="N119" s="56">
        <v>4.0999999999999996</v>
      </c>
      <c r="O119" s="62"/>
      <c r="P119" s="54">
        <v>1.3209</v>
      </c>
      <c r="Q119" s="56">
        <v>0.81420000000000003</v>
      </c>
      <c r="R119" s="62"/>
      <c r="S119" s="54">
        <v>0.49375000000000002</v>
      </c>
      <c r="T119" s="55">
        <v>0.17857000000000001</v>
      </c>
      <c r="U119" s="56">
        <v>3.2360000000000002</v>
      </c>
      <c r="V119" s="62"/>
      <c r="W119" s="54">
        <v>0.318</v>
      </c>
      <c r="X119" s="56">
        <v>0.54300000000000004</v>
      </c>
      <c r="Y119" s="62"/>
      <c r="Z119" s="54">
        <v>8.5945</v>
      </c>
      <c r="AA119" s="55">
        <v>0.39821000000000001</v>
      </c>
      <c r="AB119" s="55">
        <v>0.37667</v>
      </c>
      <c r="AC119" s="56">
        <v>0.28000000000000003</v>
      </c>
    </row>
    <row r="120" spans="1:29">
      <c r="A120" s="61">
        <v>41265</v>
      </c>
      <c r="B120" s="54">
        <v>0.06</v>
      </c>
      <c r="C120" s="55">
        <v>0.11</v>
      </c>
      <c r="D120" s="55">
        <v>0.14799999999999999</v>
      </c>
      <c r="E120" s="56">
        <v>0.184</v>
      </c>
      <c r="F120" s="62"/>
      <c r="G120" s="54">
        <v>0.31</v>
      </c>
      <c r="H120" s="55">
        <v>0.51750000000000007</v>
      </c>
      <c r="I120" s="55">
        <v>1.2E-2</v>
      </c>
      <c r="J120" s="55">
        <v>1.4325000000000001</v>
      </c>
      <c r="K120" s="55">
        <v>0.14749999999999999</v>
      </c>
      <c r="L120" s="55">
        <v>1.69</v>
      </c>
      <c r="M120" s="55">
        <v>1.2350000000000001</v>
      </c>
      <c r="N120" s="56">
        <v>4.0999999999999996</v>
      </c>
      <c r="O120" s="62"/>
      <c r="P120" s="54">
        <v>1.3209</v>
      </c>
      <c r="Q120" s="56">
        <v>0.81420000000000003</v>
      </c>
      <c r="R120" s="62"/>
      <c r="S120" s="54">
        <v>0.49375000000000002</v>
      </c>
      <c r="T120" s="55">
        <v>0.17857000000000001</v>
      </c>
      <c r="U120" s="56">
        <v>3.2360000000000002</v>
      </c>
      <c r="V120" s="62"/>
      <c r="W120" s="54">
        <v>0.318</v>
      </c>
      <c r="X120" s="56">
        <v>0.54300000000000004</v>
      </c>
      <c r="Y120" s="62"/>
      <c r="Z120" s="54">
        <v>8.6323000000000008</v>
      </c>
      <c r="AA120" s="55">
        <v>0.39821000000000001</v>
      </c>
      <c r="AB120" s="55">
        <v>0.37667</v>
      </c>
      <c r="AC120" s="56">
        <v>0.27800000000000002</v>
      </c>
    </row>
    <row r="121" spans="1:29">
      <c r="A121" s="61">
        <v>41266</v>
      </c>
      <c r="B121" s="54">
        <v>0.06</v>
      </c>
      <c r="C121" s="55">
        <v>0.11</v>
      </c>
      <c r="D121" s="55">
        <v>0.14799999999999999</v>
      </c>
      <c r="E121" s="56">
        <v>0.184</v>
      </c>
      <c r="F121" s="62"/>
      <c r="G121" s="54">
        <v>0.31</v>
      </c>
      <c r="H121" s="55">
        <v>0.51750000000000007</v>
      </c>
      <c r="I121" s="55">
        <v>1.2E-2</v>
      </c>
      <c r="J121" s="55">
        <v>1.4325000000000001</v>
      </c>
      <c r="K121" s="55">
        <v>0.14749999999999999</v>
      </c>
      <c r="L121" s="55">
        <v>1.69</v>
      </c>
      <c r="M121" s="55">
        <v>1.2350000000000001</v>
      </c>
      <c r="N121" s="56">
        <v>4.0999999999999996</v>
      </c>
      <c r="O121" s="62"/>
      <c r="P121" s="54">
        <v>1.3209</v>
      </c>
      <c r="Q121" s="56">
        <v>0.81420000000000003</v>
      </c>
      <c r="R121" s="62"/>
      <c r="S121" s="54">
        <v>0.49375000000000002</v>
      </c>
      <c r="T121" s="55">
        <v>0.17857000000000001</v>
      </c>
      <c r="U121" s="56">
        <v>3.2360000000000002</v>
      </c>
      <c r="V121" s="62"/>
      <c r="W121" s="54">
        <v>0.318</v>
      </c>
      <c r="X121" s="56">
        <v>0.54300000000000004</v>
      </c>
      <c r="Y121" s="62"/>
      <c r="Z121" s="54">
        <v>8.6323000000000008</v>
      </c>
      <c r="AA121" s="55">
        <v>0.39821000000000001</v>
      </c>
      <c r="AB121" s="55">
        <v>0.37667</v>
      </c>
      <c r="AC121" s="56">
        <v>0.27800000000000002</v>
      </c>
    </row>
    <row r="122" spans="1:29">
      <c r="A122" s="61">
        <v>41267</v>
      </c>
      <c r="B122" s="54">
        <v>6.0999999999999999E-2</v>
      </c>
      <c r="C122" s="55">
        <v>0.11</v>
      </c>
      <c r="D122" s="55">
        <v>0.14799999999999999</v>
      </c>
      <c r="E122" s="56">
        <v>0.186</v>
      </c>
      <c r="F122" s="62"/>
      <c r="G122" s="54">
        <v>0.31</v>
      </c>
      <c r="H122" s="55">
        <v>0.5162500000000001</v>
      </c>
      <c r="I122" s="55">
        <v>1.2E-2</v>
      </c>
      <c r="J122" s="55">
        <v>1.4300000000000002</v>
      </c>
      <c r="K122" s="55">
        <v>0.14749999999999999</v>
      </c>
      <c r="L122" s="55">
        <v>1.68</v>
      </c>
      <c r="M122" s="55">
        <v>1.2330000000000001</v>
      </c>
      <c r="N122" s="56">
        <v>4</v>
      </c>
      <c r="O122" s="62"/>
      <c r="P122" s="54">
        <v>1.3218000000000001</v>
      </c>
      <c r="Q122" s="56">
        <v>0.81750000000000012</v>
      </c>
      <c r="R122" s="62"/>
      <c r="S122" s="54">
        <v>0.49375000000000002</v>
      </c>
      <c r="T122" s="55">
        <v>0.17857000000000001</v>
      </c>
      <c r="U122" s="56">
        <v>3.238</v>
      </c>
      <c r="V122" s="62"/>
      <c r="W122" s="54">
        <v>0.31900000000000001</v>
      </c>
      <c r="X122" s="56">
        <v>0.54400000000000004</v>
      </c>
      <c r="Y122" s="62"/>
      <c r="Z122" s="54">
        <v>8.6323000000000008</v>
      </c>
      <c r="AA122" s="55">
        <v>0.39821000000000001</v>
      </c>
      <c r="AB122" s="55">
        <v>0.37667</v>
      </c>
      <c r="AC122" s="56">
        <v>0.27800000000000002</v>
      </c>
    </row>
    <row r="123" spans="1:29">
      <c r="A123" s="61">
        <v>41268</v>
      </c>
      <c r="B123" s="54">
        <v>6.0999999999999999E-2</v>
      </c>
      <c r="C123" s="55">
        <v>0.11</v>
      </c>
      <c r="D123" s="55">
        <v>0.14799999999999999</v>
      </c>
      <c r="E123" s="56">
        <v>0.186</v>
      </c>
      <c r="F123" s="62"/>
      <c r="G123" s="54">
        <v>0.31</v>
      </c>
      <c r="H123" s="55">
        <v>0.5162500000000001</v>
      </c>
      <c r="I123" s="55">
        <v>1.2E-2</v>
      </c>
      <c r="J123" s="55">
        <v>1.4300000000000002</v>
      </c>
      <c r="K123" s="55">
        <v>0.14749999999999999</v>
      </c>
      <c r="L123" s="55">
        <v>1.67</v>
      </c>
      <c r="M123" s="55">
        <v>1.2330000000000001</v>
      </c>
      <c r="N123" s="56">
        <v>4</v>
      </c>
      <c r="O123" s="62"/>
      <c r="P123" s="54">
        <v>1.3218000000000001</v>
      </c>
      <c r="Q123" s="56">
        <v>0.81750000000000012</v>
      </c>
      <c r="R123" s="62"/>
      <c r="S123" s="54">
        <v>0.49375000000000002</v>
      </c>
      <c r="T123" s="55">
        <v>0.17857000000000001</v>
      </c>
      <c r="U123" s="56">
        <v>3.238</v>
      </c>
      <c r="V123" s="62"/>
      <c r="W123" s="54">
        <v>0.31900000000000001</v>
      </c>
      <c r="X123" s="56">
        <v>0.54400000000000004</v>
      </c>
      <c r="Y123" s="62"/>
      <c r="Z123" s="54">
        <v>8.6273</v>
      </c>
      <c r="AA123" s="55">
        <v>0.39821000000000001</v>
      </c>
      <c r="AB123" s="55">
        <v>0.37667</v>
      </c>
      <c r="AC123" s="56">
        <v>0.27800000000000002</v>
      </c>
    </row>
    <row r="124" spans="1:29">
      <c r="A124" s="61">
        <v>41269</v>
      </c>
      <c r="B124" s="54">
        <v>6.0999999999999999E-2</v>
      </c>
      <c r="C124" s="55">
        <v>0.11</v>
      </c>
      <c r="D124" s="55">
        <v>0.14799999999999999</v>
      </c>
      <c r="E124" s="56">
        <v>0.186</v>
      </c>
      <c r="F124" s="62"/>
      <c r="G124" s="54">
        <v>0.31</v>
      </c>
      <c r="H124" s="55">
        <v>0.5162500000000001</v>
      </c>
      <c r="I124" s="55">
        <v>1.2E-2</v>
      </c>
      <c r="J124" s="55">
        <v>1.4300000000000002</v>
      </c>
      <c r="K124" s="55">
        <v>0.14749999999999999</v>
      </c>
      <c r="L124" s="55">
        <v>1.72</v>
      </c>
      <c r="M124" s="55">
        <v>1.2330000000000001</v>
      </c>
      <c r="N124" s="56">
        <v>4</v>
      </c>
      <c r="O124" s="62"/>
      <c r="P124" s="54">
        <v>1.3218000000000001</v>
      </c>
      <c r="Q124" s="56">
        <v>0.81750000000000012</v>
      </c>
      <c r="R124" s="62"/>
      <c r="S124" s="54">
        <v>0.49375000000000002</v>
      </c>
      <c r="T124" s="55">
        <v>0.17857000000000001</v>
      </c>
      <c r="U124" s="56">
        <v>3.238</v>
      </c>
      <c r="V124" s="62"/>
      <c r="W124" s="54">
        <v>0.31900000000000001</v>
      </c>
      <c r="X124" s="56">
        <v>0.54400000000000004</v>
      </c>
      <c r="Y124" s="62"/>
      <c r="Z124" s="54">
        <v>8.6273</v>
      </c>
      <c r="AA124" s="55">
        <v>0.39821000000000001</v>
      </c>
      <c r="AB124" s="55">
        <v>0.37667</v>
      </c>
      <c r="AC124" s="56">
        <v>0.27800000000000002</v>
      </c>
    </row>
    <row r="125" spans="1:29">
      <c r="A125" s="61">
        <v>41270</v>
      </c>
      <c r="B125" s="54">
        <v>7.2000000000000008E-2</v>
      </c>
      <c r="C125" s="55">
        <v>0.111</v>
      </c>
      <c r="D125" s="55">
        <v>0.14799999999999999</v>
      </c>
      <c r="E125" s="56">
        <v>0.185</v>
      </c>
      <c r="F125" s="62"/>
      <c r="G125" s="54">
        <v>0.311</v>
      </c>
      <c r="H125" s="55">
        <v>0.5162500000000001</v>
      </c>
      <c r="I125" s="55">
        <v>1.2E-2</v>
      </c>
      <c r="J125" s="55">
        <v>1.4300000000000002</v>
      </c>
      <c r="K125" s="55">
        <v>0.14749999999999999</v>
      </c>
      <c r="L125" s="55">
        <v>1.61</v>
      </c>
      <c r="M125" s="55">
        <v>1.2330000000000001</v>
      </c>
      <c r="N125" s="56">
        <v>4.2</v>
      </c>
      <c r="O125" s="62"/>
      <c r="P125" s="54">
        <v>1.3266</v>
      </c>
      <c r="Q125" s="56">
        <v>0.81990000000000007</v>
      </c>
      <c r="R125" s="62"/>
      <c r="S125" s="54">
        <v>0.49500000000000005</v>
      </c>
      <c r="T125" s="55">
        <v>0.17714000000000002</v>
      </c>
      <c r="U125" s="56">
        <v>3.2360000000000002</v>
      </c>
      <c r="V125" s="62"/>
      <c r="W125" s="54">
        <v>0.31900000000000001</v>
      </c>
      <c r="X125" s="56">
        <v>0.54300000000000004</v>
      </c>
      <c r="Y125" s="62"/>
      <c r="Z125" s="54">
        <v>8.6273</v>
      </c>
      <c r="AA125" s="55">
        <v>0.39821000000000001</v>
      </c>
      <c r="AB125" s="55">
        <v>0.37667</v>
      </c>
      <c r="AC125" s="56">
        <v>0.27800000000000002</v>
      </c>
    </row>
    <row r="126" spans="1:29">
      <c r="A126" s="61">
        <v>41271</v>
      </c>
      <c r="B126" s="54">
        <v>7.9000000000000001E-2</v>
      </c>
      <c r="C126" s="55">
        <v>0.109</v>
      </c>
      <c r="D126" s="55">
        <v>0.14799999999999999</v>
      </c>
      <c r="E126" s="56">
        <v>0.186</v>
      </c>
      <c r="F126" s="62"/>
      <c r="G126" s="54">
        <v>0.30800000000000005</v>
      </c>
      <c r="H126" s="55">
        <v>0.5162500000000001</v>
      </c>
      <c r="I126" s="55">
        <v>1.2E-2</v>
      </c>
      <c r="J126" s="55">
        <v>1.4300000000000002</v>
      </c>
      <c r="K126" s="55">
        <v>0.14749999999999999</v>
      </c>
      <c r="L126" s="55">
        <v>1.6300000000000001</v>
      </c>
      <c r="M126" s="55">
        <v>1.2350000000000001</v>
      </c>
      <c r="N126" s="56">
        <v>4.08</v>
      </c>
      <c r="O126" s="62"/>
      <c r="P126" s="54">
        <v>1.3183</v>
      </c>
      <c r="Q126" s="56">
        <v>0.81695000000000007</v>
      </c>
      <c r="R126" s="62"/>
      <c r="S126" s="54">
        <v>0.49500000000000005</v>
      </c>
      <c r="T126" s="55">
        <v>0.17571000000000001</v>
      </c>
      <c r="U126" s="56">
        <v>3.24</v>
      </c>
      <c r="V126" s="62"/>
      <c r="W126" s="54">
        <v>0.32</v>
      </c>
      <c r="X126" s="56">
        <v>0.54300000000000004</v>
      </c>
      <c r="Y126" s="62"/>
      <c r="Z126" s="54">
        <v>8.5615000000000006</v>
      </c>
      <c r="AA126" s="55">
        <v>0.39821000000000001</v>
      </c>
      <c r="AB126" s="55">
        <v>0.37667</v>
      </c>
      <c r="AC126" s="56">
        <v>0.28000000000000003</v>
      </c>
    </row>
    <row r="127" spans="1:29">
      <c r="A127" s="61">
        <v>41272</v>
      </c>
      <c r="B127" s="54">
        <v>7.9000000000000001E-2</v>
      </c>
      <c r="C127" s="55">
        <v>0.109</v>
      </c>
      <c r="D127" s="55">
        <v>0.14799999999999999</v>
      </c>
      <c r="E127" s="56">
        <v>0.186</v>
      </c>
      <c r="F127" s="62"/>
      <c r="G127" s="54">
        <v>0.30800000000000005</v>
      </c>
      <c r="H127" s="55">
        <v>0.5162500000000001</v>
      </c>
      <c r="I127" s="55">
        <v>1.2E-2</v>
      </c>
      <c r="J127" s="55">
        <v>1.4300000000000002</v>
      </c>
      <c r="K127" s="55">
        <v>0.14749999999999999</v>
      </c>
      <c r="L127" s="55">
        <v>1.6300000000000001</v>
      </c>
      <c r="M127" s="55">
        <v>1.2350000000000001</v>
      </c>
      <c r="N127" s="56">
        <v>4.08</v>
      </c>
      <c r="O127" s="62"/>
      <c r="P127" s="54">
        <v>1.3183</v>
      </c>
      <c r="Q127" s="56">
        <v>0.81695000000000007</v>
      </c>
      <c r="R127" s="62"/>
      <c r="S127" s="54">
        <v>0.49500000000000005</v>
      </c>
      <c r="T127" s="55">
        <v>0.17571000000000001</v>
      </c>
      <c r="U127" s="56">
        <v>3.24</v>
      </c>
      <c r="V127" s="62"/>
      <c r="W127" s="54">
        <v>0.32</v>
      </c>
      <c r="X127" s="56">
        <v>0.54300000000000004</v>
      </c>
      <c r="Y127" s="62"/>
      <c r="Z127" s="54">
        <v>8.5820000000000007</v>
      </c>
      <c r="AA127" s="55">
        <v>0.39821000000000001</v>
      </c>
      <c r="AB127" s="55">
        <v>0.37667</v>
      </c>
      <c r="AC127" s="56">
        <v>0</v>
      </c>
    </row>
    <row r="128" spans="1:29">
      <c r="A128" s="61">
        <v>41273</v>
      </c>
      <c r="B128" s="54">
        <v>7.9000000000000001E-2</v>
      </c>
      <c r="C128" s="55">
        <v>0.109</v>
      </c>
      <c r="D128" s="55">
        <v>0.14799999999999999</v>
      </c>
      <c r="E128" s="56">
        <v>0.186</v>
      </c>
      <c r="F128" s="62"/>
      <c r="G128" s="54">
        <v>0.30800000000000005</v>
      </c>
      <c r="H128" s="55">
        <v>0.5162500000000001</v>
      </c>
      <c r="I128" s="55">
        <v>1.2E-2</v>
      </c>
      <c r="J128" s="55">
        <v>1.4300000000000002</v>
      </c>
      <c r="K128" s="55">
        <v>0.14749999999999999</v>
      </c>
      <c r="L128" s="55">
        <v>1.6300000000000001</v>
      </c>
      <c r="M128" s="55">
        <v>1.2350000000000001</v>
      </c>
      <c r="N128" s="56">
        <v>4.08</v>
      </c>
      <c r="O128" s="62"/>
      <c r="P128" s="54">
        <v>1.3183</v>
      </c>
      <c r="Q128" s="56">
        <v>0.81695000000000007</v>
      </c>
      <c r="R128" s="62"/>
      <c r="S128" s="54">
        <v>0.49500000000000005</v>
      </c>
      <c r="T128" s="55">
        <v>0.17571000000000001</v>
      </c>
      <c r="U128" s="56">
        <v>3.24</v>
      </c>
      <c r="V128" s="62"/>
      <c r="W128" s="54">
        <v>0.32</v>
      </c>
      <c r="X128" s="56">
        <v>0.54300000000000004</v>
      </c>
      <c r="Y128" s="62"/>
      <c r="Z128" s="54">
        <v>8.5820000000000007</v>
      </c>
      <c r="AA128" s="55">
        <v>0.39821000000000001</v>
      </c>
      <c r="AB128" s="55">
        <v>0.37667</v>
      </c>
      <c r="AC128" s="56">
        <v>0</v>
      </c>
    </row>
    <row r="129" spans="1:30" ht="15.75" thickBot="1">
      <c r="A129" s="61">
        <v>41274</v>
      </c>
      <c r="B129" s="54">
        <v>0.13100000000000001</v>
      </c>
      <c r="C129" s="55">
        <v>0.109</v>
      </c>
      <c r="D129" s="55">
        <v>0.14799999999999999</v>
      </c>
      <c r="E129" s="56">
        <v>0.187</v>
      </c>
      <c r="F129" s="62"/>
      <c r="G129" s="54">
        <v>0.30600000000000005</v>
      </c>
      <c r="H129" s="55">
        <v>0.51500000000000001</v>
      </c>
      <c r="I129" s="55">
        <v>1.2E-2</v>
      </c>
      <c r="J129" s="55">
        <v>1.4300000000000002</v>
      </c>
      <c r="K129" s="55">
        <v>0.14749999999999999</v>
      </c>
      <c r="L129" s="55">
        <v>1.6300000000000001</v>
      </c>
      <c r="M129" s="55">
        <v>1.2350000000000001</v>
      </c>
      <c r="N129" s="56">
        <v>4.04</v>
      </c>
      <c r="O129" s="62"/>
      <c r="P129" s="54">
        <v>1.3194000000000001</v>
      </c>
      <c r="Q129" s="56">
        <v>0.81610000000000005</v>
      </c>
      <c r="R129" s="62"/>
      <c r="S129" s="54">
        <v>0.49313000000000001</v>
      </c>
      <c r="T129" s="55">
        <v>0.17571000000000001</v>
      </c>
      <c r="U129" s="56">
        <v>3.238</v>
      </c>
      <c r="V129" s="62"/>
      <c r="W129" s="54">
        <v>0.32</v>
      </c>
      <c r="X129" s="56">
        <v>0.54200000000000004</v>
      </c>
      <c r="Y129" s="62"/>
      <c r="Z129" s="54">
        <v>8.5820000000000007</v>
      </c>
      <c r="AA129" s="55">
        <v>0.39821000000000001</v>
      </c>
      <c r="AB129" s="55">
        <v>0.37667</v>
      </c>
      <c r="AC129" s="56">
        <v>0</v>
      </c>
    </row>
    <row r="130" spans="1:30">
      <c r="A130" s="61">
        <v>41275</v>
      </c>
      <c r="B130" s="71">
        <v>0.13100000000000001</v>
      </c>
      <c r="C130" s="72">
        <v>0.109</v>
      </c>
      <c r="D130" s="72">
        <v>0.14799999999999999</v>
      </c>
      <c r="E130" s="73">
        <v>0.187</v>
      </c>
      <c r="F130" s="74"/>
      <c r="G130" s="71">
        <v>0.30599999999999999</v>
      </c>
      <c r="H130" s="72">
        <v>0.51500000000000001</v>
      </c>
      <c r="I130" s="72">
        <v>1.2E-2</v>
      </c>
      <c r="J130" s="72">
        <v>1.43</v>
      </c>
      <c r="K130" s="72">
        <v>0.14749999999999999</v>
      </c>
      <c r="L130" s="72">
        <v>1.63</v>
      </c>
      <c r="M130" s="72">
        <v>1.2350000000000001</v>
      </c>
      <c r="N130" s="73">
        <v>4.04</v>
      </c>
      <c r="O130" s="74"/>
      <c r="P130" s="71">
        <v>1.3193999999999999</v>
      </c>
      <c r="Q130" s="73">
        <v>0.81610000000000005</v>
      </c>
      <c r="R130" s="74"/>
      <c r="S130" s="71">
        <v>0.49313000000000001</v>
      </c>
      <c r="T130" s="72">
        <v>0.17571000000000001</v>
      </c>
      <c r="U130" s="73">
        <v>3.238</v>
      </c>
      <c r="V130" s="74"/>
      <c r="W130" s="71">
        <v>0.32</v>
      </c>
      <c r="X130" s="73">
        <v>0.54200000000000004</v>
      </c>
      <c r="Y130" s="75"/>
      <c r="Z130" s="71">
        <v>8.5820000000000007</v>
      </c>
      <c r="AA130" s="72">
        <v>0.39722000000000002</v>
      </c>
      <c r="AB130" s="72">
        <v>0.37667</v>
      </c>
      <c r="AC130" s="72">
        <v>0.28000000000000003</v>
      </c>
      <c r="AD130" s="73">
        <v>3.91</v>
      </c>
    </row>
    <row r="131" spans="1:30">
      <c r="A131" s="61">
        <v>41276</v>
      </c>
      <c r="B131" s="76">
        <v>6.2E-2</v>
      </c>
      <c r="C131" s="77">
        <v>0.109</v>
      </c>
      <c r="D131" s="77">
        <v>0.15</v>
      </c>
      <c r="E131" s="78">
        <v>0.188</v>
      </c>
      <c r="F131" s="79"/>
      <c r="G131" s="76">
        <v>0.30499999999999999</v>
      </c>
      <c r="H131" s="77">
        <v>0.51500000000000001</v>
      </c>
      <c r="I131" s="77">
        <v>1.2E-2</v>
      </c>
      <c r="J131" s="77">
        <v>1.4275</v>
      </c>
      <c r="K131" s="77">
        <v>0.14749999999999999</v>
      </c>
      <c r="L131" s="77">
        <v>1.62</v>
      </c>
      <c r="M131" s="77">
        <v>1.2350000000000001</v>
      </c>
      <c r="N131" s="78">
        <v>4.2</v>
      </c>
      <c r="O131" s="79"/>
      <c r="P131" s="76">
        <v>1.3262</v>
      </c>
      <c r="Q131" s="78">
        <v>0.81399999999999995</v>
      </c>
      <c r="R131" s="79"/>
      <c r="S131" s="76">
        <v>0.49313000000000001</v>
      </c>
      <c r="T131" s="77">
        <v>0.17429</v>
      </c>
      <c r="U131" s="78">
        <v>3.246</v>
      </c>
      <c r="V131" s="79"/>
      <c r="W131" s="76">
        <v>0.31900000000000001</v>
      </c>
      <c r="X131" s="78">
        <v>0.54300000000000004</v>
      </c>
      <c r="Y131" s="80"/>
      <c r="Z131" s="76">
        <v>8.5703999999999994</v>
      </c>
      <c r="AA131" s="77">
        <v>0.39667000000000002</v>
      </c>
      <c r="AB131" s="77">
        <v>0.37667</v>
      </c>
      <c r="AC131" s="77">
        <v>0.28000000000000003</v>
      </c>
      <c r="AD131" s="78">
        <v>3.9</v>
      </c>
    </row>
    <row r="132" spans="1:30">
      <c r="A132" s="61">
        <v>41277</v>
      </c>
      <c r="B132" s="76">
        <v>6.6000000000000003E-2</v>
      </c>
      <c r="C132" s="77">
        <v>0.109</v>
      </c>
      <c r="D132" s="77">
        <v>0.15</v>
      </c>
      <c r="E132" s="78">
        <v>0.189</v>
      </c>
      <c r="F132" s="79"/>
      <c r="G132" s="76">
        <v>0.30499999999999999</v>
      </c>
      <c r="H132" s="77">
        <v>0.51500000000000001</v>
      </c>
      <c r="I132" s="77">
        <v>1.2E-2</v>
      </c>
      <c r="J132" s="77">
        <v>1.415</v>
      </c>
      <c r="K132" s="77">
        <v>0.14749999999999999</v>
      </c>
      <c r="L132" s="77">
        <v>1.64</v>
      </c>
      <c r="M132" s="77">
        <v>1.236</v>
      </c>
      <c r="N132" s="78">
        <v>4.3</v>
      </c>
      <c r="O132" s="79"/>
      <c r="P132" s="76">
        <v>1.3102</v>
      </c>
      <c r="Q132" s="78">
        <v>0.81074999999999997</v>
      </c>
      <c r="R132" s="79"/>
      <c r="S132" s="76">
        <v>0.49313000000000001</v>
      </c>
      <c r="T132" s="77">
        <v>0.17429</v>
      </c>
      <c r="U132" s="78">
        <v>3.238</v>
      </c>
      <c r="V132" s="79"/>
      <c r="W132" s="76">
        <v>0.32</v>
      </c>
      <c r="X132" s="78">
        <v>0.54400000000000004</v>
      </c>
      <c r="Y132" s="80"/>
      <c r="Z132" s="76">
        <v>8.5397999999999996</v>
      </c>
      <c r="AA132" s="77">
        <v>0.39667000000000002</v>
      </c>
      <c r="AB132" s="77">
        <v>0.37667</v>
      </c>
      <c r="AC132" s="77">
        <v>0.28000000000000003</v>
      </c>
      <c r="AD132" s="78">
        <v>3.89</v>
      </c>
    </row>
    <row r="133" spans="1:30">
      <c r="A133" s="61">
        <v>41278</v>
      </c>
      <c r="B133" s="76">
        <v>6.8000000000000005E-2</v>
      </c>
      <c r="C133" s="77">
        <v>0.11</v>
      </c>
      <c r="D133" s="77">
        <v>0.154</v>
      </c>
      <c r="E133" s="78">
        <v>0.191</v>
      </c>
      <c r="F133" s="79"/>
      <c r="G133" s="76">
        <v>0.30499999999999999</v>
      </c>
      <c r="H133" s="77">
        <v>0.51500000000000001</v>
      </c>
      <c r="I133" s="77">
        <v>1.2E-2</v>
      </c>
      <c r="J133" s="77">
        <v>1.41</v>
      </c>
      <c r="K133" s="77">
        <v>0.14749999999999999</v>
      </c>
      <c r="L133" s="77">
        <v>1.64</v>
      </c>
      <c r="M133" s="77">
        <v>1.2370000000000001</v>
      </c>
      <c r="N133" s="78">
        <v>4.05</v>
      </c>
      <c r="O133" s="79"/>
      <c r="P133" s="76">
        <v>1.3011999999999999</v>
      </c>
      <c r="Q133" s="78">
        <v>0.81230000000000002</v>
      </c>
      <c r="R133" s="79"/>
      <c r="S133" s="76">
        <v>0.49313000000000001</v>
      </c>
      <c r="T133" s="77">
        <v>0.17429</v>
      </c>
      <c r="U133" s="78">
        <v>3.234</v>
      </c>
      <c r="V133" s="79"/>
      <c r="W133" s="76">
        <v>0.32400000000000001</v>
      </c>
      <c r="X133" s="78">
        <v>0.54900000000000004</v>
      </c>
      <c r="Y133" s="80"/>
      <c r="Z133" s="76">
        <v>8.5310000000000006</v>
      </c>
      <c r="AA133" s="77">
        <v>0.39667000000000002</v>
      </c>
      <c r="AB133" s="77">
        <v>0.37667</v>
      </c>
      <c r="AC133" s="77">
        <v>0.27800000000000002</v>
      </c>
      <c r="AD133" s="78">
        <v>3.88</v>
      </c>
    </row>
    <row r="134" spans="1:30">
      <c r="A134" s="61">
        <v>41279</v>
      </c>
      <c r="B134" s="76">
        <v>6.8000000000000005E-2</v>
      </c>
      <c r="C134" s="77">
        <v>0.11</v>
      </c>
      <c r="D134" s="77">
        <v>0.154</v>
      </c>
      <c r="E134" s="78">
        <v>0.191</v>
      </c>
      <c r="F134" s="79"/>
      <c r="G134" s="76">
        <v>0.30499999999999999</v>
      </c>
      <c r="H134" s="77">
        <v>0.51500000000000001</v>
      </c>
      <c r="I134" s="77">
        <v>1.2E-2</v>
      </c>
      <c r="J134" s="77">
        <v>1.41</v>
      </c>
      <c r="K134" s="77">
        <v>0.14749999999999999</v>
      </c>
      <c r="L134" s="77">
        <v>1.64</v>
      </c>
      <c r="M134" s="77">
        <v>1.2370000000000001</v>
      </c>
      <c r="N134" s="78">
        <v>4.05</v>
      </c>
      <c r="O134" s="79"/>
      <c r="P134" s="76">
        <v>1.3011999999999999</v>
      </c>
      <c r="Q134" s="78">
        <v>0.81230000000000002</v>
      </c>
      <c r="R134" s="79"/>
      <c r="S134" s="76">
        <v>0.49313000000000001</v>
      </c>
      <c r="T134" s="77">
        <v>0.17429</v>
      </c>
      <c r="U134" s="78">
        <v>3.234</v>
      </c>
      <c r="V134" s="79"/>
      <c r="W134" s="76">
        <v>0.32400000000000001</v>
      </c>
      <c r="X134" s="78">
        <v>0.54900000000000004</v>
      </c>
      <c r="Y134" s="80"/>
      <c r="Z134" s="76">
        <v>8.5310000000000006</v>
      </c>
      <c r="AA134" s="77">
        <v>0.39667000000000002</v>
      </c>
      <c r="AB134" s="77">
        <v>0.37667</v>
      </c>
      <c r="AC134" s="77">
        <v>0.27800000000000002</v>
      </c>
      <c r="AD134" s="78">
        <v>3.88</v>
      </c>
    </row>
    <row r="135" spans="1:30">
      <c r="A135" s="61">
        <v>41280</v>
      </c>
      <c r="B135" s="76">
        <v>6.8000000000000005E-2</v>
      </c>
      <c r="C135" s="77">
        <v>0.11</v>
      </c>
      <c r="D135" s="77">
        <v>0.154</v>
      </c>
      <c r="E135" s="78">
        <v>0.191</v>
      </c>
      <c r="F135" s="79"/>
      <c r="G135" s="76">
        <v>0.30499999999999999</v>
      </c>
      <c r="H135" s="77">
        <v>0.51500000000000001</v>
      </c>
      <c r="I135" s="77">
        <v>1.2E-2</v>
      </c>
      <c r="J135" s="77">
        <v>1.41</v>
      </c>
      <c r="K135" s="77">
        <v>0.14749999999999999</v>
      </c>
      <c r="L135" s="77">
        <v>1.64</v>
      </c>
      <c r="M135" s="77">
        <v>1.2370000000000001</v>
      </c>
      <c r="N135" s="78">
        <v>4.05</v>
      </c>
      <c r="O135" s="79"/>
      <c r="P135" s="76">
        <v>1.3011999999999999</v>
      </c>
      <c r="Q135" s="78">
        <v>0.81230000000000002</v>
      </c>
      <c r="R135" s="79"/>
      <c r="S135" s="76">
        <v>0.49313000000000001</v>
      </c>
      <c r="T135" s="77">
        <v>0.17429</v>
      </c>
      <c r="U135" s="78">
        <v>3.234</v>
      </c>
      <c r="V135" s="79"/>
      <c r="W135" s="76">
        <v>0.32400000000000001</v>
      </c>
      <c r="X135" s="78">
        <v>0.54900000000000004</v>
      </c>
      <c r="Y135" s="80"/>
      <c r="Z135" s="76">
        <v>8.5310000000000006</v>
      </c>
      <c r="AA135" s="77">
        <v>0.39667000000000002</v>
      </c>
      <c r="AB135" s="77">
        <v>0.37667</v>
      </c>
      <c r="AC135" s="77">
        <v>0.27800000000000002</v>
      </c>
      <c r="AD135" s="78">
        <v>3.88</v>
      </c>
    </row>
    <row r="136" spans="1:30">
      <c r="A136" s="61">
        <v>41281</v>
      </c>
      <c r="B136" s="76">
        <v>6.6000000000000003E-2</v>
      </c>
      <c r="C136" s="77">
        <v>0.11</v>
      </c>
      <c r="D136" s="77">
        <v>0.155</v>
      </c>
      <c r="E136" s="78">
        <v>0.192</v>
      </c>
      <c r="F136" s="79"/>
      <c r="G136" s="76">
        <v>0.30499999999999999</v>
      </c>
      <c r="H136" s="77">
        <v>0.51375000000000004</v>
      </c>
      <c r="I136" s="77">
        <v>1.2E-2</v>
      </c>
      <c r="J136" s="77">
        <v>1.3975</v>
      </c>
      <c r="K136" s="77">
        <v>0.14749999999999999</v>
      </c>
      <c r="L136" s="77">
        <v>1.64</v>
      </c>
      <c r="M136" s="77">
        <v>1.2370000000000001</v>
      </c>
      <c r="N136" s="78">
        <v>4.05</v>
      </c>
      <c r="O136" s="79"/>
      <c r="P136" s="76">
        <v>1.3039000000000001</v>
      </c>
      <c r="Q136" s="78">
        <v>0.81169999999999998</v>
      </c>
      <c r="R136" s="79"/>
      <c r="S136" s="76">
        <v>0.49313000000000001</v>
      </c>
      <c r="T136" s="77">
        <v>0.17429</v>
      </c>
      <c r="U136" s="78">
        <v>3.234</v>
      </c>
      <c r="V136" s="79"/>
      <c r="W136" s="76">
        <v>0.32500000000000001</v>
      </c>
      <c r="X136" s="78">
        <v>0.55000000000000004</v>
      </c>
      <c r="Y136" s="80"/>
      <c r="Z136" s="76">
        <v>8.5144000000000002</v>
      </c>
      <c r="AA136" s="77">
        <v>0.39667000000000002</v>
      </c>
      <c r="AB136" s="77">
        <v>0.37667</v>
      </c>
      <c r="AC136" s="77">
        <v>0.27600000000000002</v>
      </c>
      <c r="AD136" s="78">
        <v>3.87</v>
      </c>
    </row>
    <row r="137" spans="1:30">
      <c r="A137" s="61">
        <v>41282</v>
      </c>
      <c r="B137" s="76">
        <v>6.7000000000000004E-2</v>
      </c>
      <c r="C137" s="77">
        <v>0.11</v>
      </c>
      <c r="D137" s="77">
        <v>0.155</v>
      </c>
      <c r="E137" s="78">
        <v>0.192</v>
      </c>
      <c r="F137" s="79"/>
      <c r="G137" s="76">
        <v>0.30499999999999999</v>
      </c>
      <c r="H137" s="77">
        <v>0.51375000000000004</v>
      </c>
      <c r="I137" s="77">
        <v>1.2E-2</v>
      </c>
      <c r="J137" s="77">
        <v>1.3875</v>
      </c>
      <c r="K137" s="77">
        <v>0.14749999999999999</v>
      </c>
      <c r="L137" s="77">
        <v>1.66</v>
      </c>
      <c r="M137" s="77">
        <v>1.2350000000000001</v>
      </c>
      <c r="N137" s="78">
        <v>3.95</v>
      </c>
      <c r="O137" s="79"/>
      <c r="P137" s="76">
        <v>1.3086</v>
      </c>
      <c r="Q137" s="78">
        <v>0.8145</v>
      </c>
      <c r="R137" s="79"/>
      <c r="S137" s="76">
        <v>0.49249999999999999</v>
      </c>
      <c r="T137" s="77">
        <v>0.17286000000000001</v>
      </c>
      <c r="U137" s="78">
        <v>3.234</v>
      </c>
      <c r="V137" s="79"/>
      <c r="W137" s="76">
        <v>0.32600000000000001</v>
      </c>
      <c r="X137" s="78">
        <v>0.55100000000000005</v>
      </c>
      <c r="Y137" s="80"/>
      <c r="Z137" s="76">
        <v>8.5765999999999991</v>
      </c>
      <c r="AA137" s="77">
        <v>0.39667000000000002</v>
      </c>
      <c r="AB137" s="77">
        <v>0.37667</v>
      </c>
      <c r="AC137" s="77">
        <v>0.27800000000000002</v>
      </c>
      <c r="AD137" s="78">
        <v>3.86</v>
      </c>
    </row>
    <row r="138" spans="1:30">
      <c r="A138" s="61">
        <v>41283</v>
      </c>
      <c r="B138" s="76">
        <v>6.9000000000000006E-2</v>
      </c>
      <c r="C138" s="77">
        <v>0.11</v>
      </c>
      <c r="D138" s="77">
        <v>0.156</v>
      </c>
      <c r="E138" s="78">
        <v>0.192</v>
      </c>
      <c r="F138" s="79"/>
      <c r="G138" s="76">
        <v>0.30499999999999999</v>
      </c>
      <c r="H138" s="77">
        <v>0.51249999999999996</v>
      </c>
      <c r="I138" s="77">
        <v>1.4E-2</v>
      </c>
      <c r="J138" s="77">
        <v>1.3725000000000001</v>
      </c>
      <c r="K138" s="77">
        <v>0.14749999999999999</v>
      </c>
      <c r="L138" s="77">
        <v>1.64</v>
      </c>
      <c r="M138" s="77">
        <v>1.2350000000000001</v>
      </c>
      <c r="N138" s="78">
        <v>3.95</v>
      </c>
      <c r="O138" s="79"/>
      <c r="P138" s="76">
        <v>1.3056000000000001</v>
      </c>
      <c r="Q138" s="78">
        <v>0.81505000000000005</v>
      </c>
      <c r="R138" s="79"/>
      <c r="S138" s="76">
        <v>0.49249999999999999</v>
      </c>
      <c r="T138" s="77">
        <v>0.17286000000000001</v>
      </c>
      <c r="U138" s="78">
        <v>3.2320000000000002</v>
      </c>
      <c r="V138" s="79"/>
      <c r="W138" s="76">
        <v>0.32600000000000001</v>
      </c>
      <c r="X138" s="78">
        <v>0.55100000000000005</v>
      </c>
      <c r="Y138" s="80"/>
      <c r="Z138" s="76">
        <v>8.5953999999999997</v>
      </c>
      <c r="AA138" s="77">
        <v>0.39667000000000002</v>
      </c>
      <c r="AB138" s="77">
        <v>0.37667</v>
      </c>
      <c r="AC138" s="77">
        <v>0.27400000000000002</v>
      </c>
      <c r="AD138" s="78">
        <v>3.85</v>
      </c>
    </row>
    <row r="139" spans="1:30">
      <c r="A139" s="61">
        <v>41284</v>
      </c>
      <c r="B139" s="76">
        <v>6.9000000000000006E-2</v>
      </c>
      <c r="C139" s="77">
        <v>0.11</v>
      </c>
      <c r="D139" s="77">
        <v>0.155</v>
      </c>
      <c r="E139" s="78">
        <v>0.19</v>
      </c>
      <c r="F139" s="79"/>
      <c r="G139" s="76">
        <v>0.30499999999999999</v>
      </c>
      <c r="H139" s="77">
        <v>0.51249999999999996</v>
      </c>
      <c r="I139" s="77">
        <v>1.4E-2</v>
      </c>
      <c r="J139" s="77">
        <v>1.365</v>
      </c>
      <c r="K139" s="77">
        <v>0.14749999999999999</v>
      </c>
      <c r="L139" s="77">
        <v>1.68</v>
      </c>
      <c r="M139" s="77">
        <v>1.2330000000000001</v>
      </c>
      <c r="N139" s="78">
        <v>3.85</v>
      </c>
      <c r="O139" s="79"/>
      <c r="P139" s="76">
        <v>1.3112999999999999</v>
      </c>
      <c r="Q139" s="78">
        <v>0.81720000000000004</v>
      </c>
      <c r="R139" s="79"/>
      <c r="S139" s="76">
        <v>0.49249999999999999</v>
      </c>
      <c r="T139" s="77">
        <v>0.17286000000000001</v>
      </c>
      <c r="U139" s="78">
        <v>3.2320000000000002</v>
      </c>
      <c r="V139" s="79"/>
      <c r="W139" s="76">
        <v>0.32500000000000001</v>
      </c>
      <c r="X139" s="78">
        <v>0.55000000000000004</v>
      </c>
      <c r="Y139" s="80"/>
      <c r="Z139" s="76">
        <v>8.5665999999999993</v>
      </c>
      <c r="AA139" s="77">
        <v>0.39667000000000002</v>
      </c>
      <c r="AB139" s="77">
        <v>0.37667</v>
      </c>
      <c r="AC139" s="77">
        <v>0.27400000000000002</v>
      </c>
      <c r="AD139" s="78">
        <v>3.84</v>
      </c>
    </row>
    <row r="140" spans="1:30" s="86" customFormat="1">
      <c r="A140" s="81">
        <v>41285</v>
      </c>
      <c r="B140" s="82">
        <v>6.7000000000000004E-2</v>
      </c>
      <c r="C140" s="83">
        <v>0.111</v>
      </c>
      <c r="D140" s="83">
        <v>0.158</v>
      </c>
      <c r="E140" s="84">
        <v>0.19500000000000001</v>
      </c>
      <c r="F140" s="85"/>
      <c r="G140" s="82">
        <v>0.30399999999999999</v>
      </c>
      <c r="H140" s="83">
        <v>0.51249999999999996</v>
      </c>
      <c r="I140" s="83">
        <v>1.6E-2</v>
      </c>
      <c r="J140" s="83">
        <v>1.3574999999999999</v>
      </c>
      <c r="K140" s="83">
        <v>0.14749999999999999</v>
      </c>
      <c r="L140" s="83">
        <v>1.66</v>
      </c>
      <c r="M140" s="83">
        <v>1.2330000000000001</v>
      </c>
      <c r="N140" s="84">
        <v>3.95</v>
      </c>
      <c r="O140" s="85"/>
      <c r="P140" s="82">
        <v>1.3273999999999999</v>
      </c>
      <c r="Q140" s="84">
        <v>0.82320000000000004</v>
      </c>
      <c r="R140" s="85"/>
      <c r="S140" s="82">
        <v>0.49249999999999999</v>
      </c>
      <c r="T140" s="83">
        <v>0.17213999999999999</v>
      </c>
      <c r="U140" s="84">
        <v>3.234</v>
      </c>
      <c r="V140" s="85"/>
      <c r="W140" s="82">
        <v>0.33100000000000002</v>
      </c>
      <c r="X140" s="84">
        <v>0.55900000000000005</v>
      </c>
      <c r="Y140" s="83"/>
      <c r="Z140" s="82">
        <v>8.6248000000000005</v>
      </c>
      <c r="AA140" s="83">
        <v>0.38667000000000001</v>
      </c>
      <c r="AB140" s="83">
        <v>0.37667</v>
      </c>
      <c r="AC140" s="83">
        <v>0.28599999999999998</v>
      </c>
      <c r="AD140" s="84">
        <v>3.83</v>
      </c>
    </row>
    <row r="141" spans="1:30">
      <c r="A141" s="61">
        <v>41286</v>
      </c>
      <c r="B141" s="76">
        <v>6.7000000000000004E-2</v>
      </c>
      <c r="C141" s="77">
        <v>0.111</v>
      </c>
      <c r="D141" s="77">
        <v>0.158</v>
      </c>
      <c r="E141" s="78">
        <v>0.19500000000000001</v>
      </c>
      <c r="F141" s="79"/>
      <c r="G141" s="76">
        <v>0.30399999999999999</v>
      </c>
      <c r="H141" s="77">
        <v>0.51249999999999996</v>
      </c>
      <c r="I141" s="77">
        <v>1.6E-2</v>
      </c>
      <c r="J141" s="77">
        <v>1.3574999999999999</v>
      </c>
      <c r="K141" s="77">
        <v>0.14749999999999999</v>
      </c>
      <c r="L141" s="77">
        <v>1.66</v>
      </c>
      <c r="M141" s="77">
        <v>1.2330000000000001</v>
      </c>
      <c r="N141" s="78">
        <v>3.95</v>
      </c>
      <c r="O141" s="79"/>
      <c r="P141" s="76">
        <v>1.3273999999999999</v>
      </c>
      <c r="Q141" s="78">
        <v>0.82320000000000004</v>
      </c>
      <c r="R141" s="79"/>
      <c r="S141" s="76">
        <v>0.49249999999999999</v>
      </c>
      <c r="T141" s="77">
        <v>0.17213999999999999</v>
      </c>
      <c r="U141" s="78">
        <v>3.234</v>
      </c>
      <c r="V141" s="79"/>
      <c r="W141" s="76">
        <v>0.33100000000000002</v>
      </c>
      <c r="X141" s="78">
        <v>0.55900000000000005</v>
      </c>
      <c r="Y141" s="80"/>
      <c r="Z141" s="76">
        <v>8.6248000000000005</v>
      </c>
      <c r="AA141" s="77">
        <v>0.38667000000000001</v>
      </c>
      <c r="AB141" s="77">
        <v>0.37667</v>
      </c>
      <c r="AC141" s="77">
        <v>0.28599999999999998</v>
      </c>
      <c r="AD141" s="78">
        <v>3.83</v>
      </c>
    </row>
    <row r="142" spans="1:30">
      <c r="A142" s="61">
        <v>41287</v>
      </c>
      <c r="B142" s="76">
        <v>6.7000000000000004E-2</v>
      </c>
      <c r="C142" s="77">
        <v>0.111</v>
      </c>
      <c r="D142" s="77">
        <v>0.158</v>
      </c>
      <c r="E142" s="78">
        <v>0.19500000000000001</v>
      </c>
      <c r="F142" s="79"/>
      <c r="G142" s="76">
        <v>0.30399999999999999</v>
      </c>
      <c r="H142" s="77">
        <v>0.51249999999999996</v>
      </c>
      <c r="I142" s="77">
        <v>1.6E-2</v>
      </c>
      <c r="J142" s="77">
        <v>1.3574999999999999</v>
      </c>
      <c r="K142" s="77">
        <v>0.14749999999999999</v>
      </c>
      <c r="L142" s="77">
        <v>1.66</v>
      </c>
      <c r="M142" s="77">
        <v>1.2330000000000001</v>
      </c>
      <c r="N142" s="78">
        <v>3.95</v>
      </c>
      <c r="O142" s="79"/>
      <c r="P142" s="76">
        <v>1.3273999999999999</v>
      </c>
      <c r="Q142" s="78">
        <v>0.82320000000000004</v>
      </c>
      <c r="R142" s="79"/>
      <c r="S142" s="76">
        <v>0.49249999999999999</v>
      </c>
      <c r="T142" s="77">
        <v>0.17213999999999999</v>
      </c>
      <c r="U142" s="78">
        <v>3.234</v>
      </c>
      <c r="V142" s="79"/>
      <c r="W142" s="76">
        <v>0.33100000000000002</v>
      </c>
      <c r="X142" s="78">
        <v>0.55900000000000005</v>
      </c>
      <c r="Y142" s="80"/>
      <c r="Z142" s="76">
        <v>8.6248000000000005</v>
      </c>
      <c r="AA142" s="77">
        <v>0.38667000000000001</v>
      </c>
      <c r="AB142" s="77">
        <v>0.37667</v>
      </c>
      <c r="AC142" s="77">
        <v>0.28599999999999998</v>
      </c>
      <c r="AD142" s="78">
        <v>3.83</v>
      </c>
    </row>
    <row r="143" spans="1:30">
      <c r="A143" s="61">
        <v>41288</v>
      </c>
      <c r="B143" s="76">
        <v>6.5000000000000002E-2</v>
      </c>
      <c r="C143" s="77">
        <v>0.112</v>
      </c>
      <c r="D143" s="77">
        <v>0.16</v>
      </c>
      <c r="E143" s="78">
        <v>0.19900000000000001</v>
      </c>
      <c r="F143" s="79"/>
      <c r="G143" s="76">
        <v>0.30399999999999999</v>
      </c>
      <c r="H143" s="77">
        <v>0.51249999999999996</v>
      </c>
      <c r="I143" s="77">
        <v>1.6E-2</v>
      </c>
      <c r="J143" s="77">
        <v>1.35</v>
      </c>
      <c r="K143" s="77">
        <v>0.14749999999999999</v>
      </c>
      <c r="L143" s="77">
        <v>1.67</v>
      </c>
      <c r="M143" s="77">
        <v>1.2330000000000001</v>
      </c>
      <c r="N143" s="78">
        <v>3.65</v>
      </c>
      <c r="O143" s="79"/>
      <c r="P143" s="76">
        <v>1.3341000000000001</v>
      </c>
      <c r="Q143" s="78">
        <v>0.83120000000000005</v>
      </c>
      <c r="R143" s="79"/>
      <c r="S143" s="76">
        <v>0.49249999999999999</v>
      </c>
      <c r="T143" s="77">
        <v>0.17213999999999999</v>
      </c>
      <c r="U143" s="78">
        <v>3.2320000000000002</v>
      </c>
      <c r="V143" s="79"/>
      <c r="W143" s="76">
        <v>0.33700000000000002</v>
      </c>
      <c r="X143" s="78">
        <v>0.56599999999999995</v>
      </c>
      <c r="Y143" s="80"/>
      <c r="Z143" s="76">
        <v>8.6178000000000008</v>
      </c>
      <c r="AA143" s="77">
        <v>0.38667000000000001</v>
      </c>
      <c r="AB143" s="77">
        <v>0.37667</v>
      </c>
      <c r="AC143" s="77">
        <v>0.28799999999999998</v>
      </c>
      <c r="AD143" s="78">
        <v>3.83</v>
      </c>
    </row>
    <row r="144" spans="1:30">
      <c r="A144" s="61">
        <v>41289</v>
      </c>
      <c r="B144" s="76">
        <v>6.4000000000000001E-2</v>
      </c>
      <c r="C144" s="77">
        <v>0.112</v>
      </c>
      <c r="D144" s="77">
        <v>0.16300000000000001</v>
      </c>
      <c r="E144" s="78">
        <v>0.20200000000000001</v>
      </c>
      <c r="F144" s="79"/>
      <c r="G144" s="76">
        <v>0.30299999999999999</v>
      </c>
      <c r="H144" s="77">
        <v>0.51124999999999998</v>
      </c>
      <c r="I144" s="77">
        <v>1.7999999999999999E-2</v>
      </c>
      <c r="J144" s="77">
        <v>1.34</v>
      </c>
      <c r="K144" s="77">
        <v>0.14749999999999999</v>
      </c>
      <c r="L144" s="77">
        <v>1.65</v>
      </c>
      <c r="M144" s="77">
        <v>1.2310000000000001</v>
      </c>
      <c r="N144" s="78">
        <v>3.92</v>
      </c>
      <c r="O144" s="79"/>
      <c r="P144" s="76">
        <v>1.3327</v>
      </c>
      <c r="Q144" s="78">
        <v>0.83025000000000004</v>
      </c>
      <c r="R144" s="79"/>
      <c r="S144" s="76">
        <v>0.49375000000000002</v>
      </c>
      <c r="T144" s="77">
        <v>0.17</v>
      </c>
      <c r="U144" s="78">
        <v>3.222</v>
      </c>
      <c r="V144" s="79"/>
      <c r="W144" s="76">
        <v>0.34100000000000003</v>
      </c>
      <c r="X144" s="78">
        <v>0.56999999999999995</v>
      </c>
      <c r="Y144" s="80"/>
      <c r="Z144" s="76">
        <v>8.6338000000000008</v>
      </c>
      <c r="AA144" s="77">
        <v>0.38667000000000001</v>
      </c>
      <c r="AB144" s="77">
        <v>0.37667</v>
      </c>
      <c r="AC144" s="77">
        <v>0.29799999999999999</v>
      </c>
      <c r="AD144" s="78">
        <v>3.83</v>
      </c>
    </row>
    <row r="145" spans="1:30">
      <c r="A145" s="61">
        <v>41290</v>
      </c>
      <c r="B145" s="76">
        <v>6.7000000000000004E-2</v>
      </c>
      <c r="C145" s="77">
        <v>0.111</v>
      </c>
      <c r="D145" s="77">
        <v>0.16200000000000001</v>
      </c>
      <c r="E145" s="78">
        <v>0.20100000000000001</v>
      </c>
      <c r="F145" s="79"/>
      <c r="G145" s="76">
        <v>0.30299999999999999</v>
      </c>
      <c r="H145" s="77">
        <v>0.51124999999999998</v>
      </c>
      <c r="I145" s="77">
        <v>1.7999999999999999E-2</v>
      </c>
      <c r="J145" s="77">
        <v>1.3374999999999999</v>
      </c>
      <c r="K145" s="77">
        <v>0.14749999999999999</v>
      </c>
      <c r="L145" s="77">
        <v>1.64</v>
      </c>
      <c r="M145" s="77">
        <v>1.2310000000000001</v>
      </c>
      <c r="N145" s="78">
        <v>3.8</v>
      </c>
      <c r="O145" s="79"/>
      <c r="P145" s="76">
        <v>1.3277000000000001</v>
      </c>
      <c r="Q145" s="78">
        <v>0.83009999999999995</v>
      </c>
      <c r="R145" s="79"/>
      <c r="S145" s="76">
        <v>0.49375000000000002</v>
      </c>
      <c r="T145" s="77">
        <v>0.16929</v>
      </c>
      <c r="U145" s="78">
        <v>3.2240000000000002</v>
      </c>
      <c r="V145" s="79"/>
      <c r="W145" s="76">
        <v>0.34</v>
      </c>
      <c r="X145" s="78">
        <v>0.56999999999999995</v>
      </c>
      <c r="Y145" s="80"/>
      <c r="Z145" s="76">
        <v>8.6341000000000001</v>
      </c>
      <c r="AA145" s="77">
        <v>0.38600000000000001</v>
      </c>
      <c r="AB145" s="77">
        <v>0.37667</v>
      </c>
      <c r="AC145" s="77">
        <v>0.29599999999999999</v>
      </c>
      <c r="AD145" s="78">
        <v>3.83</v>
      </c>
    </row>
    <row r="146" spans="1:30">
      <c r="A146" s="61">
        <v>41291</v>
      </c>
      <c r="B146" s="76">
        <v>6.8000000000000005E-2</v>
      </c>
      <c r="C146" s="77">
        <v>0.112</v>
      </c>
      <c r="D146" s="77">
        <v>0.16300000000000001</v>
      </c>
      <c r="E146" s="78">
        <v>0.20399999999999999</v>
      </c>
      <c r="F146" s="79"/>
      <c r="G146" s="76">
        <v>0.30199999999999999</v>
      </c>
      <c r="H146" s="77">
        <v>0.51124999999999998</v>
      </c>
      <c r="I146" s="77">
        <v>0.02</v>
      </c>
      <c r="J146" s="77">
        <v>1.3374999999999999</v>
      </c>
      <c r="K146" s="77">
        <v>0.15</v>
      </c>
      <c r="L146" s="77">
        <v>1.67</v>
      </c>
      <c r="M146" s="77">
        <v>1.2310000000000001</v>
      </c>
      <c r="N146" s="78">
        <v>3.95</v>
      </c>
      <c r="O146" s="79"/>
      <c r="P146" s="76">
        <v>1.3368</v>
      </c>
      <c r="Q146" s="78">
        <v>0.83409999999999995</v>
      </c>
      <c r="R146" s="79"/>
      <c r="S146" s="76">
        <v>0.49375000000000002</v>
      </c>
      <c r="T146" s="77">
        <v>0.16857</v>
      </c>
      <c r="U146" s="78">
        <v>3.2160000000000002</v>
      </c>
      <c r="V146" s="79"/>
      <c r="W146" s="76">
        <v>0.34399999999999997</v>
      </c>
      <c r="X146" s="78">
        <v>0.57399999999999995</v>
      </c>
      <c r="Y146" s="80"/>
      <c r="Z146" s="76">
        <v>8.6430000000000007</v>
      </c>
      <c r="AA146" s="77">
        <v>0.38556000000000001</v>
      </c>
      <c r="AB146" s="77">
        <v>0.37667</v>
      </c>
      <c r="AC146" s="77">
        <v>0.30399999999999999</v>
      </c>
      <c r="AD146" s="78">
        <v>3.83</v>
      </c>
    </row>
    <row r="147" spans="1:30">
      <c r="A147" s="61">
        <v>41292</v>
      </c>
      <c r="B147" s="76">
        <v>6.8000000000000005E-2</v>
      </c>
      <c r="C147" s="77">
        <v>0.112</v>
      </c>
      <c r="D147" s="77">
        <v>0.16600000000000001</v>
      </c>
      <c r="E147" s="78">
        <v>0.20899999999999999</v>
      </c>
      <c r="F147" s="79"/>
      <c r="G147" s="76">
        <v>0.30199999999999999</v>
      </c>
      <c r="H147" s="77">
        <v>0.51124999999999998</v>
      </c>
      <c r="I147" s="77">
        <v>0.02</v>
      </c>
      <c r="J147" s="77">
        <v>1.3374999999999999</v>
      </c>
      <c r="K147" s="77">
        <v>0.15</v>
      </c>
      <c r="L147" s="77">
        <v>1.69</v>
      </c>
      <c r="M147" s="77">
        <v>1.2310000000000001</v>
      </c>
      <c r="N147" s="78">
        <v>3.85</v>
      </c>
      <c r="O147" s="79"/>
      <c r="P147" s="76">
        <v>1.3324</v>
      </c>
      <c r="Q147" s="78">
        <v>0.83720000000000006</v>
      </c>
      <c r="R147" s="79"/>
      <c r="S147" s="76">
        <v>0.49375000000000002</v>
      </c>
      <c r="T147" s="77">
        <v>0.16714000000000001</v>
      </c>
      <c r="U147" s="78">
        <v>3.22</v>
      </c>
      <c r="V147" s="79"/>
      <c r="W147" s="76">
        <v>0.35099999999999998</v>
      </c>
      <c r="X147" s="78">
        <v>0.58699999999999997</v>
      </c>
      <c r="Y147" s="80"/>
      <c r="Z147" s="76">
        <v>8.6641999999999992</v>
      </c>
      <c r="AA147" s="77">
        <v>0.38556000000000001</v>
      </c>
      <c r="AB147" s="77">
        <v>0.37667</v>
      </c>
      <c r="AC147" s="77">
        <v>0.31</v>
      </c>
      <c r="AD147" s="78">
        <v>3.83</v>
      </c>
    </row>
    <row r="148" spans="1:30">
      <c r="A148" s="61">
        <v>41293</v>
      </c>
      <c r="B148" s="76">
        <v>6.8000000000000005E-2</v>
      </c>
      <c r="C148" s="77">
        <v>0.112</v>
      </c>
      <c r="D148" s="77">
        <v>0.16600000000000001</v>
      </c>
      <c r="E148" s="78">
        <v>0.20899999999999999</v>
      </c>
      <c r="F148" s="79"/>
      <c r="G148" s="76">
        <v>0.30199999999999999</v>
      </c>
      <c r="H148" s="77">
        <v>0.51124999999999998</v>
      </c>
      <c r="I148" s="77">
        <v>0.02</v>
      </c>
      <c r="J148" s="77">
        <v>1.3374999999999999</v>
      </c>
      <c r="K148" s="77">
        <v>0.15</v>
      </c>
      <c r="L148" s="77">
        <v>1.69</v>
      </c>
      <c r="M148" s="77">
        <v>1.2310000000000001</v>
      </c>
      <c r="N148" s="78">
        <v>3.85</v>
      </c>
      <c r="O148" s="79"/>
      <c r="P148" s="76">
        <v>1.3324</v>
      </c>
      <c r="Q148" s="78">
        <v>0.83720000000000006</v>
      </c>
      <c r="R148" s="79"/>
      <c r="S148" s="76">
        <v>0.49375000000000002</v>
      </c>
      <c r="T148" s="77">
        <v>0.16714000000000001</v>
      </c>
      <c r="U148" s="78">
        <v>3.22</v>
      </c>
      <c r="V148" s="79"/>
      <c r="W148" s="76">
        <v>0.35099999999999998</v>
      </c>
      <c r="X148" s="78">
        <v>0.58699999999999997</v>
      </c>
      <c r="Y148" s="80"/>
      <c r="Z148" s="76">
        <v>8.6641999999999992</v>
      </c>
      <c r="AA148" s="77">
        <v>0.38556000000000001</v>
      </c>
      <c r="AB148" s="77">
        <v>0.37667</v>
      </c>
      <c r="AC148" s="77">
        <v>0.31</v>
      </c>
      <c r="AD148" s="78">
        <v>3.83</v>
      </c>
    </row>
    <row r="149" spans="1:30">
      <c r="A149" s="61">
        <v>41294</v>
      </c>
      <c r="B149" s="76">
        <v>6.8000000000000005E-2</v>
      </c>
      <c r="C149" s="77">
        <v>0.112</v>
      </c>
      <c r="D149" s="77">
        <v>0.16600000000000001</v>
      </c>
      <c r="E149" s="78">
        <v>0.20899999999999999</v>
      </c>
      <c r="F149" s="79"/>
      <c r="G149" s="76">
        <v>0.30199999999999999</v>
      </c>
      <c r="H149" s="77">
        <v>0.51124999999999998</v>
      </c>
      <c r="I149" s="77">
        <v>0.02</v>
      </c>
      <c r="J149" s="77">
        <v>1.3374999999999999</v>
      </c>
      <c r="K149" s="77">
        <v>0.15</v>
      </c>
      <c r="L149" s="77">
        <v>1.69</v>
      </c>
      <c r="M149" s="77">
        <v>1.2310000000000001</v>
      </c>
      <c r="N149" s="78">
        <v>3.85</v>
      </c>
      <c r="O149" s="79"/>
      <c r="P149" s="76">
        <v>1.3324</v>
      </c>
      <c r="Q149" s="78">
        <v>0.83720000000000006</v>
      </c>
      <c r="R149" s="79"/>
      <c r="S149" s="76">
        <v>0.49375000000000002</v>
      </c>
      <c r="T149" s="77">
        <v>0.16714000000000001</v>
      </c>
      <c r="U149" s="78">
        <v>3.22</v>
      </c>
      <c r="V149" s="79"/>
      <c r="W149" s="76">
        <v>0.35099999999999998</v>
      </c>
      <c r="X149" s="78">
        <v>0.58699999999999997</v>
      </c>
      <c r="Y149" s="80"/>
      <c r="Z149" s="76">
        <v>8.6641999999999992</v>
      </c>
      <c r="AA149" s="77">
        <v>0.38556000000000001</v>
      </c>
      <c r="AB149" s="77">
        <v>0.37667</v>
      </c>
      <c r="AC149" s="77">
        <v>0.31</v>
      </c>
      <c r="AD149" s="78">
        <v>3.83</v>
      </c>
    </row>
    <row r="150" spans="1:30">
      <c r="A150" s="61">
        <v>41295</v>
      </c>
      <c r="B150" s="76">
        <v>6.8000000000000005E-2</v>
      </c>
      <c r="C150" s="77">
        <v>0.112</v>
      </c>
      <c r="D150" s="77">
        <v>0.16600000000000001</v>
      </c>
      <c r="E150" s="78">
        <v>0.20899999999999999</v>
      </c>
      <c r="F150" s="79"/>
      <c r="G150" s="76">
        <v>0.30199999999999999</v>
      </c>
      <c r="H150" s="77">
        <v>0.51124999999999998</v>
      </c>
      <c r="I150" s="77">
        <v>0.02</v>
      </c>
      <c r="J150" s="77">
        <v>1.3374999999999999</v>
      </c>
      <c r="K150" s="77">
        <v>0.1525</v>
      </c>
      <c r="L150" s="77">
        <v>1.65</v>
      </c>
      <c r="M150" s="77">
        <v>1.2310000000000001</v>
      </c>
      <c r="N150" s="78">
        <v>3.85</v>
      </c>
      <c r="O150" s="79"/>
      <c r="P150" s="76">
        <v>1.3323</v>
      </c>
      <c r="Q150" s="78">
        <v>0.83899999999999997</v>
      </c>
      <c r="R150" s="79"/>
      <c r="S150" s="76">
        <v>0.49375000000000002</v>
      </c>
      <c r="T150" s="77">
        <v>0.16714000000000001</v>
      </c>
      <c r="U150" s="78">
        <v>3.2160000000000002</v>
      </c>
      <c r="V150" s="79"/>
      <c r="W150" s="76">
        <v>0.35299999999999998</v>
      </c>
      <c r="X150" s="78">
        <v>0.58699999999999997</v>
      </c>
      <c r="Y150" s="80"/>
      <c r="Z150" s="76">
        <v>8.6936</v>
      </c>
      <c r="AA150" s="77">
        <v>0.38556000000000001</v>
      </c>
      <c r="AB150" s="77">
        <v>0.37667</v>
      </c>
      <c r="AC150" s="77">
        <v>0.30599999999999999</v>
      </c>
      <c r="AD150" s="78">
        <v>3.83</v>
      </c>
    </row>
    <row r="151" spans="1:30">
      <c r="A151" s="61">
        <v>41296</v>
      </c>
      <c r="B151" s="76">
        <v>6.9000000000000006E-2</v>
      </c>
      <c r="C151" s="77">
        <v>0.112</v>
      </c>
      <c r="D151" s="77">
        <v>0.16600000000000001</v>
      </c>
      <c r="E151" s="78">
        <v>0.20899999999999999</v>
      </c>
      <c r="F151" s="79"/>
      <c r="G151" s="76">
        <v>0.30199999999999999</v>
      </c>
      <c r="H151" s="77">
        <v>0.51124999999999998</v>
      </c>
      <c r="I151" s="77">
        <v>1.7999999999999999E-2</v>
      </c>
      <c r="J151" s="77">
        <v>1.335</v>
      </c>
      <c r="K151" s="77">
        <v>0.1525</v>
      </c>
      <c r="L151" s="77">
        <v>1.66</v>
      </c>
      <c r="M151" s="77">
        <v>1.2310000000000001</v>
      </c>
      <c r="N151" s="78">
        <v>3.85</v>
      </c>
      <c r="O151" s="79"/>
      <c r="P151" s="76">
        <v>1.3317000000000001</v>
      </c>
      <c r="Q151" s="78">
        <v>0.83965000000000001</v>
      </c>
      <c r="R151" s="79"/>
      <c r="S151" s="76">
        <v>0.49375000000000002</v>
      </c>
      <c r="T151" s="77">
        <v>0.16714000000000001</v>
      </c>
      <c r="U151" s="78">
        <v>3.214</v>
      </c>
      <c r="V151" s="79"/>
      <c r="W151" s="76">
        <v>0.35299999999999998</v>
      </c>
      <c r="X151" s="78">
        <v>0.58599999999999997</v>
      </c>
      <c r="Y151" s="80"/>
      <c r="Z151" s="76">
        <v>8.6908999999999992</v>
      </c>
      <c r="AA151" s="77">
        <v>0.38444</v>
      </c>
      <c r="AB151" s="77">
        <v>0.37667</v>
      </c>
      <c r="AC151" s="77">
        <v>0.308</v>
      </c>
      <c r="AD151" s="78">
        <v>3.83</v>
      </c>
    </row>
    <row r="152" spans="1:30">
      <c r="A152" s="61">
        <v>41297</v>
      </c>
      <c r="B152" s="76">
        <v>6.8000000000000005E-2</v>
      </c>
      <c r="C152" s="77">
        <v>0.112</v>
      </c>
      <c r="D152" s="77">
        <v>0.16600000000000001</v>
      </c>
      <c r="E152" s="78">
        <v>0.20899999999999999</v>
      </c>
      <c r="F152" s="79"/>
      <c r="G152" s="76">
        <v>0.30099999999999999</v>
      </c>
      <c r="H152" s="77">
        <v>0.51124999999999998</v>
      </c>
      <c r="I152" s="77">
        <v>1.7999999999999999E-2</v>
      </c>
      <c r="J152" s="77">
        <v>1.325</v>
      </c>
      <c r="K152" s="77">
        <v>0.1575</v>
      </c>
      <c r="L152" s="77">
        <v>1.71</v>
      </c>
      <c r="M152" s="77">
        <v>1.2270000000000001</v>
      </c>
      <c r="N152" s="78">
        <v>4</v>
      </c>
      <c r="O152" s="79"/>
      <c r="P152" s="76">
        <v>1.333</v>
      </c>
      <c r="Q152" s="78">
        <v>0.8407</v>
      </c>
      <c r="R152" s="79"/>
      <c r="S152" s="76">
        <v>0.49375000000000002</v>
      </c>
      <c r="T152" s="77">
        <v>0.16714000000000001</v>
      </c>
      <c r="U152" s="78">
        <v>3.206</v>
      </c>
      <c r="V152" s="79"/>
      <c r="W152" s="76">
        <v>0.35299999999999998</v>
      </c>
      <c r="X152" s="78">
        <v>0.58599999999999997</v>
      </c>
      <c r="Y152" s="80"/>
      <c r="Z152" s="76">
        <v>8.6908999999999992</v>
      </c>
      <c r="AA152" s="77">
        <v>0.38500000000000001</v>
      </c>
      <c r="AB152" s="77">
        <v>0.37667</v>
      </c>
      <c r="AC152" s="77">
        <v>0.318</v>
      </c>
      <c r="AD152" s="78">
        <v>3.83</v>
      </c>
    </row>
    <row r="153" spans="1:30">
      <c r="A153" s="61">
        <v>41298</v>
      </c>
      <c r="B153" s="76">
        <v>6.8000000000000005E-2</v>
      </c>
      <c r="C153" s="77">
        <v>0.113</v>
      </c>
      <c r="D153" s="77">
        <v>0.16700000000000001</v>
      </c>
      <c r="E153" s="78">
        <v>0.21099999999999999</v>
      </c>
      <c r="F153" s="79"/>
      <c r="G153" s="76">
        <v>0.30049999999999999</v>
      </c>
      <c r="H153" s="77">
        <v>0.51124999999999998</v>
      </c>
      <c r="I153" s="77">
        <v>1.7999999999999999E-2</v>
      </c>
      <c r="J153" s="77">
        <v>1.31</v>
      </c>
      <c r="K153" s="77">
        <v>0.1575</v>
      </c>
      <c r="L153" s="77">
        <v>1.68</v>
      </c>
      <c r="M153" s="77">
        <v>1.218</v>
      </c>
      <c r="N153" s="78">
        <v>3.9</v>
      </c>
      <c r="O153" s="79"/>
      <c r="P153" s="76">
        <v>1.3349</v>
      </c>
      <c r="Q153" s="78">
        <v>0.84389999999999998</v>
      </c>
      <c r="R153" s="79"/>
      <c r="S153" s="76">
        <v>0.49375000000000002</v>
      </c>
      <c r="T153" s="77">
        <v>0.16714000000000001</v>
      </c>
      <c r="U153" s="78">
        <v>3.198</v>
      </c>
      <c r="V153" s="79"/>
      <c r="W153" s="76">
        <v>0.35299999999999998</v>
      </c>
      <c r="X153" s="78">
        <v>0.58499999999999996</v>
      </c>
      <c r="Y153" s="80"/>
      <c r="Z153" s="76">
        <v>8.6879000000000008</v>
      </c>
      <c r="AA153" s="77">
        <v>0.38444</v>
      </c>
      <c r="AB153" s="77">
        <v>0.37667</v>
      </c>
      <c r="AC153" s="77">
        <v>0.32</v>
      </c>
      <c r="AD153" s="78">
        <v>3.81</v>
      </c>
    </row>
    <row r="154" spans="1:30">
      <c r="A154" s="61">
        <v>41299</v>
      </c>
      <c r="B154" s="76">
        <v>7.0999999999999994E-2</v>
      </c>
      <c r="C154" s="77">
        <v>0.113</v>
      </c>
      <c r="D154" s="77">
        <v>0.16700000000000001</v>
      </c>
      <c r="E154" s="78">
        <v>0.214</v>
      </c>
      <c r="F154" s="79"/>
      <c r="G154" s="76">
        <v>0.30049999999999999</v>
      </c>
      <c r="H154" s="77">
        <v>0.51124999999999998</v>
      </c>
      <c r="I154" s="77">
        <v>0.02</v>
      </c>
      <c r="J154" s="77">
        <v>1.3025</v>
      </c>
      <c r="K154" s="77">
        <v>0.17249999999999999</v>
      </c>
      <c r="L154" s="77">
        <v>1.65</v>
      </c>
      <c r="M154" s="77">
        <v>1.2150000000000001</v>
      </c>
      <c r="N154" s="78">
        <v>3.8</v>
      </c>
      <c r="O154" s="79"/>
      <c r="P154" s="76">
        <v>1.3469</v>
      </c>
      <c r="Q154" s="78">
        <v>0.85140000000000005</v>
      </c>
      <c r="R154" s="79"/>
      <c r="S154" s="76">
        <v>0.49375000000000002</v>
      </c>
      <c r="T154" s="77">
        <v>0.16714000000000001</v>
      </c>
      <c r="U154" s="78">
        <v>3.1960000000000002</v>
      </c>
      <c r="V154" s="79"/>
      <c r="W154" s="76">
        <v>0.35599999999999998</v>
      </c>
      <c r="X154" s="78">
        <v>0.59</v>
      </c>
      <c r="Y154" s="80"/>
      <c r="Z154" s="76">
        <v>8.6889000000000003</v>
      </c>
      <c r="AA154" s="77">
        <v>0.38222</v>
      </c>
      <c r="AB154" s="77">
        <v>0.37667</v>
      </c>
      <c r="AC154" s="77">
        <v>0.34399999999999997</v>
      </c>
      <c r="AD154" s="78">
        <v>3.8</v>
      </c>
    </row>
    <row r="155" spans="1:30">
      <c r="A155" s="61">
        <v>41300</v>
      </c>
      <c r="B155" s="76">
        <v>7.0999999999999994E-2</v>
      </c>
      <c r="C155" s="77">
        <v>0.113</v>
      </c>
      <c r="D155" s="77">
        <v>0.16700000000000001</v>
      </c>
      <c r="E155" s="78">
        <v>0.214</v>
      </c>
      <c r="F155" s="79"/>
      <c r="G155" s="76">
        <v>0.30049999999999999</v>
      </c>
      <c r="H155" s="77">
        <v>0.51124999999999998</v>
      </c>
      <c r="I155" s="77">
        <v>0.02</v>
      </c>
      <c r="J155" s="77">
        <v>1.3025</v>
      </c>
      <c r="K155" s="77">
        <v>0.17249999999999999</v>
      </c>
      <c r="L155" s="77">
        <v>1.65</v>
      </c>
      <c r="M155" s="77">
        <v>1.2150000000000001</v>
      </c>
      <c r="N155" s="78">
        <v>3.8</v>
      </c>
      <c r="O155" s="79"/>
      <c r="P155" s="76">
        <v>1.3469</v>
      </c>
      <c r="Q155" s="78">
        <v>0.85140000000000005</v>
      </c>
      <c r="R155" s="79"/>
      <c r="S155" s="76">
        <v>0.49375000000000002</v>
      </c>
      <c r="T155" s="77">
        <v>0.16714000000000001</v>
      </c>
      <c r="U155" s="78">
        <v>3.1960000000000002</v>
      </c>
      <c r="V155" s="79"/>
      <c r="W155" s="76">
        <v>0.35599999999999998</v>
      </c>
      <c r="X155" s="78">
        <v>0.59</v>
      </c>
      <c r="Y155" s="80"/>
      <c r="Z155" s="76">
        <v>8.6889000000000003</v>
      </c>
      <c r="AA155" s="77">
        <v>0.38222</v>
      </c>
      <c r="AB155" s="77">
        <v>0.37667</v>
      </c>
      <c r="AC155" s="77">
        <v>0.34399999999999997</v>
      </c>
      <c r="AD155" s="78">
        <v>3.8</v>
      </c>
    </row>
    <row r="156" spans="1:30">
      <c r="A156" s="61">
        <v>41301</v>
      </c>
      <c r="B156" s="76">
        <v>7.0999999999999994E-2</v>
      </c>
      <c r="C156" s="77">
        <v>0.113</v>
      </c>
      <c r="D156" s="77">
        <v>0.16700000000000001</v>
      </c>
      <c r="E156" s="78">
        <v>0.214</v>
      </c>
      <c r="F156" s="79"/>
      <c r="G156" s="76">
        <v>0.30049999999999999</v>
      </c>
      <c r="H156" s="77">
        <v>0.51124999999999998</v>
      </c>
      <c r="I156" s="77">
        <v>0.02</v>
      </c>
      <c r="J156" s="77">
        <v>1.3025</v>
      </c>
      <c r="K156" s="77">
        <v>0.17249999999999999</v>
      </c>
      <c r="L156" s="77">
        <v>1.65</v>
      </c>
      <c r="M156" s="77">
        <v>1.2150000000000001</v>
      </c>
      <c r="N156" s="78">
        <v>3.8</v>
      </c>
      <c r="O156" s="79"/>
      <c r="P156" s="76">
        <v>1.3469</v>
      </c>
      <c r="Q156" s="78">
        <v>0.85140000000000005</v>
      </c>
      <c r="R156" s="79"/>
      <c r="S156" s="76">
        <v>0.49375000000000002</v>
      </c>
      <c r="T156" s="77">
        <v>0.16714000000000001</v>
      </c>
      <c r="U156" s="78">
        <v>3.1960000000000002</v>
      </c>
      <c r="V156" s="79"/>
      <c r="W156" s="76">
        <v>0.35599999999999998</v>
      </c>
      <c r="X156" s="78">
        <v>0.59</v>
      </c>
      <c r="Y156" s="80"/>
      <c r="Z156" s="76">
        <v>8.6889000000000003</v>
      </c>
      <c r="AA156" s="77">
        <v>0.38222</v>
      </c>
      <c r="AB156" s="77">
        <v>0.37667</v>
      </c>
      <c r="AC156" s="77">
        <v>0.34399999999999997</v>
      </c>
      <c r="AD156" s="78">
        <v>3.8</v>
      </c>
    </row>
    <row r="157" spans="1:30">
      <c r="A157" s="61">
        <v>41302</v>
      </c>
      <c r="B157" s="76">
        <v>7.2999999999999995E-2</v>
      </c>
      <c r="C157" s="77">
        <v>0.11700000000000001</v>
      </c>
      <c r="D157" s="77">
        <v>0.17399999999999999</v>
      </c>
      <c r="E157" s="78">
        <v>0.224</v>
      </c>
      <c r="F157" s="79"/>
      <c r="G157" s="76">
        <v>0.30149999999999999</v>
      </c>
      <c r="H157" s="77">
        <v>0.51124999999999998</v>
      </c>
      <c r="I157" s="77">
        <v>2.1999999999999999E-2</v>
      </c>
      <c r="J157" s="77">
        <v>1.3025</v>
      </c>
      <c r="K157" s="77">
        <v>0.17499999999999999</v>
      </c>
      <c r="L157" s="77">
        <v>1.66</v>
      </c>
      <c r="M157" s="77">
        <v>1.2130000000000001</v>
      </c>
      <c r="N157" s="78">
        <v>3.92</v>
      </c>
      <c r="O157" s="79"/>
      <c r="P157" s="76">
        <v>1.3444</v>
      </c>
      <c r="Q157" s="78">
        <v>0.85450000000000004</v>
      </c>
      <c r="R157" s="79"/>
      <c r="S157" s="76">
        <v>0.49249999999999999</v>
      </c>
      <c r="T157" s="77">
        <v>0.16714000000000001</v>
      </c>
      <c r="U157" s="78">
        <v>3.1920000000000002</v>
      </c>
      <c r="V157" s="79"/>
      <c r="W157" s="76">
        <v>0.37</v>
      </c>
      <c r="X157" s="78">
        <v>0.60899999999999999</v>
      </c>
      <c r="Y157" s="80"/>
      <c r="Z157" s="76">
        <v>8.6583000000000006</v>
      </c>
      <c r="AA157" s="77">
        <v>0.38300000000000001</v>
      </c>
      <c r="AB157" s="77">
        <v>0.37667</v>
      </c>
      <c r="AC157" s="77">
        <v>0.34799999999999998</v>
      </c>
      <c r="AD157" s="78">
        <v>3.79</v>
      </c>
    </row>
    <row r="158" spans="1:30">
      <c r="A158" s="61">
        <v>41303</v>
      </c>
      <c r="B158" s="76">
        <v>7.3999999999999996E-2</v>
      </c>
      <c r="C158" s="77">
        <v>0.11799999999999999</v>
      </c>
      <c r="D158" s="77">
        <v>0.17599999999999999</v>
      </c>
      <c r="E158" s="78">
        <v>0.22600000000000001</v>
      </c>
      <c r="F158" s="79"/>
      <c r="G158" s="76">
        <v>0.30049999999999999</v>
      </c>
      <c r="H158" s="77">
        <v>0.51</v>
      </c>
      <c r="I158" s="77">
        <v>2.1999999999999999E-2</v>
      </c>
      <c r="J158" s="77">
        <v>1.3025</v>
      </c>
      <c r="K158" s="77">
        <v>0.17499999999999999</v>
      </c>
      <c r="L158" s="77">
        <v>1.68</v>
      </c>
      <c r="M158" s="77">
        <v>1.212</v>
      </c>
      <c r="N158" s="78">
        <v>3.85</v>
      </c>
      <c r="O158" s="79"/>
      <c r="P158" s="76">
        <v>1.3432999999999999</v>
      </c>
      <c r="Q158" s="78">
        <v>0.85360000000000003</v>
      </c>
      <c r="R158" s="79"/>
      <c r="S158" s="76">
        <v>0.49125000000000002</v>
      </c>
      <c r="T158" s="77">
        <v>0.16714000000000001</v>
      </c>
      <c r="U158" s="78">
        <v>3.1880000000000002</v>
      </c>
      <c r="V158" s="79"/>
      <c r="W158" s="76">
        <v>0.373</v>
      </c>
      <c r="X158" s="78">
        <v>0.61099999999999999</v>
      </c>
      <c r="Y158" s="80"/>
      <c r="Z158" s="76">
        <v>8.6110000000000007</v>
      </c>
      <c r="AA158" s="77">
        <v>0.38222</v>
      </c>
      <c r="AB158" s="77">
        <v>0.37667</v>
      </c>
      <c r="AC158" s="77">
        <v>0.34799999999999998</v>
      </c>
      <c r="AD158" s="78">
        <v>3.78</v>
      </c>
    </row>
    <row r="159" spans="1:30">
      <c r="A159" s="61">
        <v>41304</v>
      </c>
      <c r="B159" s="76">
        <v>8.1000000000000003E-2</v>
      </c>
      <c r="C159" s="77">
        <v>0.12</v>
      </c>
      <c r="D159" s="77">
        <v>0.17899999999999999</v>
      </c>
      <c r="E159" s="78">
        <v>0.23</v>
      </c>
      <c r="F159" s="79"/>
      <c r="G159" s="76">
        <v>0.29849999999999999</v>
      </c>
      <c r="H159" s="77">
        <v>0.51124999999999998</v>
      </c>
      <c r="I159" s="77">
        <v>2.1999999999999999E-2</v>
      </c>
      <c r="J159" s="77">
        <v>1.3</v>
      </c>
      <c r="K159" s="77">
        <v>0.17499999999999999</v>
      </c>
      <c r="L159" s="77">
        <v>1.67</v>
      </c>
      <c r="M159" s="77">
        <v>1.21</v>
      </c>
      <c r="N159" s="78">
        <v>3.9</v>
      </c>
      <c r="O159" s="79"/>
      <c r="P159" s="76">
        <v>1.3541000000000001</v>
      </c>
      <c r="Q159" s="78">
        <v>0.85829999999999995</v>
      </c>
      <c r="R159" s="79"/>
      <c r="S159" s="76">
        <v>0.49249999999999999</v>
      </c>
      <c r="T159" s="77">
        <v>0.16714000000000001</v>
      </c>
      <c r="U159" s="78">
        <v>3.1859999999999999</v>
      </c>
      <c r="V159" s="79"/>
      <c r="W159" s="76">
        <v>0.376</v>
      </c>
      <c r="X159" s="78">
        <v>0.61899999999999999</v>
      </c>
      <c r="Y159" s="80"/>
      <c r="Z159" s="76">
        <v>8.6117000000000008</v>
      </c>
      <c r="AA159" s="77">
        <v>0.38111</v>
      </c>
      <c r="AB159" s="77">
        <v>0.37667</v>
      </c>
      <c r="AC159" s="77">
        <v>0.35</v>
      </c>
      <c r="AD159" s="78">
        <v>3.76</v>
      </c>
    </row>
    <row r="160" spans="1:30" ht="15.75" thickBot="1">
      <c r="A160" s="61">
        <v>41305</v>
      </c>
      <c r="B160" s="76">
        <v>0.08</v>
      </c>
      <c r="C160" s="77">
        <v>0.121</v>
      </c>
      <c r="D160" s="77">
        <v>0.18</v>
      </c>
      <c r="E160" s="78">
        <v>0.23200000000000001</v>
      </c>
      <c r="F160" s="79"/>
      <c r="G160" s="76">
        <v>0.29799999999999999</v>
      </c>
      <c r="H160" s="77">
        <v>0.51124999999999998</v>
      </c>
      <c r="I160" s="77">
        <v>2.1999999999999999E-2</v>
      </c>
      <c r="J160" s="77">
        <v>1.2949999999999999</v>
      </c>
      <c r="K160" s="77">
        <v>0.1875</v>
      </c>
      <c r="L160" s="77">
        <v>1.69</v>
      </c>
      <c r="M160" s="77">
        <v>1.21</v>
      </c>
      <c r="N160" s="78">
        <v>3.9</v>
      </c>
      <c r="O160" s="79"/>
      <c r="P160" s="76">
        <v>1.355</v>
      </c>
      <c r="Q160" s="78">
        <v>0.85699999999999998</v>
      </c>
      <c r="R160" s="79"/>
      <c r="S160" s="76">
        <v>0.49249999999999999</v>
      </c>
      <c r="T160" s="77">
        <v>0.16714000000000001</v>
      </c>
      <c r="U160" s="78">
        <v>3.1819999999999999</v>
      </c>
      <c r="V160" s="79"/>
      <c r="W160" s="76">
        <v>0.378</v>
      </c>
      <c r="X160" s="78">
        <v>0.62</v>
      </c>
      <c r="Y160" s="80"/>
      <c r="Z160" s="76">
        <v>8.6325000000000003</v>
      </c>
      <c r="AA160" s="77">
        <v>0.38222</v>
      </c>
      <c r="AB160" s="77">
        <v>0.37667</v>
      </c>
      <c r="AC160" s="77">
        <v>0.34799999999999998</v>
      </c>
      <c r="AD160" s="78">
        <v>3.75</v>
      </c>
    </row>
    <row r="161" spans="1:30">
      <c r="A161" s="61">
        <v>41306</v>
      </c>
      <c r="B161" s="71">
        <v>8.1000000000000003E-2</v>
      </c>
      <c r="C161" s="72">
        <v>0.122</v>
      </c>
      <c r="D161" s="72">
        <v>0.18099999999999999</v>
      </c>
      <c r="E161" s="73">
        <v>0.23400000000000001</v>
      </c>
      <c r="F161" s="74"/>
      <c r="G161" s="71">
        <v>0.29549999999999998</v>
      </c>
      <c r="H161" s="72">
        <v>0.51124999999999998</v>
      </c>
      <c r="I161" s="72">
        <v>2.4E-2</v>
      </c>
      <c r="J161" s="72">
        <v>1.29375</v>
      </c>
      <c r="K161" s="72">
        <v>0.1925</v>
      </c>
      <c r="L161" s="72">
        <v>1.66</v>
      </c>
      <c r="M161" s="72">
        <v>1.21</v>
      </c>
      <c r="N161" s="73">
        <v>3.75</v>
      </c>
      <c r="O161" s="74"/>
      <c r="P161" s="71">
        <v>1.3644000000000001</v>
      </c>
      <c r="Q161" s="73">
        <v>0.86170000000000002</v>
      </c>
      <c r="R161" s="74"/>
      <c r="S161" s="71">
        <v>0.49249999999999999</v>
      </c>
      <c r="T161" s="72">
        <v>0.16714000000000001</v>
      </c>
      <c r="U161" s="73">
        <v>3.18</v>
      </c>
      <c r="V161" s="74"/>
      <c r="W161" s="71">
        <v>0.38</v>
      </c>
      <c r="X161" s="73">
        <v>0.622</v>
      </c>
      <c r="Y161" s="75"/>
      <c r="Z161" s="71">
        <v>8.6021999999999998</v>
      </c>
      <c r="AA161" s="72">
        <v>0.38222</v>
      </c>
      <c r="AB161" s="72">
        <v>0.37667</v>
      </c>
      <c r="AC161" s="72">
        <v>0.35199999999999998</v>
      </c>
      <c r="AD161" s="73">
        <v>3.74</v>
      </c>
    </row>
    <row r="162" spans="1:30">
      <c r="A162" s="61">
        <v>41307</v>
      </c>
      <c r="B162" s="76">
        <v>8.1000000000000003E-2</v>
      </c>
      <c r="C162" s="77">
        <v>0.122</v>
      </c>
      <c r="D162" s="77">
        <v>0.18099999999999999</v>
      </c>
      <c r="E162" s="78">
        <v>0.23400000000000001</v>
      </c>
      <c r="F162" s="79"/>
      <c r="G162" s="76">
        <v>0.29549999999999998</v>
      </c>
      <c r="H162" s="77">
        <v>0.51124999999999998</v>
      </c>
      <c r="I162" s="77">
        <v>2.4E-2</v>
      </c>
      <c r="J162" s="77">
        <v>1.29375</v>
      </c>
      <c r="K162" s="77">
        <v>0.1925</v>
      </c>
      <c r="L162" s="77">
        <v>1.66</v>
      </c>
      <c r="M162" s="77">
        <v>1.21</v>
      </c>
      <c r="N162" s="78">
        <v>3.75</v>
      </c>
      <c r="O162" s="79"/>
      <c r="P162" s="76">
        <v>1.3644000000000001</v>
      </c>
      <c r="Q162" s="78">
        <v>0.86170000000000002</v>
      </c>
      <c r="R162" s="79"/>
      <c r="S162" s="76">
        <v>0.49249999999999999</v>
      </c>
      <c r="T162" s="77">
        <v>0.16714000000000001</v>
      </c>
      <c r="U162" s="78">
        <v>3.18</v>
      </c>
      <c r="V162" s="79"/>
      <c r="W162" s="76">
        <v>0.38</v>
      </c>
      <c r="X162" s="78">
        <v>0.622</v>
      </c>
      <c r="Y162" s="80"/>
      <c r="Z162" s="76">
        <v>8.6021999999999998</v>
      </c>
      <c r="AA162" s="77">
        <v>0.38222</v>
      </c>
      <c r="AB162" s="77">
        <v>0.37667</v>
      </c>
      <c r="AC162" s="77">
        <v>0.35199999999999998</v>
      </c>
      <c r="AD162" s="78">
        <v>3.74</v>
      </c>
    </row>
    <row r="163" spans="1:30">
      <c r="A163" s="61">
        <v>41308</v>
      </c>
      <c r="B163" s="76">
        <v>8.1000000000000003E-2</v>
      </c>
      <c r="C163" s="77">
        <v>0.122</v>
      </c>
      <c r="D163" s="77">
        <v>0.18099999999999999</v>
      </c>
      <c r="E163" s="78">
        <v>0.23400000000000001</v>
      </c>
      <c r="F163" s="79"/>
      <c r="G163" s="76">
        <v>0.29549999999999998</v>
      </c>
      <c r="H163" s="77">
        <v>0.51124999999999998</v>
      </c>
      <c r="I163" s="77">
        <v>2.4E-2</v>
      </c>
      <c r="J163" s="77">
        <v>1.29375</v>
      </c>
      <c r="K163" s="77">
        <v>0.1925</v>
      </c>
      <c r="L163" s="77">
        <v>1.66</v>
      </c>
      <c r="M163" s="77">
        <v>1.21</v>
      </c>
      <c r="N163" s="78">
        <v>3.75</v>
      </c>
      <c r="O163" s="79"/>
      <c r="P163" s="76">
        <v>1.3644000000000001</v>
      </c>
      <c r="Q163" s="78">
        <v>0.86170000000000002</v>
      </c>
      <c r="R163" s="79"/>
      <c r="S163" s="76">
        <v>0.49249999999999999</v>
      </c>
      <c r="T163" s="77">
        <v>0.16714000000000001</v>
      </c>
      <c r="U163" s="78">
        <v>3.18</v>
      </c>
      <c r="V163" s="79"/>
      <c r="W163" s="76">
        <v>0.38</v>
      </c>
      <c r="X163" s="78">
        <v>0.622</v>
      </c>
      <c r="Y163" s="80"/>
      <c r="Z163" s="76">
        <v>8.6021999999999998</v>
      </c>
      <c r="AA163" s="77">
        <v>0.38222</v>
      </c>
      <c r="AB163" s="77">
        <v>0.37667</v>
      </c>
      <c r="AC163" s="77">
        <v>0.35199999999999998</v>
      </c>
      <c r="AD163" s="78">
        <v>3.74</v>
      </c>
    </row>
    <row r="164" spans="1:30">
      <c r="A164" s="61">
        <v>41309</v>
      </c>
      <c r="B164" s="76">
        <v>7.9000000000000001E-2</v>
      </c>
      <c r="C164" s="77">
        <v>0.123</v>
      </c>
      <c r="D164" s="77">
        <v>0.18</v>
      </c>
      <c r="E164" s="78">
        <v>0.23300000000000001</v>
      </c>
      <c r="F164" s="79"/>
      <c r="G164" s="76">
        <v>0.29549999999999998</v>
      </c>
      <c r="H164" s="77">
        <v>0.51124999999999998</v>
      </c>
      <c r="I164" s="77">
        <v>2.4E-2</v>
      </c>
      <c r="J164" s="77">
        <v>1.29375</v>
      </c>
      <c r="K164" s="77">
        <v>0.19</v>
      </c>
      <c r="L164" s="77">
        <v>1.67</v>
      </c>
      <c r="M164" s="77">
        <v>1.21</v>
      </c>
      <c r="N164" s="78">
        <v>3.85</v>
      </c>
      <c r="O164" s="79"/>
      <c r="P164" s="76">
        <v>1.3552</v>
      </c>
      <c r="Q164" s="78">
        <v>0.8619</v>
      </c>
      <c r="R164" s="79"/>
      <c r="S164" s="76">
        <v>0.49249999999999999</v>
      </c>
      <c r="T164" s="77">
        <v>0.16714000000000001</v>
      </c>
      <c r="U164" s="78">
        <v>3.18</v>
      </c>
      <c r="V164" s="79"/>
      <c r="W164" s="76">
        <v>0.38</v>
      </c>
      <c r="X164" s="78">
        <v>0.621</v>
      </c>
      <c r="Y164" s="80"/>
      <c r="Z164" s="76">
        <v>8.5823</v>
      </c>
      <c r="AA164" s="77">
        <v>0.38222</v>
      </c>
      <c r="AB164" s="77">
        <v>0.37667</v>
      </c>
      <c r="AC164" s="77">
        <v>0.34399999999999997</v>
      </c>
      <c r="AD164" s="78">
        <v>3.73</v>
      </c>
    </row>
    <row r="165" spans="1:30">
      <c r="A165" s="61">
        <v>41310</v>
      </c>
      <c r="B165" s="76">
        <v>7.3999999999999996E-2</v>
      </c>
      <c r="C165" s="77">
        <v>0.123</v>
      </c>
      <c r="D165" s="77">
        <v>0.17899999999999999</v>
      </c>
      <c r="E165" s="78">
        <v>0.23300000000000001</v>
      </c>
      <c r="F165" s="79"/>
      <c r="G165" s="76">
        <v>0.29549999999999998</v>
      </c>
      <c r="H165" s="77">
        <v>0.51124999999999998</v>
      </c>
      <c r="I165" s="77">
        <v>2.4E-2</v>
      </c>
      <c r="J165" s="77">
        <v>1.29375</v>
      </c>
      <c r="K165" s="77">
        <v>0.19</v>
      </c>
      <c r="L165" s="77">
        <v>1.68</v>
      </c>
      <c r="M165" s="77">
        <v>1.208</v>
      </c>
      <c r="N165" s="78">
        <v>3.85</v>
      </c>
      <c r="O165" s="79"/>
      <c r="P165" s="76">
        <v>1.3536999999999999</v>
      </c>
      <c r="Q165" s="78">
        <v>0.8599</v>
      </c>
      <c r="R165" s="79"/>
      <c r="S165" s="76">
        <v>0.49249999999999999</v>
      </c>
      <c r="T165" s="77">
        <v>0.16714000000000001</v>
      </c>
      <c r="U165" s="78">
        <v>3.1779999999999999</v>
      </c>
      <c r="V165" s="79"/>
      <c r="W165" s="76">
        <v>0.38</v>
      </c>
      <c r="X165" s="78">
        <v>0.61799999999999999</v>
      </c>
      <c r="Y165" s="80"/>
      <c r="Z165" s="76">
        <v>8.5632000000000001</v>
      </c>
      <c r="AA165" s="77">
        <v>0.38222</v>
      </c>
      <c r="AB165" s="77">
        <v>0.37667</v>
      </c>
      <c r="AC165" s="77">
        <v>0.34200000000000003</v>
      </c>
      <c r="AD165" s="78">
        <v>3.72</v>
      </c>
    </row>
    <row r="166" spans="1:30">
      <c r="A166" s="61">
        <v>41311</v>
      </c>
      <c r="B166" s="76">
        <v>6.7000000000000004E-2</v>
      </c>
      <c r="C166" s="77">
        <v>0.123</v>
      </c>
      <c r="D166" s="77">
        <v>0.17899999999999999</v>
      </c>
      <c r="E166" s="78">
        <v>0.23300000000000001</v>
      </c>
      <c r="F166" s="79"/>
      <c r="G166" s="76">
        <v>0.29299999999999998</v>
      </c>
      <c r="H166" s="77">
        <v>0.51124999999999998</v>
      </c>
      <c r="I166" s="77">
        <v>2.4E-2</v>
      </c>
      <c r="J166" s="77">
        <v>1.29125</v>
      </c>
      <c r="K166" s="77">
        <v>0.19</v>
      </c>
      <c r="L166" s="77">
        <v>1.68</v>
      </c>
      <c r="M166" s="77">
        <v>1.206</v>
      </c>
      <c r="N166" s="78">
        <v>3.8</v>
      </c>
      <c r="O166" s="79"/>
      <c r="P166" s="76">
        <v>1.3516999999999999</v>
      </c>
      <c r="Q166" s="78">
        <v>0.86309999999999998</v>
      </c>
      <c r="R166" s="79"/>
      <c r="S166" s="76">
        <v>0.49249999999999999</v>
      </c>
      <c r="T166" s="77">
        <v>0.16571</v>
      </c>
      <c r="U166" s="78">
        <v>3.17</v>
      </c>
      <c r="V166" s="79"/>
      <c r="W166" s="76">
        <v>0.379</v>
      </c>
      <c r="X166" s="78">
        <v>0.61599999999999999</v>
      </c>
      <c r="Y166" s="80"/>
      <c r="Z166" s="76">
        <v>8.5894999999999992</v>
      </c>
      <c r="AA166" s="77">
        <v>0.38222</v>
      </c>
      <c r="AB166" s="77">
        <v>0.37667</v>
      </c>
      <c r="AC166" s="77">
        <v>0.34200000000000003</v>
      </c>
      <c r="AD166" s="78">
        <v>3.68</v>
      </c>
    </row>
    <row r="167" spans="1:30">
      <c r="A167" s="61">
        <v>41312</v>
      </c>
      <c r="B167" s="76">
        <v>6.8000000000000005E-2</v>
      </c>
      <c r="C167" s="77">
        <v>0.122</v>
      </c>
      <c r="D167" s="77">
        <v>0.17799999999999999</v>
      </c>
      <c r="E167" s="78">
        <v>0.23200000000000001</v>
      </c>
      <c r="F167" s="79"/>
      <c r="G167" s="76">
        <v>0.29199999999999998</v>
      </c>
      <c r="H167" s="77">
        <v>0.51124999999999998</v>
      </c>
      <c r="I167" s="77">
        <v>2.4E-2</v>
      </c>
      <c r="J167" s="77">
        <v>1.2887500000000001</v>
      </c>
      <c r="K167" s="77">
        <v>0.19</v>
      </c>
      <c r="L167" s="77">
        <v>1.75</v>
      </c>
      <c r="M167" s="77">
        <v>1.206</v>
      </c>
      <c r="N167" s="78">
        <v>3.6</v>
      </c>
      <c r="O167" s="79"/>
      <c r="P167" s="76">
        <v>1.3546</v>
      </c>
      <c r="Q167" s="78">
        <v>0.86240000000000006</v>
      </c>
      <c r="R167" s="79"/>
      <c r="S167" s="76">
        <v>0.49187999999999998</v>
      </c>
      <c r="T167" s="77">
        <v>0.16571</v>
      </c>
      <c r="U167" s="78">
        <v>3.17</v>
      </c>
      <c r="V167" s="79"/>
      <c r="W167" s="76">
        <v>0.378</v>
      </c>
      <c r="X167" s="78">
        <v>0.61699999999999999</v>
      </c>
      <c r="Y167" s="80"/>
      <c r="Z167" s="76">
        <v>8.6339000000000006</v>
      </c>
      <c r="AA167" s="77">
        <v>0.38222</v>
      </c>
      <c r="AB167" s="77">
        <v>0.37667</v>
      </c>
      <c r="AC167" s="77">
        <v>0.34200000000000003</v>
      </c>
      <c r="AD167" s="78">
        <v>3.64</v>
      </c>
    </row>
    <row r="168" spans="1:30">
      <c r="A168" s="61">
        <v>41313</v>
      </c>
      <c r="B168" s="76">
        <v>6.8000000000000005E-2</v>
      </c>
      <c r="C168" s="77">
        <v>0.12</v>
      </c>
      <c r="D168" s="77">
        <v>0.17599999999999999</v>
      </c>
      <c r="E168" s="78">
        <v>0.22700000000000001</v>
      </c>
      <c r="F168" s="79"/>
      <c r="G168" s="76">
        <v>0.29199999999999998</v>
      </c>
      <c r="H168" s="77">
        <v>0.51124999999999998</v>
      </c>
      <c r="I168" s="77">
        <v>2.4E-2</v>
      </c>
      <c r="J168" s="77">
        <v>1.2862499999999999</v>
      </c>
      <c r="K168" s="77">
        <v>0.185</v>
      </c>
      <c r="L168" s="77">
        <v>1.76</v>
      </c>
      <c r="M168" s="77">
        <v>1.204</v>
      </c>
      <c r="N168" s="78">
        <v>3.7</v>
      </c>
      <c r="O168" s="79"/>
      <c r="P168" s="76">
        <v>1.3373999999999999</v>
      </c>
      <c r="Q168" s="78">
        <v>0.84635000000000005</v>
      </c>
      <c r="R168" s="79"/>
      <c r="S168" s="76">
        <v>0.49187999999999998</v>
      </c>
      <c r="T168" s="77">
        <v>0.16428999999999999</v>
      </c>
      <c r="U168" s="78">
        <v>3.1720000000000002</v>
      </c>
      <c r="V168" s="79"/>
      <c r="W168" s="76">
        <v>0.372</v>
      </c>
      <c r="X168" s="78">
        <v>0.60899999999999999</v>
      </c>
      <c r="Y168" s="80"/>
      <c r="Z168" s="76">
        <v>8.5950000000000006</v>
      </c>
      <c r="AA168" s="77">
        <v>0.38222</v>
      </c>
      <c r="AB168" s="77">
        <v>0.37667</v>
      </c>
      <c r="AC168" s="77">
        <v>0.33200000000000002</v>
      </c>
      <c r="AD168" s="78">
        <v>3.62</v>
      </c>
    </row>
    <row r="169" spans="1:30">
      <c r="A169" s="61">
        <v>41314</v>
      </c>
      <c r="B169" s="76">
        <v>6.8000000000000005E-2</v>
      </c>
      <c r="C169" s="77">
        <v>0.12</v>
      </c>
      <c r="D169" s="77">
        <v>0.17599999999999999</v>
      </c>
      <c r="E169" s="78">
        <v>0.22700000000000001</v>
      </c>
      <c r="F169" s="79"/>
      <c r="G169" s="76">
        <v>0.29199999999999998</v>
      </c>
      <c r="H169" s="77">
        <v>0.51124999999999998</v>
      </c>
      <c r="I169" s="77">
        <v>2.4E-2</v>
      </c>
      <c r="J169" s="77">
        <v>1.2862499999999999</v>
      </c>
      <c r="K169" s="77">
        <v>0.185</v>
      </c>
      <c r="L169" s="77">
        <v>1.76</v>
      </c>
      <c r="M169" s="77">
        <v>1.204</v>
      </c>
      <c r="N169" s="78">
        <v>3.7</v>
      </c>
      <c r="O169" s="79"/>
      <c r="P169" s="76">
        <v>1.3373999999999999</v>
      </c>
      <c r="Q169" s="78">
        <v>0.84635000000000005</v>
      </c>
      <c r="R169" s="79"/>
      <c r="S169" s="76">
        <v>0.49187999999999998</v>
      </c>
      <c r="T169" s="77">
        <v>0.16428999999999999</v>
      </c>
      <c r="U169" s="78">
        <v>3.1720000000000002</v>
      </c>
      <c r="V169" s="79"/>
      <c r="W169" s="76">
        <v>0.372</v>
      </c>
      <c r="X169" s="78">
        <v>0.60899999999999999</v>
      </c>
      <c r="Y169" s="80"/>
      <c r="Z169" s="76">
        <v>8.5950000000000006</v>
      </c>
      <c r="AA169" s="77">
        <v>0.38222</v>
      </c>
      <c r="AB169" s="77">
        <v>0.37667</v>
      </c>
      <c r="AC169" s="77">
        <v>0.33200000000000002</v>
      </c>
      <c r="AD169" s="78">
        <v>3.62</v>
      </c>
    </row>
    <row r="170" spans="1:30">
      <c r="A170" s="61">
        <v>41315</v>
      </c>
      <c r="B170" s="76">
        <v>6.8000000000000005E-2</v>
      </c>
      <c r="C170" s="77">
        <v>0.12</v>
      </c>
      <c r="D170" s="77">
        <v>0.17599999999999999</v>
      </c>
      <c r="E170" s="78">
        <v>0.22700000000000001</v>
      </c>
      <c r="F170" s="79"/>
      <c r="G170" s="76">
        <v>0.29199999999999998</v>
      </c>
      <c r="H170" s="77">
        <v>0.51124999999999998</v>
      </c>
      <c r="I170" s="77">
        <v>2.4E-2</v>
      </c>
      <c r="J170" s="77">
        <v>1.2862499999999999</v>
      </c>
      <c r="K170" s="77">
        <v>0.185</v>
      </c>
      <c r="L170" s="77">
        <v>1.76</v>
      </c>
      <c r="M170" s="77">
        <v>1.204</v>
      </c>
      <c r="N170" s="78">
        <v>3.7</v>
      </c>
      <c r="O170" s="79"/>
      <c r="P170" s="76">
        <v>1.3373999999999999</v>
      </c>
      <c r="Q170" s="78">
        <v>0.84635000000000005</v>
      </c>
      <c r="R170" s="79"/>
      <c r="S170" s="76">
        <v>0.49187999999999998</v>
      </c>
      <c r="T170" s="77">
        <v>0.16428999999999999</v>
      </c>
      <c r="U170" s="78">
        <v>3.1720000000000002</v>
      </c>
      <c r="V170" s="79"/>
      <c r="W170" s="76">
        <v>0.372</v>
      </c>
      <c r="X170" s="78">
        <v>0.60899999999999999</v>
      </c>
      <c r="Y170" s="80"/>
      <c r="Z170" s="76">
        <v>8.5950000000000006</v>
      </c>
      <c r="AA170" s="77">
        <v>0.38222</v>
      </c>
      <c r="AB170" s="77">
        <v>0.37667</v>
      </c>
      <c r="AC170" s="77">
        <v>0.33200000000000002</v>
      </c>
      <c r="AD170" s="78">
        <v>3.62</v>
      </c>
    </row>
    <row r="171" spans="1:30">
      <c r="A171" s="61">
        <v>41316</v>
      </c>
      <c r="B171" s="76">
        <v>7.1999999999999995E-2</v>
      </c>
      <c r="C171" s="77">
        <v>0.121</v>
      </c>
      <c r="D171" s="77">
        <v>0.17599999999999999</v>
      </c>
      <c r="E171" s="78">
        <v>0.22700000000000001</v>
      </c>
      <c r="F171" s="79"/>
      <c r="G171" s="76">
        <v>0.29310000000000003</v>
      </c>
      <c r="H171" s="77">
        <v>0.51</v>
      </c>
      <c r="I171" s="77">
        <v>2.4E-2</v>
      </c>
      <c r="J171" s="77">
        <v>1.2837499999999999</v>
      </c>
      <c r="K171" s="77">
        <v>0.185</v>
      </c>
      <c r="L171" s="77">
        <v>1.75</v>
      </c>
      <c r="M171" s="77">
        <v>1.202</v>
      </c>
      <c r="N171" s="78">
        <v>3.7</v>
      </c>
      <c r="O171" s="79"/>
      <c r="P171" s="76">
        <v>1.3391</v>
      </c>
      <c r="Q171" s="78">
        <v>0.85350000000000004</v>
      </c>
      <c r="R171" s="79"/>
      <c r="S171" s="76">
        <v>0.49125000000000002</v>
      </c>
      <c r="T171" s="77">
        <v>0.16428999999999999</v>
      </c>
      <c r="U171" s="78">
        <v>3.17</v>
      </c>
      <c r="V171" s="79"/>
      <c r="W171" s="76">
        <v>0.371</v>
      </c>
      <c r="X171" s="78">
        <v>0.60599999999999998</v>
      </c>
      <c r="Y171" s="80"/>
      <c r="Z171" s="76">
        <v>8.5754000000000001</v>
      </c>
      <c r="AA171" s="77">
        <v>0.38222</v>
      </c>
      <c r="AB171" s="77">
        <v>0.37667</v>
      </c>
      <c r="AC171" s="77">
        <v>0.33</v>
      </c>
      <c r="AD171" s="78">
        <v>3.61</v>
      </c>
    </row>
    <row r="172" spans="1:30">
      <c r="A172" s="61">
        <v>41317</v>
      </c>
      <c r="B172" s="76">
        <v>7.2999999999999995E-2</v>
      </c>
      <c r="C172" s="77">
        <v>0.121</v>
      </c>
      <c r="D172" s="77">
        <v>0.17499999999999999</v>
      </c>
      <c r="E172" s="78">
        <v>0.22600000000000001</v>
      </c>
      <c r="F172" s="79"/>
      <c r="G172" s="76">
        <v>0.29210000000000003</v>
      </c>
      <c r="H172" s="77">
        <v>0.51</v>
      </c>
      <c r="I172" s="77">
        <v>2.4E-2</v>
      </c>
      <c r="J172" s="77">
        <v>1.2787500000000001</v>
      </c>
      <c r="K172" s="77">
        <v>0.185</v>
      </c>
      <c r="L172" s="77">
        <v>1.73</v>
      </c>
      <c r="M172" s="77">
        <v>1.202</v>
      </c>
      <c r="N172" s="78">
        <v>3.7</v>
      </c>
      <c r="O172" s="79"/>
      <c r="P172" s="76">
        <v>1.3438000000000001</v>
      </c>
      <c r="Q172" s="78">
        <v>0.86150000000000004</v>
      </c>
      <c r="R172" s="79"/>
      <c r="S172" s="76">
        <v>0.49125000000000002</v>
      </c>
      <c r="T172" s="77">
        <v>0.16428999999999999</v>
      </c>
      <c r="U172" s="78">
        <v>3.1720000000000002</v>
      </c>
      <c r="V172" s="79"/>
      <c r="W172" s="76">
        <v>0.36899999999999999</v>
      </c>
      <c r="X172" s="78">
        <v>0.60399999999999998</v>
      </c>
      <c r="Y172" s="80"/>
      <c r="Z172" s="76">
        <v>8.5701000000000001</v>
      </c>
      <c r="AA172" s="77">
        <v>0.38222</v>
      </c>
      <c r="AB172" s="77">
        <v>0.37667</v>
      </c>
      <c r="AC172" s="77">
        <v>0.33</v>
      </c>
      <c r="AD172" s="78">
        <v>3.6</v>
      </c>
    </row>
    <row r="173" spans="1:30">
      <c r="A173" s="61">
        <v>41318</v>
      </c>
      <c r="B173" s="76">
        <v>6.4000000000000001E-2</v>
      </c>
      <c r="C173" s="77">
        <v>0.121</v>
      </c>
      <c r="D173" s="77">
        <v>0.17599999999999999</v>
      </c>
      <c r="E173" s="78">
        <v>0.22600000000000001</v>
      </c>
      <c r="F173" s="79"/>
      <c r="G173" s="76">
        <v>0.29010000000000002</v>
      </c>
      <c r="H173" s="77">
        <v>0.51124999999999998</v>
      </c>
      <c r="I173" s="77">
        <v>2.4E-2</v>
      </c>
      <c r="J173" s="77">
        <v>1.2862499999999999</v>
      </c>
      <c r="K173" s="77">
        <v>0.1875</v>
      </c>
      <c r="L173" s="77">
        <v>1.69</v>
      </c>
      <c r="M173" s="77">
        <v>1.2</v>
      </c>
      <c r="N173" s="78">
        <v>3.7</v>
      </c>
      <c r="O173" s="79"/>
      <c r="P173" s="76">
        <v>1.3480000000000001</v>
      </c>
      <c r="Q173" s="78">
        <v>0.86599999999999999</v>
      </c>
      <c r="R173" s="79"/>
      <c r="S173" s="76">
        <v>0.49249999999999999</v>
      </c>
      <c r="T173" s="77">
        <v>0.16428999999999999</v>
      </c>
      <c r="U173" s="78">
        <v>3.1760000000000002</v>
      </c>
      <c r="V173" s="79"/>
      <c r="W173" s="76">
        <v>0.36899999999999999</v>
      </c>
      <c r="X173" s="78">
        <v>0.60199999999999998</v>
      </c>
      <c r="Y173" s="80"/>
      <c r="Z173" s="76">
        <v>8.4768000000000008</v>
      </c>
      <c r="AA173" s="77">
        <v>0.38222</v>
      </c>
      <c r="AB173" s="77">
        <v>0.37667</v>
      </c>
      <c r="AC173" s="77">
        <v>0.33200000000000002</v>
      </c>
      <c r="AD173" s="78">
        <v>3.6</v>
      </c>
    </row>
    <row r="174" spans="1:30">
      <c r="A174" s="61">
        <v>41319</v>
      </c>
      <c r="B174" s="76">
        <v>6.6000000000000003E-2</v>
      </c>
      <c r="C174" s="77">
        <v>0.121</v>
      </c>
      <c r="D174" s="77">
        <v>0.17599999999999999</v>
      </c>
      <c r="E174" s="78">
        <v>0.22600000000000001</v>
      </c>
      <c r="F174" s="79"/>
      <c r="G174" s="76">
        <v>0.29010000000000002</v>
      </c>
      <c r="H174" s="77">
        <v>0.51124999999999998</v>
      </c>
      <c r="I174" s="77">
        <v>2.4E-2</v>
      </c>
      <c r="J174" s="77">
        <v>1.2887500000000001</v>
      </c>
      <c r="K174" s="77">
        <v>0.1875</v>
      </c>
      <c r="L174" s="77">
        <v>1.71</v>
      </c>
      <c r="M174" s="77">
        <v>1.2</v>
      </c>
      <c r="N174" s="78">
        <v>3.68</v>
      </c>
      <c r="O174" s="79"/>
      <c r="P174" s="76">
        <v>1.3327</v>
      </c>
      <c r="Q174" s="78">
        <v>0.85940000000000005</v>
      </c>
      <c r="R174" s="79"/>
      <c r="S174" s="76">
        <v>0.49249999999999999</v>
      </c>
      <c r="T174" s="77">
        <v>0.16286</v>
      </c>
      <c r="U174" s="78">
        <v>3.1739999999999999</v>
      </c>
      <c r="V174" s="79"/>
      <c r="W174" s="76">
        <v>0.36699999999999999</v>
      </c>
      <c r="X174" s="78">
        <v>0.59799999999999998</v>
      </c>
      <c r="Y174" s="80"/>
      <c r="Z174" s="76">
        <v>8.4491999999999994</v>
      </c>
      <c r="AA174" s="77">
        <v>0.38333</v>
      </c>
      <c r="AB174" s="77">
        <v>0.37667</v>
      </c>
      <c r="AC174" s="77">
        <v>0.33</v>
      </c>
      <c r="AD174" s="78">
        <v>3.6</v>
      </c>
    </row>
    <row r="175" spans="1:30">
      <c r="A175" s="61">
        <v>41320</v>
      </c>
      <c r="B175" s="76">
        <v>0.06</v>
      </c>
      <c r="C175" s="77">
        <v>0.12</v>
      </c>
      <c r="D175" s="77">
        <v>0.17599999999999999</v>
      </c>
      <c r="E175" s="78">
        <v>0.22500000000000001</v>
      </c>
      <c r="F175" s="79"/>
      <c r="G175" s="76">
        <v>0.29010000000000002</v>
      </c>
      <c r="H175" s="77">
        <v>0.51</v>
      </c>
      <c r="I175" s="77">
        <v>2.4E-2</v>
      </c>
      <c r="J175" s="77">
        <v>1.2887500000000001</v>
      </c>
      <c r="K175" s="77">
        <v>0.1875</v>
      </c>
      <c r="L175" s="77">
        <v>1.76</v>
      </c>
      <c r="M175" s="77">
        <v>1.2</v>
      </c>
      <c r="N175" s="78">
        <v>3.65</v>
      </c>
      <c r="O175" s="79"/>
      <c r="P175" s="76">
        <v>1.3325</v>
      </c>
      <c r="Q175" s="78">
        <v>0.86040000000000005</v>
      </c>
      <c r="R175" s="79"/>
      <c r="S175" s="76">
        <v>0.49249999999999999</v>
      </c>
      <c r="T175" s="77">
        <v>0.16142999999999999</v>
      </c>
      <c r="U175" s="78">
        <v>3.1720000000000002</v>
      </c>
      <c r="V175" s="79"/>
      <c r="W175" s="76">
        <v>0.36299999999999999</v>
      </c>
      <c r="X175" s="78">
        <v>0.59299999999999997</v>
      </c>
      <c r="Y175" s="80"/>
      <c r="Z175" s="76">
        <v>8.4557000000000002</v>
      </c>
      <c r="AA175" s="77">
        <v>0.38222</v>
      </c>
      <c r="AB175" s="77">
        <v>0.37667</v>
      </c>
      <c r="AC175" s="77">
        <v>0.32800000000000001</v>
      </c>
      <c r="AD175" s="78">
        <v>3.59</v>
      </c>
    </row>
    <row r="176" spans="1:30">
      <c r="A176" s="61">
        <v>41321</v>
      </c>
      <c r="B176" s="76">
        <v>0.06</v>
      </c>
      <c r="C176" s="77">
        <v>0.12</v>
      </c>
      <c r="D176" s="77">
        <v>0.17599999999999999</v>
      </c>
      <c r="E176" s="78">
        <v>0.22500000000000001</v>
      </c>
      <c r="F176" s="79"/>
      <c r="G176" s="76">
        <v>0.29010000000000002</v>
      </c>
      <c r="H176" s="77">
        <v>0.51</v>
      </c>
      <c r="I176" s="77">
        <v>2.4E-2</v>
      </c>
      <c r="J176" s="77">
        <v>1.2887500000000001</v>
      </c>
      <c r="K176" s="77">
        <v>0.1875</v>
      </c>
      <c r="L176" s="77">
        <v>1.76</v>
      </c>
      <c r="M176" s="77">
        <v>1.2</v>
      </c>
      <c r="N176" s="78">
        <v>3.65</v>
      </c>
      <c r="O176" s="79"/>
      <c r="P176" s="76">
        <v>1.3325</v>
      </c>
      <c r="Q176" s="78">
        <v>0.86040000000000005</v>
      </c>
      <c r="R176" s="79"/>
      <c r="S176" s="76">
        <v>0.49249999999999999</v>
      </c>
      <c r="T176" s="77">
        <v>0.16142999999999999</v>
      </c>
      <c r="U176" s="78">
        <v>3.1720000000000002</v>
      </c>
      <c r="V176" s="79"/>
      <c r="W176" s="76">
        <v>0.36299999999999999</v>
      </c>
      <c r="X176" s="78">
        <v>0.59299999999999997</v>
      </c>
      <c r="Y176" s="80"/>
      <c r="Z176" s="76">
        <v>8.4557000000000002</v>
      </c>
      <c r="AA176" s="77">
        <v>0.38222</v>
      </c>
      <c r="AB176" s="77">
        <v>0.37667</v>
      </c>
      <c r="AC176" s="77">
        <v>0.32800000000000001</v>
      </c>
      <c r="AD176" s="78">
        <v>3.59</v>
      </c>
    </row>
    <row r="177" spans="1:30">
      <c r="A177" s="61">
        <v>41322</v>
      </c>
      <c r="B177" s="76">
        <v>0.06</v>
      </c>
      <c r="C177" s="77">
        <v>0.12</v>
      </c>
      <c r="D177" s="77">
        <v>0.17599999999999999</v>
      </c>
      <c r="E177" s="78">
        <v>0.22500000000000001</v>
      </c>
      <c r="F177" s="79"/>
      <c r="G177" s="76">
        <v>0.29010000000000002</v>
      </c>
      <c r="H177" s="77">
        <v>0.51</v>
      </c>
      <c r="I177" s="77">
        <v>2.4E-2</v>
      </c>
      <c r="J177" s="77">
        <v>1.2887500000000001</v>
      </c>
      <c r="K177" s="77">
        <v>0.1875</v>
      </c>
      <c r="L177" s="77">
        <v>1.76</v>
      </c>
      <c r="M177" s="77">
        <v>1.2</v>
      </c>
      <c r="N177" s="78">
        <v>3.65</v>
      </c>
      <c r="O177" s="79"/>
      <c r="P177" s="76">
        <v>1.3325</v>
      </c>
      <c r="Q177" s="78">
        <v>0.86040000000000005</v>
      </c>
      <c r="R177" s="79"/>
      <c r="S177" s="76">
        <v>0.49249999999999999</v>
      </c>
      <c r="T177" s="77">
        <v>0.16142999999999999</v>
      </c>
      <c r="U177" s="78">
        <v>3.1720000000000002</v>
      </c>
      <c r="V177" s="79"/>
      <c r="W177" s="76">
        <v>0.36299999999999999</v>
      </c>
      <c r="X177" s="78">
        <v>0.59299999999999997</v>
      </c>
      <c r="Y177" s="80"/>
      <c r="Z177" s="76">
        <v>8.4557000000000002</v>
      </c>
      <c r="AA177" s="77">
        <v>0.38222</v>
      </c>
      <c r="AB177" s="77">
        <v>0.37667</v>
      </c>
      <c r="AC177" s="77">
        <v>0.32800000000000001</v>
      </c>
      <c r="AD177" s="78">
        <v>3.59</v>
      </c>
    </row>
    <row r="178" spans="1:30">
      <c r="A178" s="61">
        <v>41323</v>
      </c>
      <c r="B178" s="76">
        <v>5.8000000000000003E-2</v>
      </c>
      <c r="C178" s="77">
        <v>0.12</v>
      </c>
      <c r="D178" s="77">
        <v>0.17499999999999999</v>
      </c>
      <c r="E178" s="78">
        <v>0.223</v>
      </c>
      <c r="F178" s="79"/>
      <c r="G178" s="76">
        <v>0.28910000000000002</v>
      </c>
      <c r="H178" s="77">
        <v>0.51</v>
      </c>
      <c r="I178" s="77">
        <v>2.4E-2</v>
      </c>
      <c r="J178" s="77">
        <v>1.2887500000000001</v>
      </c>
      <c r="K178" s="77">
        <v>0.1875</v>
      </c>
      <c r="L178" s="77">
        <v>1.71</v>
      </c>
      <c r="M178" s="77">
        <v>1.2</v>
      </c>
      <c r="N178" s="78">
        <v>3.6</v>
      </c>
      <c r="O178" s="79"/>
      <c r="P178" s="76">
        <v>1.3351999999999999</v>
      </c>
      <c r="Q178" s="78">
        <v>0.8619</v>
      </c>
      <c r="R178" s="79"/>
      <c r="S178" s="76">
        <v>0.49249999999999999</v>
      </c>
      <c r="T178" s="77">
        <v>0.16142999999999999</v>
      </c>
      <c r="U178" s="78">
        <v>3.1739999999999999</v>
      </c>
      <c r="V178" s="79"/>
      <c r="W178" s="76">
        <v>0.35899999999999999</v>
      </c>
      <c r="X178" s="78">
        <v>0.58899999999999997</v>
      </c>
      <c r="Y178" s="80"/>
      <c r="Z178" s="76">
        <v>8.4597999999999995</v>
      </c>
      <c r="AA178" s="77">
        <v>0.38222</v>
      </c>
      <c r="AB178" s="77">
        <v>0.37667</v>
      </c>
      <c r="AC178" s="77">
        <v>0.32800000000000001</v>
      </c>
      <c r="AD178" s="78">
        <v>3.59</v>
      </c>
    </row>
    <row r="179" spans="1:30">
      <c r="A179" s="61">
        <v>41324</v>
      </c>
      <c r="B179" s="76">
        <v>6.2E-2</v>
      </c>
      <c r="C179" s="77">
        <v>0.12</v>
      </c>
      <c r="D179" s="77">
        <v>0.17299999999999999</v>
      </c>
      <c r="E179" s="78">
        <v>0.221</v>
      </c>
      <c r="F179" s="79"/>
      <c r="G179" s="76">
        <v>0.28910000000000002</v>
      </c>
      <c r="H179" s="77">
        <v>0.51</v>
      </c>
      <c r="I179" s="77">
        <v>2.4E-2</v>
      </c>
      <c r="J179" s="77">
        <v>1.29125</v>
      </c>
      <c r="K179" s="77">
        <v>0.1875</v>
      </c>
      <c r="L179" s="77">
        <v>1.71</v>
      </c>
      <c r="M179" s="77">
        <v>1.2</v>
      </c>
      <c r="N179" s="78">
        <v>3.65</v>
      </c>
      <c r="O179" s="79"/>
      <c r="P179" s="76">
        <v>1.3349</v>
      </c>
      <c r="Q179" s="78">
        <v>0.86309999999999998</v>
      </c>
      <c r="R179" s="79"/>
      <c r="S179" s="76">
        <v>0.49249999999999999</v>
      </c>
      <c r="T179" s="77">
        <v>0.16142999999999999</v>
      </c>
      <c r="U179" s="78">
        <v>3.1739999999999999</v>
      </c>
      <c r="V179" s="79"/>
      <c r="W179" s="76">
        <v>0.35699999999999998</v>
      </c>
      <c r="X179" s="78">
        <v>0.58599999999999997</v>
      </c>
      <c r="Y179" s="80"/>
      <c r="Z179" s="76">
        <v>8.4482999999999997</v>
      </c>
      <c r="AA179" s="77">
        <v>0.38222</v>
      </c>
      <c r="AB179" s="77">
        <v>0.37667</v>
      </c>
      <c r="AC179" s="77">
        <v>0.32400000000000001</v>
      </c>
      <c r="AD179" s="78">
        <v>3.56</v>
      </c>
    </row>
    <row r="180" spans="1:30">
      <c r="A180" s="61">
        <v>41325</v>
      </c>
      <c r="B180" s="76">
        <v>6.9000000000000006E-2</v>
      </c>
      <c r="C180" s="77">
        <v>0.12</v>
      </c>
      <c r="D180" s="77">
        <v>0.17299999999999999</v>
      </c>
      <c r="E180" s="78">
        <v>0.221</v>
      </c>
      <c r="F180" s="79"/>
      <c r="G180" s="76">
        <v>0.28910000000000002</v>
      </c>
      <c r="H180" s="77">
        <v>0.50875000000000004</v>
      </c>
      <c r="I180" s="77">
        <v>2.4E-2</v>
      </c>
      <c r="J180" s="77">
        <v>1.29125</v>
      </c>
      <c r="K180" s="77">
        <v>0.1875</v>
      </c>
      <c r="L180" s="77">
        <v>1.74</v>
      </c>
      <c r="M180" s="77">
        <v>1.2</v>
      </c>
      <c r="N180" s="78">
        <v>3.62</v>
      </c>
      <c r="O180" s="79"/>
      <c r="P180" s="76">
        <v>1.337</v>
      </c>
      <c r="Q180" s="78">
        <v>0.87329999999999997</v>
      </c>
      <c r="R180" s="79"/>
      <c r="S180" s="76">
        <v>0.49249999999999999</v>
      </c>
      <c r="T180" s="77">
        <v>0.16142999999999999</v>
      </c>
      <c r="U180" s="78">
        <v>3.1739999999999999</v>
      </c>
      <c r="V180" s="79"/>
      <c r="W180" s="76">
        <v>0.35599999999999998</v>
      </c>
      <c r="X180" s="78">
        <v>0.58499999999999996</v>
      </c>
      <c r="Y180" s="80"/>
      <c r="Z180" s="76">
        <v>8.4297000000000004</v>
      </c>
      <c r="AA180" s="77">
        <v>0.38222</v>
      </c>
      <c r="AB180" s="77">
        <v>0.37667</v>
      </c>
      <c r="AC180" s="77">
        <v>0.32200000000000001</v>
      </c>
      <c r="AD180" s="78">
        <v>3.55</v>
      </c>
    </row>
    <row r="181" spans="1:30">
      <c r="A181" s="61">
        <v>41326</v>
      </c>
      <c r="B181" s="76">
        <v>7.0000000000000007E-2</v>
      </c>
      <c r="C181" s="77">
        <v>0.11899999999999999</v>
      </c>
      <c r="D181" s="77">
        <v>0.17299999999999999</v>
      </c>
      <c r="E181" s="78">
        <v>0.22</v>
      </c>
      <c r="F181" s="79"/>
      <c r="G181" s="76">
        <v>0.28810000000000002</v>
      </c>
      <c r="H181" s="77">
        <v>0.50812999999999997</v>
      </c>
      <c r="I181" s="77">
        <v>2.4E-2</v>
      </c>
      <c r="J181" s="77">
        <v>1.29125</v>
      </c>
      <c r="K181" s="77">
        <v>0.1875</v>
      </c>
      <c r="L181" s="77">
        <v>1.7</v>
      </c>
      <c r="M181" s="77">
        <v>1.198</v>
      </c>
      <c r="N181" s="78">
        <v>3.92</v>
      </c>
      <c r="O181" s="79"/>
      <c r="P181" s="76">
        <v>1.3186</v>
      </c>
      <c r="Q181" s="78">
        <v>0.86419999999999997</v>
      </c>
      <c r="R181" s="79"/>
      <c r="S181" s="76">
        <v>0.49249999999999999</v>
      </c>
      <c r="T181" s="77">
        <v>0.16142999999999999</v>
      </c>
      <c r="U181" s="78">
        <v>3.1720000000000002</v>
      </c>
      <c r="V181" s="79"/>
      <c r="W181" s="76">
        <v>0.35399999999999998</v>
      </c>
      <c r="X181" s="78">
        <v>0.58299999999999996</v>
      </c>
      <c r="Y181" s="80"/>
      <c r="Z181" s="76">
        <v>8.4614999999999991</v>
      </c>
      <c r="AA181" s="77">
        <v>0.38111</v>
      </c>
      <c r="AB181" s="77">
        <v>0.37667</v>
      </c>
      <c r="AC181" s="77">
        <v>0.32400000000000001</v>
      </c>
      <c r="AD181" s="78">
        <v>3.55</v>
      </c>
    </row>
    <row r="182" spans="1:30">
      <c r="A182" s="61">
        <v>41327</v>
      </c>
      <c r="B182" s="76">
        <v>7.0999999999999994E-2</v>
      </c>
      <c r="C182" s="77">
        <v>0.11899999999999999</v>
      </c>
      <c r="D182" s="77">
        <v>0.17299999999999999</v>
      </c>
      <c r="E182" s="78">
        <v>0.218</v>
      </c>
      <c r="F182" s="79"/>
      <c r="G182" s="76">
        <v>0.28810000000000002</v>
      </c>
      <c r="H182" s="77">
        <v>0.50812999999999997</v>
      </c>
      <c r="I182" s="77">
        <v>2.4E-2</v>
      </c>
      <c r="J182" s="77">
        <v>1.29125</v>
      </c>
      <c r="K182" s="77">
        <v>0.1875</v>
      </c>
      <c r="L182" s="77">
        <v>1.66</v>
      </c>
      <c r="M182" s="77">
        <v>1.198</v>
      </c>
      <c r="N182" s="78">
        <v>3.58</v>
      </c>
      <c r="O182" s="79"/>
      <c r="P182" s="76">
        <v>1.3186</v>
      </c>
      <c r="Q182" s="78">
        <v>0.86204999999999998</v>
      </c>
      <c r="R182" s="79"/>
      <c r="S182" s="76">
        <v>0.49249999999999999</v>
      </c>
      <c r="T182" s="77">
        <v>0.16142999999999999</v>
      </c>
      <c r="U182" s="78">
        <v>3.1720000000000002</v>
      </c>
      <c r="V182" s="79"/>
      <c r="W182" s="76">
        <v>0.35199999999999998</v>
      </c>
      <c r="X182" s="78">
        <v>0.58099999999999996</v>
      </c>
      <c r="Y182" s="80"/>
      <c r="Z182" s="76">
        <v>8.4572000000000003</v>
      </c>
      <c r="AA182" s="77">
        <v>0.38111</v>
      </c>
      <c r="AB182" s="77">
        <v>0.37667</v>
      </c>
      <c r="AC182" s="77">
        <v>0.32400000000000001</v>
      </c>
      <c r="AD182" s="78">
        <v>3.55</v>
      </c>
    </row>
    <row r="183" spans="1:30">
      <c r="A183" s="61">
        <v>41328</v>
      </c>
      <c r="B183" s="76">
        <v>7.0999999999999994E-2</v>
      </c>
      <c r="C183" s="77">
        <v>0.11899999999999999</v>
      </c>
      <c r="D183" s="77">
        <v>0.17299999999999999</v>
      </c>
      <c r="E183" s="78">
        <v>0.218</v>
      </c>
      <c r="F183" s="79"/>
      <c r="G183" s="76">
        <v>0.28810000000000002</v>
      </c>
      <c r="H183" s="77">
        <v>0.50812999999999997</v>
      </c>
      <c r="I183" s="77">
        <v>2.4E-2</v>
      </c>
      <c r="J183" s="77">
        <v>1.29125</v>
      </c>
      <c r="K183" s="77">
        <v>0.1875</v>
      </c>
      <c r="L183" s="77">
        <v>1.66</v>
      </c>
      <c r="M183" s="77">
        <v>1.198</v>
      </c>
      <c r="N183" s="78">
        <v>3.58</v>
      </c>
      <c r="O183" s="79"/>
      <c r="P183" s="76">
        <v>1.3186</v>
      </c>
      <c r="Q183" s="78">
        <v>0.86204999999999998</v>
      </c>
      <c r="R183" s="79"/>
      <c r="S183" s="76">
        <v>0.49249999999999999</v>
      </c>
      <c r="T183" s="77">
        <v>0.16142999999999999</v>
      </c>
      <c r="U183" s="78">
        <v>3.1720000000000002</v>
      </c>
      <c r="V183" s="79"/>
      <c r="W183" s="76">
        <v>0.35199999999999998</v>
      </c>
      <c r="X183" s="78">
        <v>0.58099999999999996</v>
      </c>
      <c r="Y183" s="80"/>
      <c r="Z183" s="76">
        <v>8.4572000000000003</v>
      </c>
      <c r="AA183" s="77">
        <v>0.38111</v>
      </c>
      <c r="AB183" s="77">
        <v>0.37667</v>
      </c>
      <c r="AC183" s="77">
        <v>0.32400000000000001</v>
      </c>
      <c r="AD183" s="78">
        <v>3.55</v>
      </c>
    </row>
    <row r="184" spans="1:30">
      <c r="A184" s="61">
        <v>41329</v>
      </c>
      <c r="B184" s="76">
        <v>7.0999999999999994E-2</v>
      </c>
      <c r="C184" s="77">
        <v>0.11899999999999999</v>
      </c>
      <c r="D184" s="77">
        <v>0.17299999999999999</v>
      </c>
      <c r="E184" s="78">
        <v>0.218</v>
      </c>
      <c r="F184" s="79"/>
      <c r="G184" s="76">
        <v>0.28810000000000002</v>
      </c>
      <c r="H184" s="77">
        <v>0.50812999999999997</v>
      </c>
      <c r="I184" s="77">
        <v>2.4E-2</v>
      </c>
      <c r="J184" s="77">
        <v>1.29125</v>
      </c>
      <c r="K184" s="77">
        <v>0.1875</v>
      </c>
      <c r="L184" s="77">
        <v>1.66</v>
      </c>
      <c r="M184" s="77">
        <v>1.198</v>
      </c>
      <c r="N184" s="78">
        <v>3.58</v>
      </c>
      <c r="O184" s="79"/>
      <c r="P184" s="76">
        <v>1.3186</v>
      </c>
      <c r="Q184" s="78">
        <v>0.86204999999999998</v>
      </c>
      <c r="R184" s="79"/>
      <c r="S184" s="76">
        <v>0.49249999999999999</v>
      </c>
      <c r="T184" s="77">
        <v>0.16142999999999999</v>
      </c>
      <c r="U184" s="78">
        <v>3.1720000000000002</v>
      </c>
      <c r="V184" s="79"/>
      <c r="W184" s="76">
        <v>0.35199999999999998</v>
      </c>
      <c r="X184" s="78">
        <v>0.58099999999999996</v>
      </c>
      <c r="Y184" s="80"/>
      <c r="Z184" s="76">
        <v>8.4572000000000003</v>
      </c>
      <c r="AA184" s="77">
        <v>0.38111</v>
      </c>
      <c r="AB184" s="77">
        <v>0.37667</v>
      </c>
      <c r="AC184" s="77">
        <v>0.32400000000000001</v>
      </c>
      <c r="AD184" s="78">
        <v>3.55</v>
      </c>
    </row>
    <row r="185" spans="1:30">
      <c r="A185" s="61">
        <v>41330</v>
      </c>
      <c r="B185" s="76">
        <v>6.4000000000000001E-2</v>
      </c>
      <c r="C185" s="77">
        <v>0.11700000000000001</v>
      </c>
      <c r="D185" s="77">
        <v>0.17</v>
      </c>
      <c r="E185" s="78">
        <v>0.21299999999999999</v>
      </c>
      <c r="F185" s="79"/>
      <c r="G185" s="76">
        <v>0.28660000000000002</v>
      </c>
      <c r="H185" s="77">
        <v>0.50812999999999997</v>
      </c>
      <c r="I185" s="77">
        <v>2.4E-2</v>
      </c>
      <c r="J185" s="77">
        <v>1.29125</v>
      </c>
      <c r="K185" s="77">
        <v>0.185</v>
      </c>
      <c r="L185" s="77">
        <v>1.63</v>
      </c>
      <c r="M185" s="77">
        <v>1.194</v>
      </c>
      <c r="N185" s="78">
        <v>3.58</v>
      </c>
      <c r="O185" s="79"/>
      <c r="P185" s="76">
        <v>1.3304</v>
      </c>
      <c r="Q185" s="78">
        <v>0.87890000000000001</v>
      </c>
      <c r="R185" s="79"/>
      <c r="S185" s="76">
        <v>0.49249999999999999</v>
      </c>
      <c r="T185" s="77">
        <v>0.16142999999999999</v>
      </c>
      <c r="U185" s="78">
        <v>3.17</v>
      </c>
      <c r="V185" s="79"/>
      <c r="W185" s="76">
        <v>0.34300000000000003</v>
      </c>
      <c r="X185" s="78">
        <v>0.57099999999999995</v>
      </c>
      <c r="Y185" s="80"/>
      <c r="Z185" s="76">
        <v>8.4740000000000002</v>
      </c>
      <c r="AA185" s="77">
        <v>0.38111</v>
      </c>
      <c r="AB185" s="77">
        <v>0.37667</v>
      </c>
      <c r="AC185" s="77">
        <v>0.32</v>
      </c>
      <c r="AD185" s="78">
        <v>3.55</v>
      </c>
    </row>
    <row r="186" spans="1:30">
      <c r="A186" s="61">
        <v>41331</v>
      </c>
      <c r="B186" s="76">
        <v>6.5000000000000002E-2</v>
      </c>
      <c r="C186" s="77">
        <v>0.11700000000000001</v>
      </c>
      <c r="D186" s="77">
        <v>0.16900000000000001</v>
      </c>
      <c r="E186" s="78">
        <v>0.21</v>
      </c>
      <c r="F186" s="79"/>
      <c r="G186" s="76">
        <v>0.28660000000000002</v>
      </c>
      <c r="H186" s="77">
        <v>0.50812999999999997</v>
      </c>
      <c r="I186" s="77">
        <v>2.1999999999999999E-2</v>
      </c>
      <c r="J186" s="77">
        <v>1.2962499999999999</v>
      </c>
      <c r="K186" s="77">
        <v>0.1825</v>
      </c>
      <c r="L186" s="77">
        <v>1.69</v>
      </c>
      <c r="M186" s="77">
        <v>1.1919999999999999</v>
      </c>
      <c r="N186" s="78">
        <v>3.65</v>
      </c>
      <c r="O186" s="79"/>
      <c r="P186" s="76">
        <v>1.3077000000000001</v>
      </c>
      <c r="Q186" s="78">
        <v>0.86329999999999996</v>
      </c>
      <c r="R186" s="79"/>
      <c r="S186" s="76">
        <v>0.49249999999999999</v>
      </c>
      <c r="T186" s="77">
        <v>0.16142999999999999</v>
      </c>
      <c r="U186" s="78">
        <v>3.1659999999999999</v>
      </c>
      <c r="V186" s="79"/>
      <c r="W186" s="76">
        <v>0.33800000000000002</v>
      </c>
      <c r="X186" s="78">
        <v>0.56499999999999995</v>
      </c>
      <c r="Y186" s="80"/>
      <c r="Z186" s="76">
        <v>8.4594000000000005</v>
      </c>
      <c r="AA186" s="77">
        <v>0.38</v>
      </c>
      <c r="AB186" s="77">
        <v>0.37667</v>
      </c>
      <c r="AC186" s="77">
        <v>0.316</v>
      </c>
      <c r="AD186" s="78">
        <v>3.54</v>
      </c>
    </row>
    <row r="187" spans="1:30">
      <c r="A187" s="61">
        <v>41332</v>
      </c>
      <c r="B187" s="76">
        <v>5.6000000000000001E-2</v>
      </c>
      <c r="C187" s="77">
        <v>0.11799999999999999</v>
      </c>
      <c r="D187" s="77">
        <v>0.16900000000000001</v>
      </c>
      <c r="E187" s="78">
        <v>0.21</v>
      </c>
      <c r="F187" s="79"/>
      <c r="G187" s="76">
        <v>0.28710000000000002</v>
      </c>
      <c r="H187" s="77">
        <v>0.50812999999999997</v>
      </c>
      <c r="I187" s="77">
        <v>2.1999999999999999E-2</v>
      </c>
      <c r="J187" s="77">
        <v>1.2962499999999999</v>
      </c>
      <c r="K187" s="77">
        <v>0.18</v>
      </c>
      <c r="L187" s="77">
        <v>1.69</v>
      </c>
      <c r="M187" s="77">
        <v>1.1919999999999999</v>
      </c>
      <c r="N187" s="78">
        <v>3.63</v>
      </c>
      <c r="O187" s="79"/>
      <c r="P187" s="76">
        <v>1.3097000000000001</v>
      </c>
      <c r="Q187" s="78">
        <v>0.86404999999999998</v>
      </c>
      <c r="R187" s="79"/>
      <c r="S187" s="76">
        <v>0.49249999999999999</v>
      </c>
      <c r="T187" s="77">
        <v>0.16142999999999999</v>
      </c>
      <c r="U187" s="78">
        <v>3.1680000000000001</v>
      </c>
      <c r="V187" s="79"/>
      <c r="W187" s="76">
        <v>0.33600000000000002</v>
      </c>
      <c r="X187" s="78">
        <v>0.56000000000000005</v>
      </c>
      <c r="Y187" s="80"/>
      <c r="Z187" s="76">
        <v>8.4352</v>
      </c>
      <c r="AA187" s="77">
        <v>0.38</v>
      </c>
      <c r="AB187" s="77">
        <v>0.37667</v>
      </c>
      <c r="AC187" s="77">
        <v>0.30599999999999999</v>
      </c>
      <c r="AD187" s="78">
        <v>3.54</v>
      </c>
    </row>
    <row r="188" spans="1:30" ht="15.75" thickBot="1">
      <c r="A188" s="61">
        <v>41333</v>
      </c>
      <c r="B188" s="76">
        <v>6.6000000000000003E-2</v>
      </c>
      <c r="C188" s="77">
        <v>0.11799999999999999</v>
      </c>
      <c r="D188" s="77">
        <v>0.16900000000000001</v>
      </c>
      <c r="E188" s="78">
        <v>0.20899999999999999</v>
      </c>
      <c r="F188" s="79"/>
      <c r="G188" s="76">
        <v>0.28710000000000002</v>
      </c>
      <c r="H188" s="77">
        <v>0.50812999999999997</v>
      </c>
      <c r="I188" s="77">
        <v>2.1999999999999999E-2</v>
      </c>
      <c r="J188" s="77">
        <v>1.30125</v>
      </c>
      <c r="K188" s="77">
        <v>0.18</v>
      </c>
      <c r="L188" s="77">
        <v>1.67</v>
      </c>
      <c r="M188" s="77">
        <v>1.1879999999999999</v>
      </c>
      <c r="N188" s="78">
        <v>3.6</v>
      </c>
      <c r="O188" s="79"/>
      <c r="P188" s="76">
        <v>1.3129</v>
      </c>
      <c r="Q188" s="78">
        <v>0.86299999999999999</v>
      </c>
      <c r="R188" s="79"/>
      <c r="S188" s="76">
        <v>0.49249999999999999</v>
      </c>
      <c r="T188" s="77">
        <v>0.16142999999999999</v>
      </c>
      <c r="U188" s="78">
        <v>3.1680000000000001</v>
      </c>
      <c r="V188" s="79"/>
      <c r="W188" s="76">
        <v>0.33400000000000002</v>
      </c>
      <c r="X188" s="78">
        <v>0.55700000000000005</v>
      </c>
      <c r="Y188" s="80"/>
      <c r="Z188" s="87">
        <v>8.4474999999999998</v>
      </c>
      <c r="AA188" s="88">
        <v>0.38</v>
      </c>
      <c r="AB188" s="88">
        <v>0.37667</v>
      </c>
      <c r="AC188" s="88">
        <v>0.30199999999999999</v>
      </c>
      <c r="AD188" s="89">
        <v>3.53</v>
      </c>
    </row>
    <row r="189" spans="1:30">
      <c r="A189" s="61">
        <v>41334</v>
      </c>
      <c r="B189" s="71">
        <v>5.8999999999999997E-2</v>
      </c>
      <c r="C189" s="72">
        <v>0.11700000000000001</v>
      </c>
      <c r="D189" s="72">
        <v>0.16600000000000001</v>
      </c>
      <c r="E189" s="73">
        <v>0.20599999999999999</v>
      </c>
      <c r="F189" s="74"/>
      <c r="G189" s="71">
        <v>0.28410000000000002</v>
      </c>
      <c r="H189" s="72">
        <v>0.50688</v>
      </c>
      <c r="I189" s="72">
        <v>2.1999999999999999E-2</v>
      </c>
      <c r="J189" s="72">
        <v>1.3062499999999999</v>
      </c>
      <c r="K189" s="72">
        <v>0.17749999999999999</v>
      </c>
      <c r="L189" s="72">
        <v>1.68</v>
      </c>
      <c r="M189" s="72">
        <v>1.1879999999999999</v>
      </c>
      <c r="N189" s="73">
        <v>3.6</v>
      </c>
      <c r="O189" s="74"/>
      <c r="P189" s="71">
        <v>1.3</v>
      </c>
      <c r="Q189" s="73">
        <v>0.86470000000000002</v>
      </c>
      <c r="R189" s="74"/>
      <c r="S189" s="71">
        <v>0.49249999999999999</v>
      </c>
      <c r="T189" s="72">
        <v>0.16142999999999999</v>
      </c>
      <c r="U189" s="73">
        <v>3.17</v>
      </c>
      <c r="V189" s="74"/>
      <c r="W189" s="71">
        <v>0.32800000000000001</v>
      </c>
      <c r="X189" s="73">
        <v>0.54900000000000004</v>
      </c>
      <c r="Y189" s="75"/>
      <c r="Z189" s="90">
        <v>8.3659999999999997</v>
      </c>
      <c r="AA189" s="91">
        <v>0.38</v>
      </c>
      <c r="AB189" s="91">
        <v>0.37667</v>
      </c>
      <c r="AC189" s="91">
        <v>0.28749999999999998</v>
      </c>
      <c r="AD189" s="92">
        <v>3.53</v>
      </c>
    </row>
    <row r="190" spans="1:30">
      <c r="A190" s="61">
        <v>41335</v>
      </c>
      <c r="B190" s="76">
        <v>5.8999999999999997E-2</v>
      </c>
      <c r="C190" s="77">
        <v>0.11700000000000001</v>
      </c>
      <c r="D190" s="77">
        <v>0.16600000000000001</v>
      </c>
      <c r="E190" s="78">
        <v>0.20599999999999999</v>
      </c>
      <c r="F190" s="79"/>
      <c r="G190" s="76">
        <v>0.28410000000000002</v>
      </c>
      <c r="H190" s="77">
        <v>0.50688</v>
      </c>
      <c r="I190" s="77">
        <v>2.1999999999999999E-2</v>
      </c>
      <c r="J190" s="77">
        <v>1.3062499999999999</v>
      </c>
      <c r="K190" s="77">
        <v>0.17749999999999999</v>
      </c>
      <c r="L190" s="77">
        <v>1.68</v>
      </c>
      <c r="M190" s="77">
        <v>1.1879999999999999</v>
      </c>
      <c r="N190" s="78">
        <v>3.6</v>
      </c>
      <c r="O190" s="79"/>
      <c r="P190" s="76">
        <v>1.3</v>
      </c>
      <c r="Q190" s="78">
        <v>0.86470000000000002</v>
      </c>
      <c r="R190" s="79"/>
      <c r="S190" s="76">
        <v>0.49249999999999999</v>
      </c>
      <c r="T190" s="77">
        <v>0.16142999999999999</v>
      </c>
      <c r="U190" s="78">
        <v>3.17</v>
      </c>
      <c r="V190" s="79"/>
      <c r="W190" s="76">
        <v>0.32800000000000001</v>
      </c>
      <c r="X190" s="78">
        <v>0.54900000000000004</v>
      </c>
      <c r="Y190" s="80"/>
      <c r="Z190" s="90">
        <v>8.3659999999999997</v>
      </c>
      <c r="AA190" s="91">
        <v>0.38</v>
      </c>
      <c r="AB190" s="91">
        <v>0.37667</v>
      </c>
      <c r="AC190" s="91">
        <v>0.28749999999999998</v>
      </c>
      <c r="AD190" s="92">
        <v>3.53</v>
      </c>
    </row>
    <row r="191" spans="1:30">
      <c r="A191" s="61">
        <v>41336</v>
      </c>
      <c r="B191" s="76">
        <v>5.8999999999999997E-2</v>
      </c>
      <c r="C191" s="77">
        <v>0.11700000000000001</v>
      </c>
      <c r="D191" s="77">
        <v>0.16600000000000001</v>
      </c>
      <c r="E191" s="78">
        <v>0.20599999999999999</v>
      </c>
      <c r="F191" s="79"/>
      <c r="G191" s="76">
        <v>0.28410000000000002</v>
      </c>
      <c r="H191" s="77">
        <v>0.50688</v>
      </c>
      <c r="I191" s="77">
        <v>2.1999999999999999E-2</v>
      </c>
      <c r="J191" s="77">
        <v>1.3062499999999999</v>
      </c>
      <c r="K191" s="77">
        <v>0.17749999999999999</v>
      </c>
      <c r="L191" s="77">
        <v>1.68</v>
      </c>
      <c r="M191" s="77">
        <v>1.1879999999999999</v>
      </c>
      <c r="N191" s="78">
        <v>3.6</v>
      </c>
      <c r="O191" s="79"/>
      <c r="P191" s="76">
        <v>1.3</v>
      </c>
      <c r="Q191" s="78">
        <v>0.86470000000000002</v>
      </c>
      <c r="R191" s="79"/>
      <c r="S191" s="76">
        <v>0.49249999999999999</v>
      </c>
      <c r="T191" s="77">
        <v>0.16142999999999999</v>
      </c>
      <c r="U191" s="78">
        <v>3.17</v>
      </c>
      <c r="V191" s="79"/>
      <c r="W191" s="76">
        <v>0.32800000000000001</v>
      </c>
      <c r="X191" s="78">
        <v>0.54900000000000004</v>
      </c>
      <c r="Y191" s="80"/>
      <c r="Z191" s="90">
        <v>8.3659999999999997</v>
      </c>
      <c r="AA191" s="91">
        <v>0.38</v>
      </c>
      <c r="AB191" s="91">
        <v>0.37667</v>
      </c>
      <c r="AC191" s="91">
        <v>0.28749999999999998</v>
      </c>
      <c r="AD191" s="92">
        <v>3.53</v>
      </c>
    </row>
    <row r="192" spans="1:30">
      <c r="A192" s="61">
        <v>41337</v>
      </c>
      <c r="B192" s="76">
        <v>0.06</v>
      </c>
      <c r="C192" s="77">
        <v>0.11700000000000001</v>
      </c>
      <c r="D192" s="77">
        <v>0.16400000000000001</v>
      </c>
      <c r="E192" s="78">
        <v>0.20200000000000001</v>
      </c>
      <c r="F192" s="79"/>
      <c r="G192" s="76">
        <v>0.28310000000000002</v>
      </c>
      <c r="H192" s="77">
        <v>0.50688</v>
      </c>
      <c r="I192" s="77">
        <v>2.1999999999999999E-2</v>
      </c>
      <c r="J192" s="77">
        <v>1.31125</v>
      </c>
      <c r="K192" s="77">
        <v>0.17749999999999999</v>
      </c>
      <c r="L192" s="77">
        <v>1.67</v>
      </c>
      <c r="M192" s="77">
        <v>1.1879999999999999</v>
      </c>
      <c r="N192" s="78">
        <v>3.6</v>
      </c>
      <c r="O192" s="79"/>
      <c r="P192" s="76">
        <v>1.3007</v>
      </c>
      <c r="Q192" s="78">
        <v>0.86399999999999999</v>
      </c>
      <c r="R192" s="79"/>
      <c r="S192" s="76">
        <v>0.49249999999999999</v>
      </c>
      <c r="T192" s="77">
        <v>0.16</v>
      </c>
      <c r="U192" s="78">
        <v>3.1680000000000001</v>
      </c>
      <c r="V192" s="79"/>
      <c r="W192" s="76">
        <v>0.32400000000000001</v>
      </c>
      <c r="X192" s="78">
        <v>0.54400000000000004</v>
      </c>
      <c r="Y192" s="80"/>
      <c r="Z192" s="90">
        <v>8.3801000000000005</v>
      </c>
      <c r="AA192" s="91">
        <v>0.38</v>
      </c>
      <c r="AB192" s="91">
        <v>0.37667</v>
      </c>
      <c r="AC192" s="91">
        <v>0.27250000000000002</v>
      </c>
      <c r="AD192" s="92">
        <v>3.53</v>
      </c>
    </row>
    <row r="193" spans="1:30">
      <c r="A193" s="61">
        <v>41338</v>
      </c>
      <c r="B193" s="76">
        <v>6.0999999999999999E-2</v>
      </c>
      <c r="C193" s="77">
        <v>0.11700000000000001</v>
      </c>
      <c r="D193" s="77">
        <v>0.16300000000000001</v>
      </c>
      <c r="E193" s="78">
        <v>0.2</v>
      </c>
      <c r="F193" s="79"/>
      <c r="G193" s="76">
        <v>0.28110000000000002</v>
      </c>
      <c r="H193" s="77">
        <v>0.50688</v>
      </c>
      <c r="I193" s="77">
        <v>2.1999999999999999E-2</v>
      </c>
      <c r="J193" s="77">
        <v>1.32125</v>
      </c>
      <c r="K193" s="77">
        <v>0.17749999999999999</v>
      </c>
      <c r="L193" s="77">
        <v>1.63</v>
      </c>
      <c r="M193" s="77">
        <v>1.1879999999999999</v>
      </c>
      <c r="N193" s="78">
        <v>3.55</v>
      </c>
      <c r="O193" s="79"/>
      <c r="P193" s="76">
        <v>1.3033999999999999</v>
      </c>
      <c r="Q193" s="78">
        <v>0.85980000000000001</v>
      </c>
      <c r="R193" s="79"/>
      <c r="S193" s="76">
        <v>0.49249999999999999</v>
      </c>
      <c r="T193" s="77">
        <v>0.16</v>
      </c>
      <c r="U193" s="78">
        <v>3.17</v>
      </c>
      <c r="V193" s="79"/>
      <c r="W193" s="76">
        <v>0.32200000000000001</v>
      </c>
      <c r="X193" s="78">
        <v>0.54300000000000004</v>
      </c>
      <c r="Y193" s="80"/>
      <c r="Z193" s="90">
        <v>8.3384</v>
      </c>
      <c r="AA193" s="91">
        <v>0.38</v>
      </c>
      <c r="AB193" s="91">
        <v>0.37667</v>
      </c>
      <c r="AC193" s="91">
        <v>0.27250000000000002</v>
      </c>
      <c r="AD193" s="92">
        <v>3.52</v>
      </c>
    </row>
    <row r="194" spans="1:30">
      <c r="A194" s="61">
        <v>41339</v>
      </c>
      <c r="B194" s="76">
        <v>7.0000000000000007E-2</v>
      </c>
      <c r="C194" s="77">
        <v>0.11799999999999999</v>
      </c>
      <c r="D194" s="77">
        <v>0.16200000000000001</v>
      </c>
      <c r="E194" s="78">
        <v>0.2</v>
      </c>
      <c r="F194" s="79"/>
      <c r="G194" s="76">
        <v>0.27960000000000002</v>
      </c>
      <c r="H194" s="77">
        <v>0.50688</v>
      </c>
      <c r="I194" s="77">
        <v>2.1999999999999999E-2</v>
      </c>
      <c r="J194" s="77">
        <v>1.32125</v>
      </c>
      <c r="K194" s="77">
        <v>0.17749999999999999</v>
      </c>
      <c r="L194" s="77">
        <v>1.67</v>
      </c>
      <c r="M194" s="77">
        <v>1.1879999999999999</v>
      </c>
      <c r="N194" s="78">
        <v>3.45</v>
      </c>
      <c r="O194" s="79"/>
      <c r="P194" s="76">
        <v>1.3035000000000001</v>
      </c>
      <c r="Q194" s="78">
        <v>0.86439999999999995</v>
      </c>
      <c r="R194" s="79"/>
      <c r="S194" s="76">
        <v>0.49375000000000002</v>
      </c>
      <c r="T194" s="77">
        <v>0.16</v>
      </c>
      <c r="U194" s="78">
        <v>3.1680000000000001</v>
      </c>
      <c r="V194" s="79"/>
      <c r="W194" s="76">
        <v>0.32100000000000001</v>
      </c>
      <c r="X194" s="78">
        <v>0.54</v>
      </c>
      <c r="Y194" s="80"/>
      <c r="Z194" s="90">
        <v>8.3158999999999992</v>
      </c>
      <c r="AA194" s="91">
        <v>0.38</v>
      </c>
      <c r="AB194" s="91">
        <v>0.37667</v>
      </c>
      <c r="AC194" s="91">
        <v>0.27250000000000002</v>
      </c>
      <c r="AD194" s="92">
        <v>3.51</v>
      </c>
    </row>
    <row r="195" spans="1:30">
      <c r="A195" s="61">
        <v>41340</v>
      </c>
      <c r="B195" s="76">
        <v>6.3E-2</v>
      </c>
      <c r="C195" s="77">
        <v>0.11799999999999999</v>
      </c>
      <c r="D195" s="77">
        <v>0.16200000000000001</v>
      </c>
      <c r="E195" s="78">
        <v>0.2</v>
      </c>
      <c r="F195" s="79"/>
      <c r="G195" s="76">
        <v>0.28060000000000002</v>
      </c>
      <c r="H195" s="77">
        <v>0.50688</v>
      </c>
      <c r="I195" s="77">
        <v>2.1999999999999999E-2</v>
      </c>
      <c r="J195" s="77">
        <v>1.32125</v>
      </c>
      <c r="K195" s="77">
        <v>0.17749999999999999</v>
      </c>
      <c r="L195" s="77">
        <v>1.66</v>
      </c>
      <c r="M195" s="77">
        <v>1.1859999999999999</v>
      </c>
      <c r="N195" s="78">
        <v>3.3</v>
      </c>
      <c r="O195" s="79"/>
      <c r="P195" s="76">
        <v>1.3009999999999999</v>
      </c>
      <c r="Q195" s="78">
        <v>0.86499999999999999</v>
      </c>
      <c r="R195" s="79"/>
      <c r="S195" s="76">
        <v>0.49375000000000002</v>
      </c>
      <c r="T195" s="77">
        <v>0.16</v>
      </c>
      <c r="U195" s="78">
        <v>3.1680000000000001</v>
      </c>
      <c r="V195" s="79"/>
      <c r="W195" s="76">
        <v>0.32100000000000001</v>
      </c>
      <c r="X195" s="78">
        <v>0.53800000000000003</v>
      </c>
      <c r="Y195" s="80"/>
      <c r="Z195" s="90">
        <v>8.2940000000000005</v>
      </c>
      <c r="AA195" s="91">
        <v>0.38</v>
      </c>
      <c r="AB195" s="91">
        <v>0.37667</v>
      </c>
      <c r="AC195" s="91">
        <v>0.27</v>
      </c>
      <c r="AD195" s="92">
        <v>3.27</v>
      </c>
    </row>
    <row r="196" spans="1:30">
      <c r="A196" s="61">
        <v>41341</v>
      </c>
      <c r="B196" s="76">
        <v>0.06</v>
      </c>
      <c r="C196" s="77">
        <v>0.11799999999999999</v>
      </c>
      <c r="D196" s="77">
        <v>0.16200000000000001</v>
      </c>
      <c r="E196" s="78">
        <v>0.20100000000000001</v>
      </c>
      <c r="F196" s="79"/>
      <c r="G196" s="76">
        <v>0.28010000000000002</v>
      </c>
      <c r="H196" s="77">
        <v>0.50688</v>
      </c>
      <c r="I196" s="77">
        <v>2.1999999999999999E-2</v>
      </c>
      <c r="J196" s="77">
        <v>1.32125</v>
      </c>
      <c r="K196" s="77">
        <v>0.17749999999999999</v>
      </c>
      <c r="L196" s="77">
        <v>1.62</v>
      </c>
      <c r="M196" s="77">
        <v>1.1859999999999999</v>
      </c>
      <c r="N196" s="78">
        <v>3.15</v>
      </c>
      <c r="O196" s="79"/>
      <c r="P196" s="76">
        <v>1.3089999999999999</v>
      </c>
      <c r="Q196" s="78">
        <v>0.871</v>
      </c>
      <c r="R196" s="79"/>
      <c r="S196" s="76">
        <v>0.49375000000000002</v>
      </c>
      <c r="T196" s="77">
        <v>0.16</v>
      </c>
      <c r="U196" s="78">
        <v>3.17</v>
      </c>
      <c r="V196" s="79"/>
      <c r="W196" s="76">
        <v>0.32400000000000001</v>
      </c>
      <c r="X196" s="78">
        <v>0.54100000000000004</v>
      </c>
      <c r="Y196" s="80"/>
      <c r="Z196" s="90">
        <v>8.3239000000000001</v>
      </c>
      <c r="AA196" s="91">
        <v>0.38</v>
      </c>
      <c r="AB196" s="91">
        <v>0.37667</v>
      </c>
      <c r="AC196" s="91">
        <v>0.27750000000000002</v>
      </c>
      <c r="AD196" s="92">
        <v>3.26</v>
      </c>
    </row>
    <row r="197" spans="1:30">
      <c r="A197" s="61">
        <v>41342</v>
      </c>
      <c r="B197" s="76">
        <v>0.06</v>
      </c>
      <c r="C197" s="77">
        <v>0.11799999999999999</v>
      </c>
      <c r="D197" s="77">
        <v>0.16200000000000001</v>
      </c>
      <c r="E197" s="78">
        <v>0.20100000000000001</v>
      </c>
      <c r="F197" s="79"/>
      <c r="G197" s="76">
        <v>0.28010000000000002</v>
      </c>
      <c r="H197" s="77">
        <v>0.50688</v>
      </c>
      <c r="I197" s="77">
        <v>2.1999999999999999E-2</v>
      </c>
      <c r="J197" s="77">
        <v>1.32125</v>
      </c>
      <c r="K197" s="77">
        <v>0.17749999999999999</v>
      </c>
      <c r="L197" s="77">
        <v>1.62</v>
      </c>
      <c r="M197" s="77">
        <v>1.1859999999999999</v>
      </c>
      <c r="N197" s="78">
        <v>3.15</v>
      </c>
      <c r="O197" s="79"/>
      <c r="P197" s="76">
        <v>1.3089999999999999</v>
      </c>
      <c r="Q197" s="78">
        <v>0.871</v>
      </c>
      <c r="R197" s="79"/>
      <c r="S197" s="76">
        <v>0.49375000000000002</v>
      </c>
      <c r="T197" s="77">
        <v>0.16</v>
      </c>
      <c r="U197" s="78">
        <v>3.17</v>
      </c>
      <c r="V197" s="79"/>
      <c r="W197" s="76">
        <v>0.32400000000000001</v>
      </c>
      <c r="X197" s="78">
        <v>0.54100000000000004</v>
      </c>
      <c r="Y197" s="80"/>
      <c r="Z197" s="90">
        <v>8.3239000000000001</v>
      </c>
      <c r="AA197" s="91">
        <v>0.38</v>
      </c>
      <c r="AB197" s="91">
        <v>0.37667</v>
      </c>
      <c r="AC197" s="91">
        <v>0.27750000000000002</v>
      </c>
      <c r="AD197" s="92">
        <v>3.26</v>
      </c>
    </row>
    <row r="198" spans="1:30">
      <c r="A198" s="61">
        <v>41343</v>
      </c>
      <c r="B198" s="76">
        <v>0.06</v>
      </c>
      <c r="C198" s="77">
        <v>0.11799999999999999</v>
      </c>
      <c r="D198" s="77">
        <v>0.16200000000000001</v>
      </c>
      <c r="E198" s="78">
        <v>0.20100000000000001</v>
      </c>
      <c r="F198" s="79"/>
      <c r="G198" s="76">
        <v>0.28010000000000002</v>
      </c>
      <c r="H198" s="77">
        <v>0.50688</v>
      </c>
      <c r="I198" s="77">
        <v>2.1999999999999999E-2</v>
      </c>
      <c r="J198" s="77">
        <v>1.32125</v>
      </c>
      <c r="K198" s="77">
        <v>0.17749999999999999</v>
      </c>
      <c r="L198" s="77">
        <v>1.62</v>
      </c>
      <c r="M198" s="77">
        <v>1.1859999999999999</v>
      </c>
      <c r="N198" s="78">
        <v>3.15</v>
      </c>
      <c r="O198" s="79"/>
      <c r="P198" s="76">
        <v>1.3089999999999999</v>
      </c>
      <c r="Q198" s="78">
        <v>0.871</v>
      </c>
      <c r="R198" s="79"/>
      <c r="S198" s="76">
        <v>0.49375000000000002</v>
      </c>
      <c r="T198" s="77">
        <v>0.16</v>
      </c>
      <c r="U198" s="78">
        <v>3.17</v>
      </c>
      <c r="V198" s="79"/>
      <c r="W198" s="76">
        <v>0.32400000000000001</v>
      </c>
      <c r="X198" s="78">
        <v>0.54100000000000004</v>
      </c>
      <c r="Y198" s="80"/>
      <c r="Z198" s="90">
        <v>8.3239000000000001</v>
      </c>
      <c r="AA198" s="91">
        <v>0.38</v>
      </c>
      <c r="AB198" s="91">
        <v>0.37667</v>
      </c>
      <c r="AC198" s="91">
        <v>0.27750000000000002</v>
      </c>
      <c r="AD198" s="92">
        <v>3.26</v>
      </c>
    </row>
    <row r="199" spans="1:30">
      <c r="A199" s="61">
        <v>41344</v>
      </c>
      <c r="B199" s="76">
        <v>6.4000000000000001E-2</v>
      </c>
      <c r="C199" s="77">
        <v>0.11700000000000001</v>
      </c>
      <c r="D199" s="77">
        <v>0.16300000000000001</v>
      </c>
      <c r="E199" s="78">
        <v>0.20100000000000001</v>
      </c>
      <c r="F199" s="79"/>
      <c r="G199" s="76">
        <v>0.28010000000000002</v>
      </c>
      <c r="H199" s="77">
        <v>0.50688</v>
      </c>
      <c r="I199" s="77">
        <v>2.1999999999999999E-2</v>
      </c>
      <c r="J199" s="77">
        <v>1.32125</v>
      </c>
      <c r="K199" s="77">
        <v>0.17749999999999999</v>
      </c>
      <c r="L199" s="77">
        <v>1.64</v>
      </c>
      <c r="M199" s="77">
        <v>1.1859999999999999</v>
      </c>
      <c r="N199" s="78">
        <v>3.15</v>
      </c>
      <c r="O199" s="79"/>
      <c r="P199" s="76">
        <v>1.2994000000000001</v>
      </c>
      <c r="Q199" s="78">
        <v>0.87334999999999996</v>
      </c>
      <c r="R199" s="79"/>
      <c r="S199" s="76">
        <v>0.49375000000000002</v>
      </c>
      <c r="T199" s="77">
        <v>0.16</v>
      </c>
      <c r="U199" s="78">
        <v>3.17</v>
      </c>
      <c r="V199" s="79"/>
      <c r="W199" s="76">
        <v>0.32600000000000001</v>
      </c>
      <c r="X199" s="78">
        <v>0.54200000000000004</v>
      </c>
      <c r="Y199" s="80"/>
      <c r="Z199" s="90">
        <v>8.3260000000000005</v>
      </c>
      <c r="AA199" s="91">
        <v>0.38</v>
      </c>
      <c r="AB199" s="91">
        <v>0.37667</v>
      </c>
      <c r="AC199" s="91">
        <v>0.27750000000000002</v>
      </c>
      <c r="AD199" s="92">
        <v>3.26</v>
      </c>
    </row>
    <row r="200" spans="1:30">
      <c r="A200" s="61">
        <v>41345</v>
      </c>
      <c r="B200" s="76">
        <v>6.8000000000000005E-2</v>
      </c>
      <c r="C200" s="77">
        <v>0.11799999999999999</v>
      </c>
      <c r="D200" s="77">
        <v>0.16300000000000001</v>
      </c>
      <c r="E200" s="78">
        <v>0.20100000000000001</v>
      </c>
      <c r="F200" s="79"/>
      <c r="G200" s="76">
        <v>0.28110000000000002</v>
      </c>
      <c r="H200" s="77">
        <v>0.50688</v>
      </c>
      <c r="I200" s="77">
        <v>2.1999999999999999E-2</v>
      </c>
      <c r="J200" s="77">
        <v>1.32125</v>
      </c>
      <c r="K200" s="77">
        <v>0.17749999999999999</v>
      </c>
      <c r="L200" s="77">
        <v>1.61</v>
      </c>
      <c r="M200" s="77">
        <v>1.1859999999999999</v>
      </c>
      <c r="N200" s="78">
        <v>3.3</v>
      </c>
      <c r="O200" s="79"/>
      <c r="P200" s="76">
        <v>1.3052999999999999</v>
      </c>
      <c r="Q200" s="78">
        <v>0.87629999999999997</v>
      </c>
      <c r="R200" s="79"/>
      <c r="S200" s="76">
        <v>0.49375000000000002</v>
      </c>
      <c r="T200" s="77">
        <v>0.16</v>
      </c>
      <c r="U200" s="78">
        <v>3.1680000000000001</v>
      </c>
      <c r="V200" s="79"/>
      <c r="W200" s="76">
        <v>0.32600000000000001</v>
      </c>
      <c r="X200" s="78">
        <v>0.54300000000000004</v>
      </c>
      <c r="Y200" s="80"/>
      <c r="Z200" s="90">
        <v>8.3181999999999992</v>
      </c>
      <c r="AA200" s="91">
        <v>0.38</v>
      </c>
      <c r="AB200" s="91">
        <v>0.37667</v>
      </c>
      <c r="AC200" s="91">
        <v>0.27750000000000002</v>
      </c>
      <c r="AD200" s="92">
        <v>3.26</v>
      </c>
    </row>
    <row r="201" spans="1:30">
      <c r="A201" s="61">
        <v>41346</v>
      </c>
      <c r="B201" s="76">
        <v>6.8000000000000005E-2</v>
      </c>
      <c r="C201" s="77">
        <v>0.11799999999999999</v>
      </c>
      <c r="D201" s="77">
        <v>0.16300000000000001</v>
      </c>
      <c r="E201" s="78">
        <v>0.20300000000000001</v>
      </c>
      <c r="F201" s="79"/>
      <c r="G201" s="76">
        <v>0.28010000000000002</v>
      </c>
      <c r="H201" s="77">
        <v>0.50688</v>
      </c>
      <c r="I201" s="77">
        <v>2.1999999999999999E-2</v>
      </c>
      <c r="J201" s="77">
        <v>1.3162499999999999</v>
      </c>
      <c r="K201" s="77">
        <v>0.17749999999999999</v>
      </c>
      <c r="L201" s="77">
        <v>1.66</v>
      </c>
      <c r="M201" s="77">
        <v>1.1859999999999999</v>
      </c>
      <c r="N201" s="78">
        <v>3.27</v>
      </c>
      <c r="O201" s="79"/>
      <c r="P201" s="76">
        <v>1.2981</v>
      </c>
      <c r="Q201" s="78">
        <v>0.86780000000000002</v>
      </c>
      <c r="R201" s="79"/>
      <c r="S201" s="76">
        <v>0.49375000000000002</v>
      </c>
      <c r="T201" s="77">
        <v>0.16</v>
      </c>
      <c r="U201" s="78">
        <v>3.1680000000000001</v>
      </c>
      <c r="V201" s="79"/>
      <c r="W201" s="76">
        <v>0.32500000000000001</v>
      </c>
      <c r="X201" s="78">
        <v>0.54200000000000004</v>
      </c>
      <c r="Y201" s="80"/>
      <c r="Z201" s="90">
        <v>8.2931000000000008</v>
      </c>
      <c r="AA201" s="91">
        <v>0.37889</v>
      </c>
      <c r="AB201" s="91">
        <v>0.37667</v>
      </c>
      <c r="AC201" s="91">
        <v>0.27750000000000002</v>
      </c>
      <c r="AD201" s="92">
        <v>3.26</v>
      </c>
    </row>
    <row r="202" spans="1:30">
      <c r="A202" s="61">
        <v>41347</v>
      </c>
      <c r="B202" s="76">
        <v>6.8000000000000005E-2</v>
      </c>
      <c r="C202" s="77">
        <v>0.11799999999999999</v>
      </c>
      <c r="D202" s="77">
        <v>0.16400000000000001</v>
      </c>
      <c r="E202" s="78">
        <v>0.20399999999999999</v>
      </c>
      <c r="F202" s="79"/>
      <c r="G202" s="76">
        <v>0.28010000000000002</v>
      </c>
      <c r="H202" s="77">
        <v>0.50688</v>
      </c>
      <c r="I202" s="77">
        <v>2.1999999999999999E-2</v>
      </c>
      <c r="J202" s="77">
        <v>1.3162499999999999</v>
      </c>
      <c r="K202" s="77">
        <v>0.17749999999999999</v>
      </c>
      <c r="L202" s="77">
        <v>1.62</v>
      </c>
      <c r="M202" s="77">
        <v>1.1850000000000001</v>
      </c>
      <c r="N202" s="78">
        <v>3.17</v>
      </c>
      <c r="O202" s="79"/>
      <c r="P202" s="76">
        <v>1.2937000000000001</v>
      </c>
      <c r="Q202" s="78">
        <v>0.86570000000000003</v>
      </c>
      <c r="R202" s="79"/>
      <c r="S202" s="76">
        <v>0.49375000000000002</v>
      </c>
      <c r="T202" s="77">
        <v>0.16</v>
      </c>
      <c r="U202" s="78">
        <v>3.1739999999999999</v>
      </c>
      <c r="V202" s="79"/>
      <c r="W202" s="76">
        <v>0.32600000000000001</v>
      </c>
      <c r="X202" s="78">
        <v>0.54400000000000004</v>
      </c>
      <c r="Y202" s="80"/>
      <c r="Z202" s="90">
        <v>8.3783999999999992</v>
      </c>
      <c r="AA202" s="91">
        <v>0.38</v>
      </c>
      <c r="AB202" s="91">
        <v>0.37667</v>
      </c>
      <c r="AC202" s="91">
        <v>0.27750000000000002</v>
      </c>
      <c r="AD202" s="92">
        <v>3.25</v>
      </c>
    </row>
    <row r="203" spans="1:30">
      <c r="A203" s="61">
        <v>41348</v>
      </c>
      <c r="B203" s="76">
        <v>7.0000000000000007E-2</v>
      </c>
      <c r="C203" s="77">
        <v>0.11799999999999999</v>
      </c>
      <c r="D203" s="77">
        <v>0.16500000000000001</v>
      </c>
      <c r="E203" s="78">
        <v>0.20399999999999999</v>
      </c>
      <c r="F203" s="79"/>
      <c r="G203" s="76">
        <v>0.28010000000000002</v>
      </c>
      <c r="H203" s="77">
        <v>0.50688</v>
      </c>
      <c r="I203" s="77">
        <v>2.1999999999999999E-2</v>
      </c>
      <c r="J203" s="77">
        <v>1.31125</v>
      </c>
      <c r="K203" s="77">
        <v>0.17749999999999999</v>
      </c>
      <c r="L203" s="77">
        <v>1.61</v>
      </c>
      <c r="M203" s="77">
        <v>1.1850000000000001</v>
      </c>
      <c r="N203" s="78">
        <v>3.2</v>
      </c>
      <c r="O203" s="79"/>
      <c r="P203" s="76">
        <v>1.3086</v>
      </c>
      <c r="Q203" s="78">
        <v>0.86399999999999999</v>
      </c>
      <c r="R203" s="79"/>
      <c r="S203" s="76">
        <v>0.49375000000000002</v>
      </c>
      <c r="T203" s="77">
        <v>0.16</v>
      </c>
      <c r="U203" s="78">
        <v>3.1739999999999999</v>
      </c>
      <c r="V203" s="79"/>
      <c r="W203" s="76">
        <v>0.32600000000000001</v>
      </c>
      <c r="X203" s="78">
        <v>0.54300000000000004</v>
      </c>
      <c r="Y203" s="80"/>
      <c r="Z203" s="90">
        <v>8.3514999999999997</v>
      </c>
      <c r="AA203" s="91">
        <v>0.38</v>
      </c>
      <c r="AB203" s="91">
        <v>0.37667</v>
      </c>
      <c r="AC203" s="91">
        <v>0.27750000000000002</v>
      </c>
      <c r="AD203" s="92">
        <v>3.22</v>
      </c>
    </row>
    <row r="204" spans="1:30">
      <c r="A204" s="61">
        <v>41349</v>
      </c>
      <c r="B204" s="76">
        <v>7.0000000000000007E-2</v>
      </c>
      <c r="C204" s="77">
        <v>0.11799999999999999</v>
      </c>
      <c r="D204" s="77">
        <v>0.16500000000000001</v>
      </c>
      <c r="E204" s="78">
        <v>0.20399999999999999</v>
      </c>
      <c r="F204" s="79"/>
      <c r="G204" s="76">
        <v>0.28010000000000002</v>
      </c>
      <c r="H204" s="77">
        <v>0.50688</v>
      </c>
      <c r="I204" s="77">
        <v>2.1999999999999999E-2</v>
      </c>
      <c r="J204" s="77">
        <v>1.31125</v>
      </c>
      <c r="K204" s="77">
        <v>0.17749999999999999</v>
      </c>
      <c r="L204" s="77">
        <v>1.61</v>
      </c>
      <c r="M204" s="77">
        <v>1.1850000000000001</v>
      </c>
      <c r="N204" s="78">
        <v>3.2</v>
      </c>
      <c r="O204" s="79"/>
      <c r="P204" s="76">
        <v>1.3086</v>
      </c>
      <c r="Q204" s="78">
        <v>0.86399999999999999</v>
      </c>
      <c r="R204" s="79"/>
      <c r="S204" s="76">
        <v>0.49375000000000002</v>
      </c>
      <c r="T204" s="77">
        <v>0.16</v>
      </c>
      <c r="U204" s="78">
        <v>3.1739999999999999</v>
      </c>
      <c r="V204" s="79"/>
      <c r="W204" s="76">
        <v>0.32600000000000001</v>
      </c>
      <c r="X204" s="78">
        <v>0.54300000000000004</v>
      </c>
      <c r="Y204" s="80"/>
      <c r="Z204" s="90">
        <v>8.3514999999999997</v>
      </c>
      <c r="AA204" s="91">
        <v>0.38</v>
      </c>
      <c r="AB204" s="91">
        <v>0.37667</v>
      </c>
      <c r="AC204" s="91">
        <v>0.27750000000000002</v>
      </c>
      <c r="AD204" s="92">
        <v>3.22</v>
      </c>
    </row>
    <row r="205" spans="1:30">
      <c r="A205" s="61">
        <v>41350</v>
      </c>
      <c r="B205" s="76">
        <v>7.0000000000000007E-2</v>
      </c>
      <c r="C205" s="77">
        <v>0.11799999999999999</v>
      </c>
      <c r="D205" s="77">
        <v>0.16500000000000001</v>
      </c>
      <c r="E205" s="78">
        <v>0.20399999999999999</v>
      </c>
      <c r="F205" s="79"/>
      <c r="G205" s="76">
        <v>0.28010000000000002</v>
      </c>
      <c r="H205" s="77">
        <v>0.50688</v>
      </c>
      <c r="I205" s="77">
        <v>2.1999999999999999E-2</v>
      </c>
      <c r="J205" s="77">
        <v>1.31125</v>
      </c>
      <c r="K205" s="77">
        <v>0.17749999999999999</v>
      </c>
      <c r="L205" s="77">
        <v>1.61</v>
      </c>
      <c r="M205" s="77">
        <v>1.1850000000000001</v>
      </c>
      <c r="N205" s="78">
        <v>3.2</v>
      </c>
      <c r="O205" s="79"/>
      <c r="P205" s="76">
        <v>1.3086</v>
      </c>
      <c r="Q205" s="78">
        <v>0.86399999999999999</v>
      </c>
      <c r="R205" s="79"/>
      <c r="S205" s="76">
        <v>0.49375000000000002</v>
      </c>
      <c r="T205" s="77">
        <v>0.16</v>
      </c>
      <c r="U205" s="78">
        <v>3.1739999999999999</v>
      </c>
      <c r="V205" s="79"/>
      <c r="W205" s="76">
        <v>0.32600000000000001</v>
      </c>
      <c r="X205" s="78">
        <v>0.54300000000000004</v>
      </c>
      <c r="Y205" s="80"/>
      <c r="Z205" s="90">
        <v>8.3514999999999997</v>
      </c>
      <c r="AA205" s="91">
        <v>0.38</v>
      </c>
      <c r="AB205" s="91">
        <v>0.37667</v>
      </c>
      <c r="AC205" s="91">
        <v>0.27750000000000002</v>
      </c>
      <c r="AD205" s="92">
        <v>3.22</v>
      </c>
    </row>
    <row r="206" spans="1:30">
      <c r="A206" s="61">
        <v>41351</v>
      </c>
      <c r="B206" s="76">
        <v>6.9000000000000006E-2</v>
      </c>
      <c r="C206" s="77">
        <v>0.11899999999999999</v>
      </c>
      <c r="D206" s="77">
        <v>0.16600000000000001</v>
      </c>
      <c r="E206" s="78">
        <v>0.20599999999999999</v>
      </c>
      <c r="F206" s="79"/>
      <c r="G206" s="76">
        <v>0.28010000000000002</v>
      </c>
      <c r="H206" s="77">
        <v>0.50688</v>
      </c>
      <c r="I206" s="77">
        <v>2.1999999999999999E-2</v>
      </c>
      <c r="J206" s="77">
        <v>1.31125</v>
      </c>
      <c r="K206" s="77">
        <v>0.17749999999999999</v>
      </c>
      <c r="L206" s="77">
        <v>1.68</v>
      </c>
      <c r="M206" s="77">
        <v>1.1850000000000001</v>
      </c>
      <c r="N206" s="78">
        <v>3.22</v>
      </c>
      <c r="O206" s="79"/>
      <c r="P206" s="76">
        <v>1.2928999999999999</v>
      </c>
      <c r="Q206" s="78">
        <v>0.85619999999999996</v>
      </c>
      <c r="R206" s="79"/>
      <c r="S206" s="76">
        <v>0.49375000000000002</v>
      </c>
      <c r="T206" s="77">
        <v>0.16</v>
      </c>
      <c r="U206" s="78">
        <v>3.17</v>
      </c>
      <c r="V206" s="79"/>
      <c r="W206" s="76">
        <v>0.32600000000000001</v>
      </c>
      <c r="X206" s="78">
        <v>0.54300000000000004</v>
      </c>
      <c r="Y206" s="80"/>
      <c r="Z206" s="90">
        <v>8.3369999999999997</v>
      </c>
      <c r="AA206" s="91">
        <v>0.38</v>
      </c>
      <c r="AB206" s="91">
        <v>0.37667</v>
      </c>
      <c r="AC206" s="91">
        <v>0.27250000000000002</v>
      </c>
      <c r="AD206" s="92">
        <v>3.2</v>
      </c>
    </row>
    <row r="207" spans="1:30">
      <c r="A207" s="61">
        <v>41352</v>
      </c>
      <c r="B207" s="76">
        <v>6.4000000000000001E-2</v>
      </c>
      <c r="C207" s="77">
        <v>0.11799999999999999</v>
      </c>
      <c r="D207" s="77">
        <v>0.16700000000000001</v>
      </c>
      <c r="E207" s="78">
        <v>0.20699999999999999</v>
      </c>
      <c r="F207" s="79"/>
      <c r="G207" s="76">
        <v>0.28210000000000002</v>
      </c>
      <c r="H207" s="77">
        <v>0.50688</v>
      </c>
      <c r="I207" s="77">
        <v>2.1999999999999999E-2</v>
      </c>
      <c r="J207" s="77">
        <v>1.31125</v>
      </c>
      <c r="K207" s="77">
        <v>0.17749999999999999</v>
      </c>
      <c r="L207" s="77">
        <v>1.63</v>
      </c>
      <c r="M207" s="77">
        <v>1.1850000000000001</v>
      </c>
      <c r="N207" s="78">
        <v>3.15</v>
      </c>
      <c r="O207" s="79"/>
      <c r="P207" s="76">
        <v>1.2944</v>
      </c>
      <c r="Q207" s="78">
        <v>0.85585</v>
      </c>
      <c r="R207" s="79"/>
      <c r="S207" s="76">
        <v>0.49375000000000002</v>
      </c>
      <c r="T207" s="77">
        <v>0.16</v>
      </c>
      <c r="U207" s="78">
        <v>3.1739999999999999</v>
      </c>
      <c r="V207" s="79"/>
      <c r="W207" s="76">
        <v>0.33</v>
      </c>
      <c r="X207" s="78">
        <v>0.54500000000000004</v>
      </c>
      <c r="Y207" s="80"/>
      <c r="Z207" s="90">
        <v>8.3421000000000003</v>
      </c>
      <c r="AA207" s="91">
        <v>0.38</v>
      </c>
      <c r="AB207" s="91">
        <v>0.37667</v>
      </c>
      <c r="AC207" s="91">
        <v>0.27250000000000002</v>
      </c>
      <c r="AD207" s="92">
        <v>3.19</v>
      </c>
    </row>
    <row r="208" spans="1:30">
      <c r="A208" s="61">
        <v>41353</v>
      </c>
      <c r="B208" s="76">
        <v>6.5000000000000002E-2</v>
      </c>
      <c r="C208" s="77">
        <v>0.11799999999999999</v>
      </c>
      <c r="D208" s="77">
        <v>0.17</v>
      </c>
      <c r="E208" s="78">
        <v>0.21</v>
      </c>
      <c r="F208" s="79"/>
      <c r="G208" s="76">
        <v>0.28410000000000002</v>
      </c>
      <c r="H208" s="77">
        <v>0.50688</v>
      </c>
      <c r="I208" s="77">
        <v>2.1999999999999999E-2</v>
      </c>
      <c r="J208" s="77">
        <v>1.31125</v>
      </c>
      <c r="K208" s="77">
        <v>0.17499999999999999</v>
      </c>
      <c r="L208" s="77">
        <v>1.66</v>
      </c>
      <c r="M208" s="77">
        <v>1.1830000000000001</v>
      </c>
      <c r="N208" s="78">
        <v>3.1</v>
      </c>
      <c r="O208" s="79"/>
      <c r="P208" s="76">
        <v>1.2945</v>
      </c>
      <c r="Q208" s="78">
        <v>0.85519999999999996</v>
      </c>
      <c r="R208" s="79"/>
      <c r="S208" s="76">
        <v>0.49375000000000002</v>
      </c>
      <c r="T208" s="77">
        <v>0.16</v>
      </c>
      <c r="U208" s="78">
        <v>3.1760000000000002</v>
      </c>
      <c r="V208" s="79"/>
      <c r="W208" s="76">
        <v>0.33500000000000002</v>
      </c>
      <c r="X208" s="78">
        <v>0.55100000000000005</v>
      </c>
      <c r="Y208" s="80"/>
      <c r="Z208" s="90">
        <v>8.3374000000000006</v>
      </c>
      <c r="AA208" s="91">
        <v>0.38</v>
      </c>
      <c r="AB208" s="91">
        <v>0.37667</v>
      </c>
      <c r="AC208" s="91">
        <v>0.27500000000000002</v>
      </c>
      <c r="AD208" s="92">
        <v>3.19</v>
      </c>
    </row>
    <row r="209" spans="1:30">
      <c r="A209" s="61">
        <v>41354</v>
      </c>
      <c r="B209" s="76">
        <v>6.2E-2</v>
      </c>
      <c r="C209" s="77">
        <v>0.11799999999999999</v>
      </c>
      <c r="D209" s="77">
        <v>0.17</v>
      </c>
      <c r="E209" s="78">
        <v>0.21099999999999999</v>
      </c>
      <c r="F209" s="79"/>
      <c r="G209" s="76">
        <v>0.28410000000000002</v>
      </c>
      <c r="H209" s="77">
        <v>0.50688</v>
      </c>
      <c r="I209" s="77">
        <v>2.1999999999999999E-2</v>
      </c>
      <c r="J209" s="77">
        <v>1.31125</v>
      </c>
      <c r="K209" s="77">
        <v>0.17499999999999999</v>
      </c>
      <c r="L209" s="77">
        <v>1.64</v>
      </c>
      <c r="M209" s="77">
        <v>1.1830000000000001</v>
      </c>
      <c r="N209" s="78">
        <v>3.1</v>
      </c>
      <c r="O209" s="79"/>
      <c r="P209" s="76">
        <v>1.2909999999999999</v>
      </c>
      <c r="Q209" s="78">
        <v>0.85165000000000002</v>
      </c>
      <c r="R209" s="79"/>
      <c r="S209" s="76">
        <v>0.49375000000000002</v>
      </c>
      <c r="T209" s="77">
        <v>0.16</v>
      </c>
      <c r="U209" s="78">
        <v>3.18</v>
      </c>
      <c r="V209" s="79"/>
      <c r="W209" s="76">
        <v>0.33400000000000002</v>
      </c>
      <c r="X209" s="78">
        <v>0.55000000000000004</v>
      </c>
      <c r="Y209" s="80"/>
      <c r="Z209" s="90">
        <v>8.3653999999999993</v>
      </c>
      <c r="AA209" s="91">
        <v>0.38</v>
      </c>
      <c r="AB209" s="91">
        <v>0.37667</v>
      </c>
      <c r="AC209" s="91">
        <v>0.27500000000000002</v>
      </c>
      <c r="AD209" s="92">
        <v>3.19</v>
      </c>
    </row>
    <row r="210" spans="1:30">
      <c r="A210" s="61">
        <v>41355</v>
      </c>
      <c r="B210" s="76">
        <v>6.0999999999999999E-2</v>
      </c>
      <c r="C210" s="77">
        <v>0.12</v>
      </c>
      <c r="D210" s="77">
        <v>0.17199999999999999</v>
      </c>
      <c r="E210" s="78">
        <v>0.215</v>
      </c>
      <c r="F210" s="79"/>
      <c r="G210" s="76">
        <v>0.28460000000000002</v>
      </c>
      <c r="H210" s="77">
        <v>0.50688</v>
      </c>
      <c r="I210" s="77">
        <v>2.1999999999999999E-2</v>
      </c>
      <c r="J210" s="77">
        <v>1.31125</v>
      </c>
      <c r="K210" s="77">
        <v>0.17499999999999999</v>
      </c>
      <c r="L210" s="77">
        <v>1.65</v>
      </c>
      <c r="M210" s="77">
        <v>1.1830000000000001</v>
      </c>
      <c r="N210" s="78">
        <v>3.27</v>
      </c>
      <c r="O210" s="79"/>
      <c r="P210" s="76">
        <v>1.2948</v>
      </c>
      <c r="Q210" s="78">
        <v>0.8528</v>
      </c>
      <c r="R210" s="79"/>
      <c r="S210" s="76">
        <v>0.49375000000000002</v>
      </c>
      <c r="T210" s="77">
        <v>0.16</v>
      </c>
      <c r="U210" s="78">
        <v>3.18</v>
      </c>
      <c r="V210" s="79"/>
      <c r="W210" s="76">
        <v>0.33900000000000002</v>
      </c>
      <c r="X210" s="78">
        <v>0.55300000000000005</v>
      </c>
      <c r="Y210" s="80"/>
      <c r="Z210" s="90">
        <v>8.4231999999999996</v>
      </c>
      <c r="AA210" s="91">
        <v>0.37778</v>
      </c>
      <c r="AB210" s="91">
        <v>0.37667</v>
      </c>
      <c r="AC210" s="91">
        <v>0.28000000000000003</v>
      </c>
      <c r="AD210" s="92">
        <v>3.19</v>
      </c>
    </row>
    <row r="211" spans="1:30">
      <c r="A211" s="61">
        <v>41356</v>
      </c>
      <c r="B211" s="76">
        <v>6.0999999999999999E-2</v>
      </c>
      <c r="C211" s="77">
        <v>0.12</v>
      </c>
      <c r="D211" s="77">
        <v>0.17199999999999999</v>
      </c>
      <c r="E211" s="78">
        <v>0.215</v>
      </c>
      <c r="F211" s="79"/>
      <c r="G211" s="76">
        <v>0.28460000000000002</v>
      </c>
      <c r="H211" s="77">
        <v>0.50688</v>
      </c>
      <c r="I211" s="77">
        <v>2.1999999999999999E-2</v>
      </c>
      <c r="J211" s="77">
        <v>1.31125</v>
      </c>
      <c r="K211" s="77">
        <v>0.17499999999999999</v>
      </c>
      <c r="L211" s="77">
        <v>1.65</v>
      </c>
      <c r="M211" s="77">
        <v>1.1830000000000001</v>
      </c>
      <c r="N211" s="78">
        <v>3.27</v>
      </c>
      <c r="O211" s="79"/>
      <c r="P211" s="76">
        <v>1.2948</v>
      </c>
      <c r="Q211" s="78">
        <v>0.8528</v>
      </c>
      <c r="R211" s="79"/>
      <c r="S211" s="76">
        <v>0.49375000000000002</v>
      </c>
      <c r="T211" s="77">
        <v>0.16</v>
      </c>
      <c r="U211" s="78">
        <v>3.18</v>
      </c>
      <c r="V211" s="79"/>
      <c r="W211" s="76">
        <v>0.33900000000000002</v>
      </c>
      <c r="X211" s="78">
        <v>0.55300000000000005</v>
      </c>
      <c r="Y211" s="80"/>
      <c r="Z211" s="90">
        <v>8.4231999999999996</v>
      </c>
      <c r="AA211" s="91">
        <v>0.37778</v>
      </c>
      <c r="AB211" s="91">
        <v>0.37667</v>
      </c>
      <c r="AC211" s="91">
        <v>0.28000000000000003</v>
      </c>
      <c r="AD211" s="92">
        <v>3.19</v>
      </c>
    </row>
    <row r="212" spans="1:30">
      <c r="A212" s="61">
        <v>41357</v>
      </c>
      <c r="B212" s="76">
        <v>6.0999999999999999E-2</v>
      </c>
      <c r="C212" s="77">
        <v>0.12</v>
      </c>
      <c r="D212" s="77">
        <v>0.17199999999999999</v>
      </c>
      <c r="E212" s="78">
        <v>0.215</v>
      </c>
      <c r="F212" s="79"/>
      <c r="G212" s="76">
        <v>0.28460000000000002</v>
      </c>
      <c r="H212" s="77">
        <v>0.50688</v>
      </c>
      <c r="I212" s="77">
        <v>2.1999999999999999E-2</v>
      </c>
      <c r="J212" s="77">
        <v>1.31125</v>
      </c>
      <c r="K212" s="77">
        <v>0.17499999999999999</v>
      </c>
      <c r="L212" s="77">
        <v>1.65</v>
      </c>
      <c r="M212" s="77">
        <v>1.1830000000000001</v>
      </c>
      <c r="N212" s="78">
        <v>3.27</v>
      </c>
      <c r="O212" s="79"/>
      <c r="P212" s="76">
        <v>1.2948</v>
      </c>
      <c r="Q212" s="78">
        <v>0.8528</v>
      </c>
      <c r="R212" s="79"/>
      <c r="S212" s="76">
        <v>0.49375000000000002</v>
      </c>
      <c r="T212" s="77">
        <v>0.16</v>
      </c>
      <c r="U212" s="78">
        <v>3.18</v>
      </c>
      <c r="V212" s="79"/>
      <c r="W212" s="76">
        <v>0.33900000000000002</v>
      </c>
      <c r="X212" s="78">
        <v>0.55300000000000005</v>
      </c>
      <c r="Y212" s="80"/>
      <c r="Z212" s="90">
        <v>8.4231999999999996</v>
      </c>
      <c r="AA212" s="91">
        <v>0.37778</v>
      </c>
      <c r="AB212" s="91">
        <v>0.37667</v>
      </c>
      <c r="AC212" s="91">
        <v>0.28000000000000003</v>
      </c>
      <c r="AD212" s="92">
        <v>3.19</v>
      </c>
    </row>
    <row r="213" spans="1:30">
      <c r="A213" s="61">
        <v>41358</v>
      </c>
      <c r="B213" s="76">
        <v>6.4000000000000001E-2</v>
      </c>
      <c r="C213" s="77">
        <v>0.11899999999999999</v>
      </c>
      <c r="D213" s="77">
        <v>0.17199999999999999</v>
      </c>
      <c r="E213" s="78">
        <v>0.214</v>
      </c>
      <c r="F213" s="79"/>
      <c r="G213" s="76">
        <v>0.28310000000000002</v>
      </c>
      <c r="H213" s="77">
        <v>0.50688</v>
      </c>
      <c r="I213" s="77">
        <v>2.1999999999999999E-2</v>
      </c>
      <c r="J213" s="77">
        <v>1.3087500000000001</v>
      </c>
      <c r="K213" s="77">
        <v>0.17499999999999999</v>
      </c>
      <c r="L213" s="77">
        <v>1.68</v>
      </c>
      <c r="M213" s="77">
        <v>1.1830000000000001</v>
      </c>
      <c r="N213" s="78">
        <v>3.15</v>
      </c>
      <c r="O213" s="79"/>
      <c r="P213" s="76">
        <v>1.2935000000000001</v>
      </c>
      <c r="Q213" s="78">
        <v>0.85160000000000002</v>
      </c>
      <c r="R213" s="79"/>
      <c r="S213" s="76">
        <v>0.49375000000000002</v>
      </c>
      <c r="T213" s="77">
        <v>0.16</v>
      </c>
      <c r="U213" s="78">
        <v>3.18</v>
      </c>
      <c r="V213" s="79"/>
      <c r="W213" s="76">
        <v>0.33600000000000002</v>
      </c>
      <c r="X213" s="78">
        <v>0.54900000000000004</v>
      </c>
      <c r="Y213" s="80"/>
      <c r="Z213" s="90">
        <v>8.4360999999999997</v>
      </c>
      <c r="AA213" s="91">
        <v>0.38</v>
      </c>
      <c r="AB213" s="91">
        <v>0.37667</v>
      </c>
      <c r="AC213" s="91">
        <v>0.26750000000000002</v>
      </c>
      <c r="AD213" s="92">
        <v>3.19</v>
      </c>
    </row>
    <row r="214" spans="1:30">
      <c r="A214" s="61">
        <v>41359</v>
      </c>
      <c r="B214" s="76">
        <v>6.4000000000000001E-2</v>
      </c>
      <c r="C214" s="77">
        <v>0.11899999999999999</v>
      </c>
      <c r="D214" s="77">
        <v>0.17199999999999999</v>
      </c>
      <c r="E214" s="78">
        <v>0.21299999999999999</v>
      </c>
      <c r="F214" s="79"/>
      <c r="G214" s="76">
        <v>0.28360000000000002</v>
      </c>
      <c r="H214" s="77">
        <v>0.50688</v>
      </c>
      <c r="I214" s="77">
        <v>2.1999999999999999E-2</v>
      </c>
      <c r="J214" s="77">
        <v>1.3087500000000001</v>
      </c>
      <c r="K214" s="77">
        <v>0.17499999999999999</v>
      </c>
      <c r="L214" s="77">
        <v>1.69</v>
      </c>
      <c r="M214" s="77">
        <v>1.1830000000000001</v>
      </c>
      <c r="N214" s="78">
        <v>3.15</v>
      </c>
      <c r="O214" s="79"/>
      <c r="P214" s="76">
        <v>1.2861</v>
      </c>
      <c r="Q214" s="78">
        <v>0.84899999999999998</v>
      </c>
      <c r="R214" s="79"/>
      <c r="S214" s="76">
        <v>0.49625000000000002</v>
      </c>
      <c r="T214" s="77">
        <v>0.16142999999999999</v>
      </c>
      <c r="U214" s="78">
        <v>3.18</v>
      </c>
      <c r="V214" s="79"/>
      <c r="W214" s="76">
        <v>0.33700000000000002</v>
      </c>
      <c r="X214" s="78">
        <v>0.54700000000000004</v>
      </c>
      <c r="Y214" s="80"/>
      <c r="Z214" s="90">
        <v>8.3560999999999996</v>
      </c>
      <c r="AA214" s="91">
        <v>0.38</v>
      </c>
      <c r="AB214" s="91">
        <v>0.37667</v>
      </c>
      <c r="AC214" s="91">
        <v>0.26500000000000001</v>
      </c>
      <c r="AD214" s="92">
        <v>3.19</v>
      </c>
    </row>
    <row r="215" spans="1:30" s="86" customFormat="1">
      <c r="A215" s="81">
        <v>41360</v>
      </c>
      <c r="B215" s="82">
        <v>6.7000000000000004E-2</v>
      </c>
      <c r="C215" s="83">
        <v>0.11700000000000001</v>
      </c>
      <c r="D215" s="83">
        <v>0.17</v>
      </c>
      <c r="E215" s="84">
        <v>0.21199999999999999</v>
      </c>
      <c r="F215" s="85"/>
      <c r="G215" s="82">
        <v>0.28360000000000002</v>
      </c>
      <c r="H215" s="83">
        <v>0.50688</v>
      </c>
      <c r="I215" s="83">
        <v>2.1999999999999999E-2</v>
      </c>
      <c r="J215" s="83">
        <v>1.3087500000000001</v>
      </c>
      <c r="K215" s="83">
        <v>0.17499999999999999</v>
      </c>
      <c r="L215" s="83">
        <v>1.69</v>
      </c>
      <c r="M215" s="83">
        <v>1.1830000000000001</v>
      </c>
      <c r="N215" s="84">
        <v>3.1</v>
      </c>
      <c r="O215" s="85"/>
      <c r="P215" s="82">
        <v>1.2767999999999999</v>
      </c>
      <c r="Q215" s="84">
        <v>0.84514999999999996</v>
      </c>
      <c r="R215" s="85"/>
      <c r="S215" s="82">
        <v>0.49625000000000002</v>
      </c>
      <c r="T215" s="83">
        <v>0.16142999999999999</v>
      </c>
      <c r="U215" s="84">
        <v>3.1760000000000002</v>
      </c>
      <c r="V215" s="85"/>
      <c r="W215" s="82">
        <v>0.33500000000000002</v>
      </c>
      <c r="X215" s="84">
        <v>0.54500000000000004</v>
      </c>
      <c r="Y215" s="83"/>
      <c r="Z215" s="82">
        <v>8.3019999999999996</v>
      </c>
      <c r="AA215" s="83">
        <v>0.38</v>
      </c>
      <c r="AB215" s="83">
        <v>0.37667</v>
      </c>
      <c r="AC215" s="83">
        <v>0.26500000000000001</v>
      </c>
      <c r="AD215" s="84">
        <v>3.19</v>
      </c>
    </row>
    <row r="216" spans="1:30">
      <c r="A216" s="61">
        <v>41361</v>
      </c>
      <c r="B216" s="76">
        <v>0.112</v>
      </c>
      <c r="C216" s="77">
        <v>0.11700000000000001</v>
      </c>
      <c r="D216" s="77">
        <v>0.17</v>
      </c>
      <c r="E216" s="78">
        <v>0.21099999999999999</v>
      </c>
      <c r="F216" s="79"/>
      <c r="G216" s="76">
        <v>0.28260000000000002</v>
      </c>
      <c r="H216" s="77">
        <v>0.50688</v>
      </c>
      <c r="I216" s="77">
        <v>2.1999999999999999E-2</v>
      </c>
      <c r="J216" s="77">
        <v>1.3087500000000001</v>
      </c>
      <c r="K216" s="77">
        <v>0.17499999999999999</v>
      </c>
      <c r="L216" s="77">
        <v>1.68</v>
      </c>
      <c r="M216" s="77">
        <v>1.1830000000000001</v>
      </c>
      <c r="N216" s="78">
        <v>3.08</v>
      </c>
      <c r="O216" s="79"/>
      <c r="P216" s="76">
        <v>1.2805</v>
      </c>
      <c r="Q216" s="78">
        <v>0.84560000000000002</v>
      </c>
      <c r="R216" s="79"/>
      <c r="S216" s="76">
        <v>0.49625000000000002</v>
      </c>
      <c r="T216" s="77">
        <v>0.16142999999999999</v>
      </c>
      <c r="U216" s="78">
        <v>3.1760000000000002</v>
      </c>
      <c r="V216" s="79"/>
      <c r="W216" s="76">
        <v>0.33500000000000002</v>
      </c>
      <c r="X216" s="78">
        <v>0.54700000000000004</v>
      </c>
      <c r="Y216" s="80"/>
      <c r="Z216" s="90">
        <v>8.3552999999999997</v>
      </c>
      <c r="AA216" s="91">
        <v>0.38</v>
      </c>
      <c r="AB216" s="91">
        <v>0.37667</v>
      </c>
      <c r="AC216" s="91">
        <v>0.26500000000000001</v>
      </c>
      <c r="AD216" s="92">
        <v>3.19</v>
      </c>
    </row>
    <row r="217" spans="1:30">
      <c r="A217" s="61">
        <v>41362</v>
      </c>
      <c r="B217" s="76">
        <v>0.112</v>
      </c>
      <c r="C217" s="77">
        <v>0.11700000000000001</v>
      </c>
      <c r="D217" s="77">
        <v>0.17</v>
      </c>
      <c r="E217" s="78">
        <v>0.21099999999999999</v>
      </c>
      <c r="F217" s="79"/>
      <c r="G217" s="76">
        <v>0.28260000000000002</v>
      </c>
      <c r="H217" s="77">
        <v>0.50688</v>
      </c>
      <c r="I217" s="77">
        <v>2.1999999999999999E-2</v>
      </c>
      <c r="J217" s="77">
        <v>1.3087500000000001</v>
      </c>
      <c r="K217" s="77">
        <v>0.17499999999999999</v>
      </c>
      <c r="L217" s="77">
        <v>1.68</v>
      </c>
      <c r="M217" s="77">
        <v>1.1830000000000001</v>
      </c>
      <c r="N217" s="78">
        <v>3.2</v>
      </c>
      <c r="O217" s="79"/>
      <c r="P217" s="76">
        <v>1.2805</v>
      </c>
      <c r="Q217" s="78">
        <v>0.84560000000000002</v>
      </c>
      <c r="R217" s="79"/>
      <c r="S217" s="76">
        <v>0.49625000000000002</v>
      </c>
      <c r="T217" s="77">
        <v>0.16142999999999999</v>
      </c>
      <c r="U217" s="78">
        <v>3.1760000000000002</v>
      </c>
      <c r="V217" s="79"/>
      <c r="W217" s="76">
        <v>0.33500000000000002</v>
      </c>
      <c r="X217" s="78">
        <v>0.54700000000000004</v>
      </c>
      <c r="Y217" s="80"/>
      <c r="Z217" s="90">
        <v>8.3552999999999997</v>
      </c>
      <c r="AA217" s="91">
        <v>0.38</v>
      </c>
      <c r="AB217" s="91">
        <v>0.37667</v>
      </c>
      <c r="AC217" s="91">
        <v>0.26500000000000001</v>
      </c>
      <c r="AD217" s="92">
        <v>3.19</v>
      </c>
    </row>
    <row r="218" spans="1:30">
      <c r="A218" s="61">
        <v>41363</v>
      </c>
      <c r="B218" s="76">
        <v>0.112</v>
      </c>
      <c r="C218" s="77">
        <v>0.11700000000000001</v>
      </c>
      <c r="D218" s="77">
        <v>0.17</v>
      </c>
      <c r="E218" s="78">
        <v>0.21099999999999999</v>
      </c>
      <c r="F218" s="79"/>
      <c r="G218" s="76">
        <v>0.28260000000000002</v>
      </c>
      <c r="H218" s="77">
        <v>0.50688</v>
      </c>
      <c r="I218" s="77">
        <v>2.1999999999999999E-2</v>
      </c>
      <c r="J218" s="77">
        <v>1.3087500000000001</v>
      </c>
      <c r="K218" s="77">
        <v>0.17499999999999999</v>
      </c>
      <c r="L218" s="77">
        <v>1.68</v>
      </c>
      <c r="M218" s="77">
        <v>1.1830000000000001</v>
      </c>
      <c r="N218" s="78">
        <v>3.2</v>
      </c>
      <c r="O218" s="79"/>
      <c r="P218" s="76">
        <v>1.2805</v>
      </c>
      <c r="Q218" s="78">
        <v>0.84560000000000002</v>
      </c>
      <c r="R218" s="79"/>
      <c r="S218" s="76">
        <v>0.49625000000000002</v>
      </c>
      <c r="T218" s="77">
        <v>0.16142999999999999</v>
      </c>
      <c r="U218" s="78">
        <v>3.1760000000000002</v>
      </c>
      <c r="V218" s="79"/>
      <c r="W218" s="76">
        <v>0.33500000000000002</v>
      </c>
      <c r="X218" s="78">
        <v>0.54700000000000004</v>
      </c>
      <c r="Y218" s="80"/>
      <c r="Z218" s="90">
        <v>8.3552999999999997</v>
      </c>
      <c r="AA218" s="91">
        <v>0.38</v>
      </c>
      <c r="AB218" s="91">
        <v>0.37667</v>
      </c>
      <c r="AC218" s="91">
        <v>0.26500000000000001</v>
      </c>
      <c r="AD218" s="92">
        <v>3.19</v>
      </c>
    </row>
    <row r="219" spans="1:30" ht="15.75" thickBot="1">
      <c r="A219" s="61">
        <v>41364</v>
      </c>
      <c r="B219" s="76">
        <v>0.112</v>
      </c>
      <c r="C219" s="77">
        <v>0.11700000000000001</v>
      </c>
      <c r="D219" s="77">
        <v>0.17</v>
      </c>
      <c r="E219" s="78">
        <v>0.21099999999999999</v>
      </c>
      <c r="F219" s="79"/>
      <c r="G219" s="76">
        <v>0.28260000000000002</v>
      </c>
      <c r="H219" s="77">
        <v>0.50688</v>
      </c>
      <c r="I219" s="77">
        <v>2.1999999999999999E-2</v>
      </c>
      <c r="J219" s="77">
        <v>1.3087500000000001</v>
      </c>
      <c r="K219" s="77">
        <v>0.17499999999999999</v>
      </c>
      <c r="L219" s="77">
        <v>1.68</v>
      </c>
      <c r="M219" s="77">
        <v>1.1830000000000001</v>
      </c>
      <c r="N219" s="78">
        <v>3.2</v>
      </c>
      <c r="O219" s="79"/>
      <c r="P219" s="76">
        <v>1.2805</v>
      </c>
      <c r="Q219" s="78">
        <v>0.84560000000000002</v>
      </c>
      <c r="R219" s="79"/>
      <c r="S219" s="76">
        <v>0.49625000000000002</v>
      </c>
      <c r="T219" s="77">
        <v>0.16142999999999999</v>
      </c>
      <c r="U219" s="78">
        <v>3.1760000000000002</v>
      </c>
      <c r="V219" s="79"/>
      <c r="W219" s="76">
        <v>0.33500000000000002</v>
      </c>
      <c r="X219" s="78">
        <v>0.54700000000000004</v>
      </c>
      <c r="Y219" s="80"/>
      <c r="Z219" s="90">
        <v>8.3552999999999997</v>
      </c>
      <c r="AA219" s="91">
        <v>0.38</v>
      </c>
      <c r="AB219" s="91">
        <v>0.37667</v>
      </c>
      <c r="AC219" s="91">
        <v>0.26500000000000001</v>
      </c>
      <c r="AD219" s="92">
        <v>3.19</v>
      </c>
    </row>
    <row r="220" spans="1:30">
      <c r="A220" s="61">
        <v>41365</v>
      </c>
      <c r="B220" s="71">
        <v>0.112</v>
      </c>
      <c r="C220" s="72">
        <v>0.11700000000000001</v>
      </c>
      <c r="D220" s="72">
        <v>0.17</v>
      </c>
      <c r="E220" s="73">
        <v>0.21099999999999999</v>
      </c>
      <c r="F220" s="74"/>
      <c r="G220" s="71">
        <v>0.28260000000000002</v>
      </c>
      <c r="H220" s="72">
        <v>0.50688</v>
      </c>
      <c r="I220" s="72">
        <v>2.1999999999999999E-2</v>
      </c>
      <c r="J220" s="72">
        <v>1.3087500000000001</v>
      </c>
      <c r="K220" s="72">
        <v>0.17499999999999999</v>
      </c>
      <c r="L220" s="72">
        <v>1.67</v>
      </c>
      <c r="M220" s="72">
        <v>1.1830000000000001</v>
      </c>
      <c r="N220" s="73">
        <v>3.15</v>
      </c>
      <c r="O220" s="74"/>
      <c r="P220" s="71">
        <v>1.2805</v>
      </c>
      <c r="Q220" s="73">
        <v>0.84560000000000002</v>
      </c>
      <c r="R220" s="74"/>
      <c r="S220" s="71">
        <v>0.49625000000000002</v>
      </c>
      <c r="T220" s="72">
        <v>0.16142999999999999</v>
      </c>
      <c r="U220" s="73">
        <v>3.1760000000000002</v>
      </c>
      <c r="V220" s="74"/>
      <c r="W220" s="71">
        <v>0.33500000000000002</v>
      </c>
      <c r="X220" s="73">
        <v>0.54700000000000004</v>
      </c>
      <c r="Y220" s="75"/>
      <c r="Z220" s="71">
        <v>8.3552999999999997</v>
      </c>
      <c r="AA220" s="72">
        <v>0.38</v>
      </c>
      <c r="AB220" s="72">
        <v>0.37667</v>
      </c>
      <c r="AC220" s="72">
        <v>0.26500000000000001</v>
      </c>
      <c r="AD220" s="73">
        <v>3.19</v>
      </c>
    </row>
    <row r="221" spans="1:30">
      <c r="A221" s="61">
        <v>41366</v>
      </c>
      <c r="B221" s="76">
        <v>7.0000000000000007E-2</v>
      </c>
      <c r="C221" s="77">
        <v>0.11700000000000001</v>
      </c>
      <c r="D221" s="77">
        <v>0.17</v>
      </c>
      <c r="E221" s="78">
        <v>0.21</v>
      </c>
      <c r="F221" s="79"/>
      <c r="G221" s="76">
        <v>0.28210000000000002</v>
      </c>
      <c r="H221" s="77">
        <v>0.50688</v>
      </c>
      <c r="I221" s="77">
        <v>2.1999999999999999E-2</v>
      </c>
      <c r="J221" s="77">
        <v>1.3087500000000001</v>
      </c>
      <c r="K221" s="77">
        <v>0.17499999999999999</v>
      </c>
      <c r="L221" s="77">
        <v>1.69</v>
      </c>
      <c r="M221" s="77">
        <v>1.1830000000000001</v>
      </c>
      <c r="N221" s="78">
        <v>3.1</v>
      </c>
      <c r="O221" s="79"/>
      <c r="P221" s="76">
        <v>1.284</v>
      </c>
      <c r="Q221" s="78">
        <v>0.84689999999999999</v>
      </c>
      <c r="R221" s="79"/>
      <c r="S221" s="76">
        <v>0.495</v>
      </c>
      <c r="T221" s="77">
        <v>0.16142999999999999</v>
      </c>
      <c r="U221" s="78">
        <v>3.1819999999999999</v>
      </c>
      <c r="V221" s="79"/>
      <c r="W221" s="76">
        <v>0.33200000000000002</v>
      </c>
      <c r="X221" s="78">
        <v>0.54400000000000004</v>
      </c>
      <c r="Y221" s="80"/>
      <c r="Z221" s="76">
        <v>8.3109999999999999</v>
      </c>
      <c r="AA221" s="77">
        <v>0.37778</v>
      </c>
      <c r="AB221" s="77">
        <v>0.37667</v>
      </c>
      <c r="AC221" s="77">
        <v>0.26250000000000001</v>
      </c>
      <c r="AD221" s="78">
        <v>3.18</v>
      </c>
    </row>
    <row r="222" spans="1:30">
      <c r="A222" s="61">
        <v>41367</v>
      </c>
      <c r="B222" s="76">
        <v>7.1999999999999995E-2</v>
      </c>
      <c r="C222" s="77">
        <v>0.11700000000000001</v>
      </c>
      <c r="D222" s="77">
        <v>0.17100000000000001</v>
      </c>
      <c r="E222" s="78">
        <v>0.21</v>
      </c>
      <c r="F222" s="79"/>
      <c r="G222" s="76">
        <v>0.28110000000000002</v>
      </c>
      <c r="H222" s="77">
        <v>0.50688</v>
      </c>
      <c r="I222" s="77">
        <v>2.1999999999999999E-2</v>
      </c>
      <c r="J222" s="77">
        <v>1.3087500000000001</v>
      </c>
      <c r="K222" s="77">
        <v>0.17499999999999999</v>
      </c>
      <c r="L222" s="77">
        <v>1.64</v>
      </c>
      <c r="M222" s="77">
        <v>1.179</v>
      </c>
      <c r="N222" s="78">
        <v>3.13</v>
      </c>
      <c r="O222" s="79"/>
      <c r="P222" s="76">
        <v>1.2827999999999999</v>
      </c>
      <c r="Q222" s="78">
        <v>0.84840000000000004</v>
      </c>
      <c r="R222" s="79"/>
      <c r="S222" s="76">
        <v>0.495</v>
      </c>
      <c r="T222" s="77">
        <v>0.16</v>
      </c>
      <c r="U222" s="78">
        <v>3.1819999999999999</v>
      </c>
      <c r="V222" s="79"/>
      <c r="W222" s="76">
        <v>0.33100000000000002</v>
      </c>
      <c r="X222" s="78">
        <v>0.54</v>
      </c>
      <c r="Y222" s="80"/>
      <c r="Z222" s="76">
        <v>8.3257999999999992</v>
      </c>
      <c r="AA222" s="77">
        <v>0.37778</v>
      </c>
      <c r="AB222" s="77">
        <v>0.37667</v>
      </c>
      <c r="AC222" s="77">
        <v>0.26329999999999998</v>
      </c>
      <c r="AD222" s="78">
        <v>3.18</v>
      </c>
    </row>
    <row r="223" spans="1:30">
      <c r="A223" s="61">
        <v>41368</v>
      </c>
      <c r="B223" s="76">
        <v>7.3999999999999996E-2</v>
      </c>
      <c r="C223" s="77">
        <v>0.11799999999999999</v>
      </c>
      <c r="D223" s="77">
        <v>0.17</v>
      </c>
      <c r="E223" s="78">
        <v>0.21</v>
      </c>
      <c r="F223" s="79"/>
      <c r="G223" s="76">
        <v>0.28039999999999998</v>
      </c>
      <c r="H223" s="77">
        <v>0.50688</v>
      </c>
      <c r="I223" s="77">
        <v>2.1999999999999999E-2</v>
      </c>
      <c r="J223" s="77">
        <v>1.3087500000000001</v>
      </c>
      <c r="K223" s="77">
        <v>0.17499999999999999</v>
      </c>
      <c r="L223" s="77">
        <v>1.68</v>
      </c>
      <c r="M223" s="77">
        <v>1.179</v>
      </c>
      <c r="N223" s="78">
        <v>3.1</v>
      </c>
      <c r="O223" s="79"/>
      <c r="P223" s="76">
        <v>1.2818000000000001</v>
      </c>
      <c r="Q223" s="78">
        <v>0.84745000000000004</v>
      </c>
      <c r="R223" s="79"/>
      <c r="S223" s="76">
        <v>0.495</v>
      </c>
      <c r="T223" s="77">
        <v>0.15714</v>
      </c>
      <c r="U223" s="78">
        <v>3.1819999999999999</v>
      </c>
      <c r="V223" s="79"/>
      <c r="W223" s="76">
        <v>0.33</v>
      </c>
      <c r="X223" s="78">
        <v>0.54</v>
      </c>
      <c r="Y223" s="80"/>
      <c r="Z223" s="76">
        <v>8.4063999999999997</v>
      </c>
      <c r="AA223" s="77">
        <v>0.37778</v>
      </c>
      <c r="AB223" s="77">
        <v>0.37667</v>
      </c>
      <c r="AC223" s="77">
        <v>0.26250000000000001</v>
      </c>
      <c r="AD223" s="78">
        <v>3.17</v>
      </c>
    </row>
    <row r="224" spans="1:30">
      <c r="A224" s="61">
        <v>41369</v>
      </c>
      <c r="B224" s="76">
        <v>7.4999999999999997E-2</v>
      </c>
      <c r="C224" s="77">
        <v>0.11799999999999999</v>
      </c>
      <c r="D224" s="77">
        <v>0.17</v>
      </c>
      <c r="E224" s="78">
        <v>0.21</v>
      </c>
      <c r="F224" s="79"/>
      <c r="G224" s="76">
        <v>0.27939999999999998</v>
      </c>
      <c r="H224" s="77">
        <v>0.50688</v>
      </c>
      <c r="I224" s="77">
        <v>2.1999999999999999E-2</v>
      </c>
      <c r="J224" s="77">
        <v>1.3087500000000001</v>
      </c>
      <c r="K224" s="77">
        <v>0.17499999999999999</v>
      </c>
      <c r="L224" s="77">
        <v>1.69</v>
      </c>
      <c r="M224" s="77">
        <v>1.179</v>
      </c>
      <c r="N224" s="78">
        <v>3.17</v>
      </c>
      <c r="O224" s="79"/>
      <c r="P224" s="76">
        <v>1.2944</v>
      </c>
      <c r="Q224" s="78">
        <v>0.84909999999999997</v>
      </c>
      <c r="R224" s="79"/>
      <c r="S224" s="76">
        <v>0.495</v>
      </c>
      <c r="T224" s="77">
        <v>0.15570999999999999</v>
      </c>
      <c r="U224" s="78">
        <v>3.1819999999999999</v>
      </c>
      <c r="V224" s="79"/>
      <c r="W224" s="76">
        <v>0.32600000000000001</v>
      </c>
      <c r="X224" s="78">
        <v>0.53400000000000003</v>
      </c>
      <c r="Y224" s="80"/>
      <c r="Z224" s="76">
        <v>8.3984000000000005</v>
      </c>
      <c r="AA224" s="77">
        <v>0.37778</v>
      </c>
      <c r="AB224" s="77">
        <v>0.37667</v>
      </c>
      <c r="AC224" s="77">
        <v>0.26</v>
      </c>
      <c r="AD224" s="78">
        <v>3.17</v>
      </c>
    </row>
    <row r="225" spans="1:30">
      <c r="A225" s="61">
        <v>41370</v>
      </c>
      <c r="B225" s="76">
        <v>7.4999999999999997E-2</v>
      </c>
      <c r="C225" s="77">
        <v>0.11799999999999999</v>
      </c>
      <c r="D225" s="77">
        <v>0.17</v>
      </c>
      <c r="E225" s="78">
        <v>0.21</v>
      </c>
      <c r="F225" s="79"/>
      <c r="G225" s="76">
        <v>0.27939999999999998</v>
      </c>
      <c r="H225" s="77">
        <v>0.50688</v>
      </c>
      <c r="I225" s="77">
        <v>2.1999999999999999E-2</v>
      </c>
      <c r="J225" s="77">
        <v>1.3087500000000001</v>
      </c>
      <c r="K225" s="77">
        <v>0.17499999999999999</v>
      </c>
      <c r="L225" s="77">
        <v>1.69</v>
      </c>
      <c r="M225" s="77">
        <v>1.179</v>
      </c>
      <c r="N225" s="78">
        <v>3.17</v>
      </c>
      <c r="O225" s="79"/>
      <c r="P225" s="76">
        <v>1.2944</v>
      </c>
      <c r="Q225" s="78">
        <v>0.84909999999999997</v>
      </c>
      <c r="R225" s="79"/>
      <c r="S225" s="76">
        <v>0.495</v>
      </c>
      <c r="T225" s="77">
        <v>0.15570999999999999</v>
      </c>
      <c r="U225" s="78">
        <v>3.1819999999999999</v>
      </c>
      <c r="V225" s="79"/>
      <c r="W225" s="76">
        <v>0.32600000000000001</v>
      </c>
      <c r="X225" s="78">
        <v>0.53400000000000003</v>
      </c>
      <c r="Y225" s="80"/>
      <c r="Z225" s="76">
        <v>8.3984000000000005</v>
      </c>
      <c r="AA225" s="77">
        <v>0.37778</v>
      </c>
      <c r="AB225" s="77">
        <v>0.37667</v>
      </c>
      <c r="AC225" s="77">
        <v>0.26</v>
      </c>
      <c r="AD225" s="78">
        <v>3.17</v>
      </c>
    </row>
    <row r="226" spans="1:30">
      <c r="A226" s="61">
        <v>41371</v>
      </c>
      <c r="B226" s="76">
        <v>7.4999999999999997E-2</v>
      </c>
      <c r="C226" s="77">
        <v>0.11799999999999999</v>
      </c>
      <c r="D226" s="77">
        <v>0.17</v>
      </c>
      <c r="E226" s="78">
        <v>0.21</v>
      </c>
      <c r="F226" s="79"/>
      <c r="G226" s="76">
        <v>0.27939999999999998</v>
      </c>
      <c r="H226" s="77">
        <v>0.50688</v>
      </c>
      <c r="I226" s="77">
        <v>2.1999999999999999E-2</v>
      </c>
      <c r="J226" s="77">
        <v>1.3087500000000001</v>
      </c>
      <c r="K226" s="77">
        <v>0.17499999999999999</v>
      </c>
      <c r="L226" s="77">
        <v>1.69</v>
      </c>
      <c r="M226" s="77">
        <v>1.179</v>
      </c>
      <c r="N226" s="78">
        <v>3.17</v>
      </c>
      <c r="O226" s="79"/>
      <c r="P226" s="76">
        <v>1.2944</v>
      </c>
      <c r="Q226" s="78">
        <v>0.84909999999999997</v>
      </c>
      <c r="R226" s="79"/>
      <c r="S226" s="76">
        <v>0.495</v>
      </c>
      <c r="T226" s="77">
        <v>0.15570999999999999</v>
      </c>
      <c r="U226" s="78">
        <v>3.1819999999999999</v>
      </c>
      <c r="V226" s="79"/>
      <c r="W226" s="76">
        <v>0.32600000000000001</v>
      </c>
      <c r="X226" s="78">
        <v>0.53400000000000003</v>
      </c>
      <c r="Y226" s="80"/>
      <c r="Z226" s="76">
        <v>8.3984000000000005</v>
      </c>
      <c r="AA226" s="77">
        <v>0.37778</v>
      </c>
      <c r="AB226" s="77">
        <v>0.37667</v>
      </c>
      <c r="AC226" s="77">
        <v>0.26</v>
      </c>
      <c r="AD226" s="78">
        <v>3.17</v>
      </c>
    </row>
    <row r="227" spans="1:30">
      <c r="A227" s="61">
        <v>41372</v>
      </c>
      <c r="B227" s="76">
        <v>8.2000000000000003E-2</v>
      </c>
      <c r="C227" s="77">
        <v>0.11799999999999999</v>
      </c>
      <c r="D227" s="77">
        <v>0.17100000000000001</v>
      </c>
      <c r="E227" s="78">
        <v>0.21</v>
      </c>
      <c r="F227" s="79"/>
      <c r="G227" s="76">
        <v>0.27939999999999998</v>
      </c>
      <c r="H227" s="77">
        <v>0.50688</v>
      </c>
      <c r="I227" s="77">
        <v>2.1999999999999999E-2</v>
      </c>
      <c r="J227" s="77">
        <v>1.3087500000000001</v>
      </c>
      <c r="K227" s="77">
        <v>0.17499999999999999</v>
      </c>
      <c r="L227" s="77">
        <v>1.66</v>
      </c>
      <c r="M227" s="77">
        <v>1.1779999999999999</v>
      </c>
      <c r="N227" s="78">
        <v>3.16</v>
      </c>
      <c r="O227" s="79"/>
      <c r="P227" s="76">
        <v>1.3023</v>
      </c>
      <c r="Q227" s="78">
        <v>0.85094999999999998</v>
      </c>
      <c r="R227" s="79"/>
      <c r="S227" s="76">
        <v>0.495</v>
      </c>
      <c r="T227" s="77">
        <v>0.15570999999999999</v>
      </c>
      <c r="U227" s="78">
        <v>3.18</v>
      </c>
      <c r="V227" s="79"/>
      <c r="W227" s="76">
        <v>0.32700000000000001</v>
      </c>
      <c r="X227" s="78">
        <v>0.53400000000000003</v>
      </c>
      <c r="Y227" s="80"/>
      <c r="Z227" s="76">
        <v>8.3590999999999998</v>
      </c>
      <c r="AA227" s="77">
        <v>0.37556</v>
      </c>
      <c r="AB227" s="77">
        <v>0.37667</v>
      </c>
      <c r="AC227" s="77">
        <v>0.26750000000000002</v>
      </c>
      <c r="AD227" s="78">
        <v>3.17</v>
      </c>
    </row>
    <row r="228" spans="1:30">
      <c r="A228" s="61">
        <v>41373</v>
      </c>
      <c r="B228" s="76">
        <v>7.8E-2</v>
      </c>
      <c r="C228" s="77">
        <v>0.11899999999999999</v>
      </c>
      <c r="D228" s="77">
        <v>0.17100000000000001</v>
      </c>
      <c r="E228" s="78">
        <v>0.21099999999999999</v>
      </c>
      <c r="F228" s="79"/>
      <c r="G228" s="76">
        <v>0.27810000000000001</v>
      </c>
      <c r="H228" s="77">
        <v>0.50688</v>
      </c>
      <c r="I228" s="77">
        <v>0.02</v>
      </c>
      <c r="J228" s="77">
        <v>1.3087500000000001</v>
      </c>
      <c r="K228" s="77">
        <v>0.17499999999999999</v>
      </c>
      <c r="L228" s="77">
        <v>1.66</v>
      </c>
      <c r="M228" s="77">
        <v>1.1779999999999999</v>
      </c>
      <c r="N228" s="78">
        <v>3.15</v>
      </c>
      <c r="O228" s="79"/>
      <c r="P228" s="76">
        <v>1.304</v>
      </c>
      <c r="Q228" s="78">
        <v>0.85175000000000001</v>
      </c>
      <c r="R228" s="79"/>
      <c r="S228" s="76">
        <v>0.495</v>
      </c>
      <c r="T228" s="77">
        <v>0.15570999999999999</v>
      </c>
      <c r="U228" s="78">
        <v>3.1779999999999999</v>
      </c>
      <c r="V228" s="79"/>
      <c r="W228" s="76">
        <v>0.32800000000000001</v>
      </c>
      <c r="X228" s="78">
        <v>0.53600000000000003</v>
      </c>
      <c r="Y228" s="80"/>
      <c r="Z228" s="76">
        <v>8.3765000000000001</v>
      </c>
      <c r="AA228" s="77">
        <v>0.37556</v>
      </c>
      <c r="AB228" s="77">
        <v>0.37667</v>
      </c>
      <c r="AC228" s="77">
        <v>0.26500000000000001</v>
      </c>
      <c r="AD228" s="78">
        <v>3.16</v>
      </c>
    </row>
    <row r="229" spans="1:30">
      <c r="A229" s="61">
        <v>41374</v>
      </c>
      <c r="B229" s="76">
        <v>8.2000000000000003E-2</v>
      </c>
      <c r="C229" s="77">
        <v>0.11899999999999999</v>
      </c>
      <c r="D229" s="77">
        <v>0.17100000000000001</v>
      </c>
      <c r="E229" s="78">
        <v>0.21099999999999999</v>
      </c>
      <c r="F229" s="79"/>
      <c r="G229" s="76">
        <v>0.27710000000000001</v>
      </c>
      <c r="H229" s="77">
        <v>0.50688</v>
      </c>
      <c r="I229" s="77">
        <v>0.02</v>
      </c>
      <c r="J229" s="77">
        <v>1.3087500000000001</v>
      </c>
      <c r="K229" s="77">
        <v>0.17499999999999999</v>
      </c>
      <c r="L229" s="77">
        <v>1.63</v>
      </c>
      <c r="M229" s="77">
        <v>1.1779999999999999</v>
      </c>
      <c r="N229" s="78">
        <v>3.15</v>
      </c>
      <c r="O229" s="79"/>
      <c r="P229" s="76">
        <v>1.3086</v>
      </c>
      <c r="Q229" s="78">
        <v>0.8548</v>
      </c>
      <c r="R229" s="79"/>
      <c r="S229" s="76">
        <v>0.495</v>
      </c>
      <c r="T229" s="77">
        <v>0.15570999999999999</v>
      </c>
      <c r="U229" s="78">
        <v>3.1779999999999999</v>
      </c>
      <c r="V229" s="79"/>
      <c r="W229" s="76">
        <v>0.32900000000000001</v>
      </c>
      <c r="X229" s="78">
        <v>0.53700000000000003</v>
      </c>
      <c r="Y229" s="80"/>
      <c r="Z229" s="76">
        <v>8.3353000000000002</v>
      </c>
      <c r="AA229" s="77">
        <v>0.37556</v>
      </c>
      <c r="AB229" s="77">
        <v>0.37667</v>
      </c>
      <c r="AC229" s="77">
        <v>0.26750000000000002</v>
      </c>
      <c r="AD229" s="78">
        <v>3.16</v>
      </c>
    </row>
    <row r="230" spans="1:30">
      <c r="A230" s="61">
        <v>41375</v>
      </c>
      <c r="B230" s="76">
        <v>8.5999999999999993E-2</v>
      </c>
      <c r="C230" s="77">
        <v>0.11899999999999999</v>
      </c>
      <c r="D230" s="77">
        <v>0.17100000000000001</v>
      </c>
      <c r="E230" s="78">
        <v>0.21099999999999999</v>
      </c>
      <c r="F230" s="79"/>
      <c r="G230" s="76">
        <v>0.27710000000000001</v>
      </c>
      <c r="H230" s="77">
        <v>0.50688</v>
      </c>
      <c r="I230" s="77">
        <v>0.02</v>
      </c>
      <c r="J230" s="77">
        <v>1.3087500000000001</v>
      </c>
      <c r="K230" s="77">
        <v>0.17499999999999999</v>
      </c>
      <c r="L230" s="77">
        <v>1.65</v>
      </c>
      <c r="M230" s="77">
        <v>1.1779999999999999</v>
      </c>
      <c r="N230" s="78">
        <v>3.1</v>
      </c>
      <c r="O230" s="79"/>
      <c r="P230" s="76">
        <v>1.3119000000000001</v>
      </c>
      <c r="Q230" s="78">
        <v>0.85199999999999998</v>
      </c>
      <c r="R230" s="79"/>
      <c r="S230" s="76">
        <v>0.495</v>
      </c>
      <c r="T230" s="77">
        <v>0.15570999999999999</v>
      </c>
      <c r="U230" s="78">
        <v>3.1760000000000002</v>
      </c>
      <c r="V230" s="79"/>
      <c r="W230" s="76">
        <v>0.32900000000000001</v>
      </c>
      <c r="X230" s="78">
        <v>0.53600000000000003</v>
      </c>
      <c r="Y230" s="80"/>
      <c r="Z230" s="76">
        <v>8.3138000000000005</v>
      </c>
      <c r="AA230" s="77">
        <v>0.37333</v>
      </c>
      <c r="AB230" s="77">
        <v>0.37667</v>
      </c>
      <c r="AC230" s="77">
        <v>0.26750000000000002</v>
      </c>
      <c r="AD230" s="78">
        <v>3.15</v>
      </c>
    </row>
    <row r="231" spans="1:30" s="86" customFormat="1">
      <c r="A231" s="81">
        <v>41376</v>
      </c>
      <c r="B231" s="82">
        <v>8.2000000000000003E-2</v>
      </c>
      <c r="C231" s="83">
        <v>0.11799999999999999</v>
      </c>
      <c r="D231" s="83">
        <v>0.17</v>
      </c>
      <c r="E231" s="84">
        <v>0.21</v>
      </c>
      <c r="F231" s="85"/>
      <c r="G231" s="82">
        <v>0.27760000000000001</v>
      </c>
      <c r="H231" s="83">
        <v>0.50563000000000002</v>
      </c>
      <c r="I231" s="83">
        <v>0.02</v>
      </c>
      <c r="J231" s="83">
        <v>1.3087500000000001</v>
      </c>
      <c r="K231" s="83">
        <v>0.17499999999999999</v>
      </c>
      <c r="L231" s="83">
        <v>1.65</v>
      </c>
      <c r="M231" s="83">
        <v>1.1779999999999999</v>
      </c>
      <c r="N231" s="84">
        <v>3.1</v>
      </c>
      <c r="O231" s="85"/>
      <c r="P231" s="82">
        <v>1.3051999999999999</v>
      </c>
      <c r="Q231" s="84">
        <v>0.84970000000000001</v>
      </c>
      <c r="R231" s="85"/>
      <c r="S231" s="82">
        <v>0.49249999999999999</v>
      </c>
      <c r="T231" s="83">
        <v>0.15570999999999999</v>
      </c>
      <c r="U231" s="84">
        <v>3.1779999999999999</v>
      </c>
      <c r="V231" s="85"/>
      <c r="W231" s="82">
        <v>0.32700000000000001</v>
      </c>
      <c r="X231" s="84">
        <v>0.53400000000000003</v>
      </c>
      <c r="Y231" s="83"/>
      <c r="Z231" s="82">
        <v>8.3373000000000008</v>
      </c>
      <c r="AA231" s="83">
        <v>0.37556</v>
      </c>
      <c r="AB231" s="83">
        <v>0.37667</v>
      </c>
      <c r="AC231" s="83">
        <v>0.26500000000000001</v>
      </c>
      <c r="AD231" s="84">
        <v>3.15</v>
      </c>
    </row>
    <row r="232" spans="1:30">
      <c r="A232" s="61">
        <v>41377</v>
      </c>
      <c r="B232" s="76">
        <v>8.2000000000000003E-2</v>
      </c>
      <c r="C232" s="77">
        <v>0.11799999999999999</v>
      </c>
      <c r="D232" s="77">
        <v>0.17</v>
      </c>
      <c r="E232" s="78">
        <v>0.21</v>
      </c>
      <c r="F232" s="79"/>
      <c r="G232" s="76">
        <v>0.27760000000000001</v>
      </c>
      <c r="H232" s="77">
        <v>0.50563000000000002</v>
      </c>
      <c r="I232" s="77">
        <v>0.02</v>
      </c>
      <c r="J232" s="77">
        <v>1.3087500000000001</v>
      </c>
      <c r="K232" s="77">
        <v>0.17499999999999999</v>
      </c>
      <c r="L232" s="77">
        <v>1.65</v>
      </c>
      <c r="M232" s="77">
        <v>1.1779999999999999</v>
      </c>
      <c r="N232" s="78">
        <v>3.1</v>
      </c>
      <c r="O232" s="79"/>
      <c r="P232" s="76">
        <v>1.3051999999999999</v>
      </c>
      <c r="Q232" s="78">
        <v>0.84970000000000001</v>
      </c>
      <c r="R232" s="79"/>
      <c r="S232" s="76">
        <v>0.49249999999999999</v>
      </c>
      <c r="T232" s="77">
        <v>0.15570999999999999</v>
      </c>
      <c r="U232" s="78">
        <v>3.1779999999999999</v>
      </c>
      <c r="V232" s="79"/>
      <c r="W232" s="76">
        <v>0.32700000000000001</v>
      </c>
      <c r="X232" s="78">
        <v>0.53400000000000003</v>
      </c>
      <c r="Y232" s="80"/>
      <c r="Z232" s="76">
        <v>8.3373000000000008</v>
      </c>
      <c r="AA232" s="77">
        <v>0.37556</v>
      </c>
      <c r="AB232" s="77">
        <v>0.37667</v>
      </c>
      <c r="AC232" s="77">
        <v>0.26500000000000001</v>
      </c>
      <c r="AD232" s="78">
        <v>3.15</v>
      </c>
    </row>
    <row r="233" spans="1:30">
      <c r="A233" s="61">
        <v>41378</v>
      </c>
      <c r="B233" s="76">
        <v>8.2000000000000003E-2</v>
      </c>
      <c r="C233" s="77">
        <v>0.11799999999999999</v>
      </c>
      <c r="D233" s="77">
        <v>0.17</v>
      </c>
      <c r="E233" s="78">
        <v>0.21</v>
      </c>
      <c r="F233" s="79"/>
      <c r="G233" s="76">
        <v>0.27760000000000001</v>
      </c>
      <c r="H233" s="77">
        <v>0.50563000000000002</v>
      </c>
      <c r="I233" s="77">
        <v>0.02</v>
      </c>
      <c r="J233" s="77">
        <v>1.3087500000000001</v>
      </c>
      <c r="K233" s="77">
        <v>0.17499999999999999</v>
      </c>
      <c r="L233" s="77">
        <v>1.65</v>
      </c>
      <c r="M233" s="77">
        <v>1.1779999999999999</v>
      </c>
      <c r="N233" s="78">
        <v>3.1</v>
      </c>
      <c r="O233" s="79"/>
      <c r="P233" s="76">
        <v>1.3051999999999999</v>
      </c>
      <c r="Q233" s="78">
        <v>0.84970000000000001</v>
      </c>
      <c r="R233" s="79"/>
      <c r="S233" s="76">
        <v>0.49249999999999999</v>
      </c>
      <c r="T233" s="77">
        <v>0.15570999999999999</v>
      </c>
      <c r="U233" s="78">
        <v>3.1779999999999999</v>
      </c>
      <c r="V233" s="79"/>
      <c r="W233" s="76">
        <v>0.32700000000000001</v>
      </c>
      <c r="X233" s="78">
        <v>0.53400000000000003</v>
      </c>
      <c r="Y233" s="80"/>
      <c r="Z233" s="76">
        <v>8.3373000000000008</v>
      </c>
      <c r="AA233" s="77">
        <v>0.37556</v>
      </c>
      <c r="AB233" s="77">
        <v>0.37667</v>
      </c>
      <c r="AC233" s="77">
        <v>0.26500000000000001</v>
      </c>
      <c r="AD233" s="78">
        <v>3.15</v>
      </c>
    </row>
    <row r="234" spans="1:30">
      <c r="A234" s="61">
        <v>41379</v>
      </c>
      <c r="B234" s="76">
        <v>8.3000000000000004E-2</v>
      </c>
      <c r="C234" s="77">
        <v>0.11899999999999999</v>
      </c>
      <c r="D234" s="77">
        <v>0.17</v>
      </c>
      <c r="E234" s="78">
        <v>0.21</v>
      </c>
      <c r="F234" s="79"/>
      <c r="G234" s="76">
        <v>0.27760000000000001</v>
      </c>
      <c r="H234" s="77">
        <v>0.50563000000000002</v>
      </c>
      <c r="I234" s="77">
        <v>0.02</v>
      </c>
      <c r="J234" s="77">
        <v>1.3087500000000001</v>
      </c>
      <c r="K234" s="77">
        <v>0.17499999999999999</v>
      </c>
      <c r="L234" s="77">
        <v>1.63</v>
      </c>
      <c r="M234" s="77">
        <v>1.1779999999999999</v>
      </c>
      <c r="N234" s="78">
        <v>3.05</v>
      </c>
      <c r="O234" s="79"/>
      <c r="P234" s="76">
        <v>1.3081</v>
      </c>
      <c r="Q234" s="78">
        <v>0.85289999999999999</v>
      </c>
      <c r="R234" s="79"/>
      <c r="S234" s="76">
        <v>0.49249999999999999</v>
      </c>
      <c r="T234" s="77">
        <v>0.15570999999999999</v>
      </c>
      <c r="U234" s="78">
        <v>3.1760000000000002</v>
      </c>
      <c r="V234" s="79"/>
      <c r="W234" s="76">
        <v>0.32700000000000001</v>
      </c>
      <c r="X234" s="78">
        <v>0.53300000000000003</v>
      </c>
      <c r="Y234" s="80"/>
      <c r="Z234" s="76">
        <v>8.3704000000000001</v>
      </c>
      <c r="AA234" s="77">
        <v>0.37444</v>
      </c>
      <c r="AB234" s="77">
        <v>0.37667</v>
      </c>
      <c r="AC234" s="77">
        <v>0.26500000000000001</v>
      </c>
      <c r="AD234" s="78">
        <v>3.15</v>
      </c>
    </row>
    <row r="235" spans="1:30">
      <c r="A235" s="61">
        <v>41380</v>
      </c>
      <c r="B235" s="76">
        <v>0.08</v>
      </c>
      <c r="C235" s="77">
        <v>0.11899999999999999</v>
      </c>
      <c r="D235" s="77">
        <v>0.17</v>
      </c>
      <c r="E235" s="78">
        <v>0.21</v>
      </c>
      <c r="F235" s="79"/>
      <c r="G235" s="76">
        <v>0.27710000000000001</v>
      </c>
      <c r="H235" s="77">
        <v>0.50563000000000002</v>
      </c>
      <c r="I235" s="77">
        <v>0.02</v>
      </c>
      <c r="J235" s="77">
        <v>1.3087500000000001</v>
      </c>
      <c r="K235" s="77">
        <v>0.17499999999999999</v>
      </c>
      <c r="L235" s="77">
        <v>1.63</v>
      </c>
      <c r="M235" s="77">
        <v>1.1759999999999999</v>
      </c>
      <c r="N235" s="78">
        <v>3.21</v>
      </c>
      <c r="O235" s="79"/>
      <c r="P235" s="76">
        <v>1.3129</v>
      </c>
      <c r="Q235" s="78">
        <v>0.8569</v>
      </c>
      <c r="R235" s="79"/>
      <c r="S235" s="76">
        <v>0.49249999999999999</v>
      </c>
      <c r="T235" s="77">
        <v>0.15570999999999999</v>
      </c>
      <c r="U235" s="78">
        <v>3.17</v>
      </c>
      <c r="V235" s="79"/>
      <c r="W235" s="76">
        <v>0.32600000000000001</v>
      </c>
      <c r="X235" s="78">
        <v>0.53</v>
      </c>
      <c r="Y235" s="80"/>
      <c r="Z235" s="76">
        <v>8.3823000000000008</v>
      </c>
      <c r="AA235" s="77">
        <v>0.37444</v>
      </c>
      <c r="AB235" s="77">
        <v>0.37667</v>
      </c>
      <c r="AC235" s="77">
        <v>0.26250000000000001</v>
      </c>
      <c r="AD235" s="78">
        <v>3.15</v>
      </c>
    </row>
    <row r="236" spans="1:30">
      <c r="A236" s="61">
        <v>41381</v>
      </c>
      <c r="B236" s="76">
        <v>7.8E-2</v>
      </c>
      <c r="C236" s="77">
        <v>0.11799999999999999</v>
      </c>
      <c r="D236" s="77">
        <v>0.17</v>
      </c>
      <c r="E236" s="78">
        <v>0.21</v>
      </c>
      <c r="F236" s="79"/>
      <c r="G236" s="76">
        <v>0.27610000000000001</v>
      </c>
      <c r="H236" s="77">
        <v>0.50438000000000005</v>
      </c>
      <c r="I236" s="77">
        <v>0.02</v>
      </c>
      <c r="J236" s="77">
        <v>1.3087500000000001</v>
      </c>
      <c r="K236" s="77">
        <v>0.17499999999999999</v>
      </c>
      <c r="L236" s="77">
        <v>1.6</v>
      </c>
      <c r="M236" s="77">
        <v>1.1759999999999999</v>
      </c>
      <c r="N236" s="78">
        <v>3</v>
      </c>
      <c r="O236" s="79"/>
      <c r="P236" s="76">
        <v>1.3129</v>
      </c>
      <c r="Q236" s="78">
        <v>0.86129999999999995</v>
      </c>
      <c r="R236" s="79"/>
      <c r="S236" s="76">
        <v>0.49249999999999999</v>
      </c>
      <c r="T236" s="77">
        <v>0.15714</v>
      </c>
      <c r="U236" s="78">
        <v>3.1659999999999999</v>
      </c>
      <c r="V236" s="79"/>
      <c r="W236" s="76">
        <v>0.32500000000000001</v>
      </c>
      <c r="X236" s="78">
        <v>0.53100000000000003</v>
      </c>
      <c r="Y236" s="80"/>
      <c r="Z236" s="76">
        <v>8.4726999999999997</v>
      </c>
      <c r="AA236" s="77">
        <v>0.37444</v>
      </c>
      <c r="AB236" s="77">
        <v>0.37667</v>
      </c>
      <c r="AC236" s="77">
        <v>0.26</v>
      </c>
      <c r="AD236" s="78">
        <v>3.15</v>
      </c>
    </row>
    <row r="237" spans="1:30">
      <c r="A237" s="61">
        <v>41382</v>
      </c>
      <c r="B237" s="76">
        <v>0.08</v>
      </c>
      <c r="C237" s="77">
        <v>0.11799999999999999</v>
      </c>
      <c r="D237" s="77">
        <v>0.16900000000000001</v>
      </c>
      <c r="E237" s="78">
        <v>0.20799999999999999</v>
      </c>
      <c r="F237" s="79"/>
      <c r="G237" s="76">
        <v>0.27610000000000001</v>
      </c>
      <c r="H237" s="77">
        <v>0.50438000000000005</v>
      </c>
      <c r="I237" s="77">
        <v>0.02</v>
      </c>
      <c r="J237" s="77">
        <v>1.3087500000000001</v>
      </c>
      <c r="K237" s="77">
        <v>0.17499999999999999</v>
      </c>
      <c r="L237" s="77">
        <v>1.6</v>
      </c>
      <c r="M237" s="77">
        <v>1.1739999999999999</v>
      </c>
      <c r="N237" s="78">
        <v>3.11</v>
      </c>
      <c r="O237" s="79"/>
      <c r="P237" s="76">
        <v>1.3045</v>
      </c>
      <c r="Q237" s="78">
        <v>0.8548</v>
      </c>
      <c r="R237" s="79"/>
      <c r="S237" s="76">
        <v>0.49249999999999999</v>
      </c>
      <c r="T237" s="77">
        <v>0.15570999999999999</v>
      </c>
      <c r="U237" s="78">
        <v>3.1619999999999999</v>
      </c>
      <c r="V237" s="79"/>
      <c r="W237" s="76">
        <v>0.32200000000000001</v>
      </c>
      <c r="X237" s="78">
        <v>0.52600000000000002</v>
      </c>
      <c r="Y237" s="80"/>
      <c r="Z237" s="76">
        <v>8.5007999999999999</v>
      </c>
      <c r="AA237" s="77">
        <v>0.37444</v>
      </c>
      <c r="AB237" s="77">
        <v>0.37667</v>
      </c>
      <c r="AC237" s="77">
        <v>0.25750000000000001</v>
      </c>
      <c r="AD237" s="78">
        <v>3.11</v>
      </c>
    </row>
    <row r="238" spans="1:30">
      <c r="A238" s="61">
        <v>41383</v>
      </c>
      <c r="B238" s="76">
        <v>8.3000000000000004E-2</v>
      </c>
      <c r="C238" s="77">
        <v>0.11799999999999999</v>
      </c>
      <c r="D238" s="77">
        <v>0.16800000000000001</v>
      </c>
      <c r="E238" s="78">
        <v>0.20799999999999999</v>
      </c>
      <c r="F238" s="79"/>
      <c r="G238" s="76">
        <v>0.27610000000000001</v>
      </c>
      <c r="H238" s="77">
        <v>0.50438000000000005</v>
      </c>
      <c r="I238" s="77">
        <v>0.02</v>
      </c>
      <c r="J238" s="77">
        <v>1.3087500000000001</v>
      </c>
      <c r="K238" s="77">
        <v>0.17499999999999999</v>
      </c>
      <c r="L238" s="77">
        <v>1.58</v>
      </c>
      <c r="M238" s="77">
        <v>1.1739999999999999</v>
      </c>
      <c r="N238" s="78">
        <v>3</v>
      </c>
      <c r="O238" s="79"/>
      <c r="P238" s="76">
        <v>1.3115000000000001</v>
      </c>
      <c r="Q238" s="78">
        <v>0.85440000000000005</v>
      </c>
      <c r="R238" s="79"/>
      <c r="S238" s="76">
        <v>0.49125000000000002</v>
      </c>
      <c r="T238" s="77">
        <v>0.15570999999999999</v>
      </c>
      <c r="U238" s="78">
        <v>3.1619999999999999</v>
      </c>
      <c r="V238" s="79"/>
      <c r="W238" s="76">
        <v>0.32200000000000001</v>
      </c>
      <c r="X238" s="78">
        <v>0.52600000000000002</v>
      </c>
      <c r="Y238" s="80"/>
      <c r="Z238" s="76">
        <v>8.5109999999999992</v>
      </c>
      <c r="AA238" s="77">
        <v>0.37444</v>
      </c>
      <c r="AB238" s="77">
        <v>0.37667</v>
      </c>
      <c r="AC238" s="77">
        <v>0.255</v>
      </c>
      <c r="AD238" s="78">
        <v>3.07</v>
      </c>
    </row>
    <row r="239" spans="1:30">
      <c r="A239" s="61">
        <v>41384</v>
      </c>
      <c r="B239" s="76">
        <v>8.3000000000000004E-2</v>
      </c>
      <c r="C239" s="77">
        <v>0.11799999999999999</v>
      </c>
      <c r="D239" s="77">
        <v>0.16800000000000001</v>
      </c>
      <c r="E239" s="78">
        <v>0.20799999999999999</v>
      </c>
      <c r="F239" s="79"/>
      <c r="G239" s="76">
        <v>0.27610000000000001</v>
      </c>
      <c r="H239" s="77">
        <v>0.50438000000000005</v>
      </c>
      <c r="I239" s="77">
        <v>0.02</v>
      </c>
      <c r="J239" s="77">
        <v>1.3087500000000001</v>
      </c>
      <c r="K239" s="77">
        <v>0.17499999999999999</v>
      </c>
      <c r="L239" s="77">
        <v>1.58</v>
      </c>
      <c r="M239" s="77">
        <v>1.1739999999999999</v>
      </c>
      <c r="N239" s="78">
        <v>3</v>
      </c>
      <c r="O239" s="79"/>
      <c r="P239" s="76">
        <v>1.3115000000000001</v>
      </c>
      <c r="Q239" s="78">
        <v>0.85440000000000005</v>
      </c>
      <c r="R239" s="79"/>
      <c r="S239" s="76">
        <v>0.49125000000000002</v>
      </c>
      <c r="T239" s="77">
        <v>0.15570999999999999</v>
      </c>
      <c r="U239" s="78">
        <v>3.1619999999999999</v>
      </c>
      <c r="V239" s="79"/>
      <c r="W239" s="76">
        <v>0.32200000000000001</v>
      </c>
      <c r="X239" s="78">
        <v>0.52600000000000002</v>
      </c>
      <c r="Y239" s="80"/>
      <c r="Z239" s="76">
        <v>8.5109999999999992</v>
      </c>
      <c r="AA239" s="77">
        <v>0.37444</v>
      </c>
      <c r="AB239" s="77">
        <v>0.37667</v>
      </c>
      <c r="AC239" s="77">
        <v>0.255</v>
      </c>
      <c r="AD239" s="78">
        <v>3.07</v>
      </c>
    </row>
    <row r="240" spans="1:30">
      <c r="A240" s="61">
        <v>41385</v>
      </c>
      <c r="B240" s="76">
        <v>8.3000000000000004E-2</v>
      </c>
      <c r="C240" s="77">
        <v>0.11799999999999999</v>
      </c>
      <c r="D240" s="77">
        <v>0.16800000000000001</v>
      </c>
      <c r="E240" s="78">
        <v>0.20799999999999999</v>
      </c>
      <c r="F240" s="79"/>
      <c r="G240" s="76">
        <v>0.27610000000000001</v>
      </c>
      <c r="H240" s="77">
        <v>0.50438000000000005</v>
      </c>
      <c r="I240" s="77">
        <v>0.02</v>
      </c>
      <c r="J240" s="77">
        <v>1.3087500000000001</v>
      </c>
      <c r="K240" s="77">
        <v>0.17499999999999999</v>
      </c>
      <c r="L240" s="77">
        <v>1.58</v>
      </c>
      <c r="M240" s="77">
        <v>1.1739999999999999</v>
      </c>
      <c r="N240" s="78">
        <v>3</v>
      </c>
      <c r="O240" s="79"/>
      <c r="P240" s="76">
        <v>1.3115000000000001</v>
      </c>
      <c r="Q240" s="78">
        <v>0.85440000000000005</v>
      </c>
      <c r="R240" s="79"/>
      <c r="S240" s="76">
        <v>0.49125000000000002</v>
      </c>
      <c r="T240" s="77">
        <v>0.15570999999999999</v>
      </c>
      <c r="U240" s="78">
        <v>3.1619999999999999</v>
      </c>
      <c r="V240" s="79"/>
      <c r="W240" s="76">
        <v>0.32200000000000001</v>
      </c>
      <c r="X240" s="78">
        <v>0.52600000000000002</v>
      </c>
      <c r="Y240" s="80"/>
      <c r="Z240" s="76">
        <v>8.5109999999999992</v>
      </c>
      <c r="AA240" s="77">
        <v>0.37444</v>
      </c>
      <c r="AB240" s="77">
        <v>0.37667</v>
      </c>
      <c r="AC240" s="77">
        <v>0.255</v>
      </c>
      <c r="AD240" s="78">
        <v>3.07</v>
      </c>
    </row>
    <row r="241" spans="1:30">
      <c r="A241" s="61">
        <v>41386</v>
      </c>
      <c r="B241" s="76">
        <v>8.2000000000000003E-2</v>
      </c>
      <c r="C241" s="77">
        <v>0.11799999999999999</v>
      </c>
      <c r="D241" s="77">
        <v>0.16800000000000001</v>
      </c>
      <c r="E241" s="78">
        <v>0.20799999999999999</v>
      </c>
      <c r="F241" s="79"/>
      <c r="G241" s="76">
        <v>0.27510000000000001</v>
      </c>
      <c r="H241" s="77">
        <v>0.50438000000000005</v>
      </c>
      <c r="I241" s="77">
        <v>0.02</v>
      </c>
      <c r="J241" s="77">
        <v>1.3087500000000001</v>
      </c>
      <c r="K241" s="77">
        <v>0.17499999999999999</v>
      </c>
      <c r="L241" s="77">
        <v>1.67</v>
      </c>
      <c r="M241" s="77">
        <v>1.1739999999999999</v>
      </c>
      <c r="N241" s="78">
        <v>2.95</v>
      </c>
      <c r="O241" s="79"/>
      <c r="P241" s="76">
        <v>1.3037000000000001</v>
      </c>
      <c r="Q241" s="78">
        <v>0.85629999999999995</v>
      </c>
      <c r="R241" s="79"/>
      <c r="S241" s="76">
        <v>0.49249999999999999</v>
      </c>
      <c r="T241" s="77">
        <v>0.15570999999999999</v>
      </c>
      <c r="U241" s="78">
        <v>3.1619999999999999</v>
      </c>
      <c r="V241" s="79"/>
      <c r="W241" s="76">
        <v>0.32200000000000001</v>
      </c>
      <c r="X241" s="78">
        <v>0.52500000000000002</v>
      </c>
      <c r="Y241" s="80"/>
      <c r="Z241" s="76">
        <v>8.5138999999999996</v>
      </c>
      <c r="AA241" s="77">
        <v>0.37818000000000002</v>
      </c>
      <c r="AB241" s="77">
        <v>0.37667</v>
      </c>
      <c r="AC241" s="77">
        <v>0.255</v>
      </c>
      <c r="AD241" s="78">
        <v>3.04</v>
      </c>
    </row>
    <row r="242" spans="1:30">
      <c r="A242" s="61">
        <v>41387</v>
      </c>
      <c r="B242" s="76">
        <v>7.9000000000000001E-2</v>
      </c>
      <c r="C242" s="77">
        <v>0.11799999999999999</v>
      </c>
      <c r="D242" s="77">
        <v>0.16800000000000001</v>
      </c>
      <c r="E242" s="78">
        <v>0.20699999999999999</v>
      </c>
      <c r="F242" s="79"/>
      <c r="G242" s="76">
        <v>0.27560000000000001</v>
      </c>
      <c r="H242" s="77">
        <v>0.50438000000000005</v>
      </c>
      <c r="I242" s="77">
        <v>0.02</v>
      </c>
      <c r="J242" s="77">
        <v>1.3087500000000001</v>
      </c>
      <c r="K242" s="77">
        <v>0.17499999999999999</v>
      </c>
      <c r="L242" s="77">
        <v>1.59</v>
      </c>
      <c r="M242" s="77">
        <v>1.1739999999999999</v>
      </c>
      <c r="N242" s="78">
        <v>2.95</v>
      </c>
      <c r="O242" s="79"/>
      <c r="P242" s="76">
        <v>1.2989999999999999</v>
      </c>
      <c r="Q242" s="78">
        <v>0.85165000000000002</v>
      </c>
      <c r="R242" s="79"/>
      <c r="S242" s="76">
        <v>0.49249999999999999</v>
      </c>
      <c r="T242" s="77">
        <v>0.15570999999999999</v>
      </c>
      <c r="U242" s="78">
        <v>3.1539999999999999</v>
      </c>
      <c r="V242" s="79"/>
      <c r="W242" s="76">
        <v>0.32</v>
      </c>
      <c r="X242" s="78">
        <v>0.52</v>
      </c>
      <c r="Y242" s="80"/>
      <c r="Z242" s="76">
        <v>8.5925999999999991</v>
      </c>
      <c r="AA242" s="77">
        <v>0.37444</v>
      </c>
      <c r="AB242" s="77">
        <v>0.37667</v>
      </c>
      <c r="AC242" s="77">
        <v>0.255</v>
      </c>
      <c r="AD242" s="78">
        <v>3.02</v>
      </c>
    </row>
    <row r="243" spans="1:30">
      <c r="A243" s="61">
        <v>41388</v>
      </c>
      <c r="B243" s="76">
        <v>8.3000000000000004E-2</v>
      </c>
      <c r="C243" s="77">
        <v>0.11799999999999999</v>
      </c>
      <c r="D243" s="77">
        <v>0.16800000000000001</v>
      </c>
      <c r="E243" s="78">
        <v>0.20599999999999999</v>
      </c>
      <c r="F243" s="79"/>
      <c r="G243" s="76">
        <v>0.27560000000000001</v>
      </c>
      <c r="H243" s="77">
        <v>0.50438000000000005</v>
      </c>
      <c r="I243" s="77">
        <v>0.02</v>
      </c>
      <c r="J243" s="77">
        <v>1.3087500000000001</v>
      </c>
      <c r="K243" s="77">
        <v>0.17499999999999999</v>
      </c>
      <c r="L243" s="77">
        <v>1.58</v>
      </c>
      <c r="M243" s="77">
        <v>1.1739999999999999</v>
      </c>
      <c r="N243" s="78">
        <v>3</v>
      </c>
      <c r="O243" s="79"/>
      <c r="P243" s="76">
        <v>1.3006</v>
      </c>
      <c r="Q243" s="78">
        <v>0.85250000000000004</v>
      </c>
      <c r="R243" s="79"/>
      <c r="S243" s="76">
        <v>0.49249999999999999</v>
      </c>
      <c r="T243" s="77">
        <v>0.15570999999999999</v>
      </c>
      <c r="U243" s="78">
        <v>3.1440000000000001</v>
      </c>
      <c r="V243" s="79"/>
      <c r="W243" s="76">
        <v>0.31900000000000001</v>
      </c>
      <c r="X243" s="78">
        <v>0.51800000000000002</v>
      </c>
      <c r="Y243" s="80"/>
      <c r="Z243" s="76">
        <v>8.5884999999999998</v>
      </c>
      <c r="AA243" s="77">
        <v>0.37444</v>
      </c>
      <c r="AB243" s="77">
        <v>0.37667</v>
      </c>
      <c r="AC243" s="77">
        <v>0.2525</v>
      </c>
      <c r="AD243" s="78">
        <v>3</v>
      </c>
    </row>
    <row r="244" spans="1:30">
      <c r="A244" s="61">
        <v>41389</v>
      </c>
      <c r="B244" s="76">
        <v>8.3000000000000004E-2</v>
      </c>
      <c r="C244" s="77">
        <v>0.11700000000000001</v>
      </c>
      <c r="D244" s="77">
        <v>0.16700000000000001</v>
      </c>
      <c r="E244" s="78">
        <v>0.20599999999999999</v>
      </c>
      <c r="F244" s="79"/>
      <c r="G244" s="76">
        <v>0.27560000000000001</v>
      </c>
      <c r="H244" s="77">
        <v>0.50438000000000005</v>
      </c>
      <c r="I244" s="77">
        <v>0.02</v>
      </c>
      <c r="J244" s="77">
        <v>1.3087500000000001</v>
      </c>
      <c r="K244" s="77">
        <v>0.17499999999999999</v>
      </c>
      <c r="L244" s="77">
        <v>1.57</v>
      </c>
      <c r="M244" s="77">
        <v>1.1739999999999999</v>
      </c>
      <c r="N244" s="78">
        <v>2.9</v>
      </c>
      <c r="O244" s="79"/>
      <c r="P244" s="76">
        <v>1.3080000000000001</v>
      </c>
      <c r="Q244" s="78">
        <v>0.8458</v>
      </c>
      <c r="R244" s="79"/>
      <c r="S244" s="76">
        <v>0.49125000000000002</v>
      </c>
      <c r="T244" s="77">
        <v>0.15570999999999999</v>
      </c>
      <c r="U244" s="78">
        <v>3.1379999999999999</v>
      </c>
      <c r="V244" s="79"/>
      <c r="W244" s="76">
        <v>0.318</v>
      </c>
      <c r="X244" s="78">
        <v>0.51500000000000001</v>
      </c>
      <c r="Y244" s="80"/>
      <c r="Z244" s="76">
        <v>8.5960999999999999</v>
      </c>
      <c r="AA244" s="77">
        <v>0.37444</v>
      </c>
      <c r="AB244" s="77">
        <v>0.37667</v>
      </c>
      <c r="AC244" s="77">
        <v>0.2525</v>
      </c>
      <c r="AD244" s="78">
        <v>2.94</v>
      </c>
    </row>
    <row r="245" spans="1:30">
      <c r="A245" s="61">
        <v>41390</v>
      </c>
      <c r="B245" s="76">
        <v>8.2000000000000003E-2</v>
      </c>
      <c r="C245" s="77">
        <v>0.11700000000000001</v>
      </c>
      <c r="D245" s="77">
        <v>0.16700000000000001</v>
      </c>
      <c r="E245" s="78">
        <v>0.20699999999999999</v>
      </c>
      <c r="F245" s="79"/>
      <c r="G245" s="76">
        <v>0.27560000000000001</v>
      </c>
      <c r="H245" s="77">
        <v>0.50438000000000005</v>
      </c>
      <c r="I245" s="77">
        <v>0.02</v>
      </c>
      <c r="J245" s="77">
        <v>1.3087500000000001</v>
      </c>
      <c r="K245" s="77">
        <v>0.17499999999999999</v>
      </c>
      <c r="L245" s="77">
        <v>1.59</v>
      </c>
      <c r="M245" s="77">
        <v>1.1739999999999999</v>
      </c>
      <c r="N245" s="78">
        <v>2.85</v>
      </c>
      <c r="O245" s="79"/>
      <c r="P245" s="76">
        <v>1.2999000000000001</v>
      </c>
      <c r="Q245" s="78">
        <v>0.84</v>
      </c>
      <c r="R245" s="79"/>
      <c r="S245" s="76">
        <v>0.49125000000000002</v>
      </c>
      <c r="T245" s="77">
        <v>0.15570999999999999</v>
      </c>
      <c r="U245" s="78">
        <v>3.1360000000000001</v>
      </c>
      <c r="V245" s="79"/>
      <c r="W245" s="76">
        <v>0.318</v>
      </c>
      <c r="X245" s="78">
        <v>0.51500000000000001</v>
      </c>
      <c r="Y245" s="80"/>
      <c r="Z245" s="76">
        <v>8.5579000000000001</v>
      </c>
      <c r="AA245" s="77">
        <v>0.37444</v>
      </c>
      <c r="AB245" s="77">
        <v>0.37667</v>
      </c>
      <c r="AC245" s="77">
        <v>0.2525</v>
      </c>
      <c r="AD245" s="78">
        <v>2.9</v>
      </c>
    </row>
    <row r="246" spans="1:30">
      <c r="A246" s="61">
        <v>41391</v>
      </c>
      <c r="B246" s="76">
        <v>8.2000000000000003E-2</v>
      </c>
      <c r="C246" s="77">
        <v>0.11700000000000001</v>
      </c>
      <c r="D246" s="77">
        <v>0.16700000000000001</v>
      </c>
      <c r="E246" s="78">
        <v>0.20699999999999999</v>
      </c>
      <c r="F246" s="79"/>
      <c r="G246" s="76">
        <v>0.27560000000000001</v>
      </c>
      <c r="H246" s="77">
        <v>0.50438000000000005</v>
      </c>
      <c r="I246" s="77">
        <v>0.02</v>
      </c>
      <c r="J246" s="77">
        <v>1.3087500000000001</v>
      </c>
      <c r="K246" s="77">
        <v>0.17499999999999999</v>
      </c>
      <c r="L246" s="77">
        <v>1.59</v>
      </c>
      <c r="M246" s="77">
        <v>1.1739999999999999</v>
      </c>
      <c r="N246" s="78">
        <v>2.85</v>
      </c>
      <c r="O246" s="79"/>
      <c r="P246" s="76">
        <v>1.2999000000000001</v>
      </c>
      <c r="Q246" s="78">
        <v>0.84</v>
      </c>
      <c r="R246" s="79"/>
      <c r="S246" s="76">
        <v>0.49125000000000002</v>
      </c>
      <c r="T246" s="77">
        <v>0.15570999999999999</v>
      </c>
      <c r="U246" s="78">
        <v>3.1360000000000001</v>
      </c>
      <c r="V246" s="79"/>
      <c r="W246" s="76">
        <v>0.318</v>
      </c>
      <c r="X246" s="78">
        <v>0.51500000000000001</v>
      </c>
      <c r="Y246" s="80"/>
      <c r="Z246" s="76">
        <v>8.5579000000000001</v>
      </c>
      <c r="AA246" s="77">
        <v>0.37444</v>
      </c>
      <c r="AB246" s="77">
        <v>0.37667</v>
      </c>
      <c r="AC246" s="77">
        <v>0.2525</v>
      </c>
      <c r="AD246" s="78">
        <v>2.9</v>
      </c>
    </row>
    <row r="247" spans="1:30">
      <c r="A247" s="61">
        <v>41392</v>
      </c>
      <c r="B247" s="76">
        <v>8.2000000000000003E-2</v>
      </c>
      <c r="C247" s="77">
        <v>0.11700000000000001</v>
      </c>
      <c r="D247" s="77">
        <v>0.16700000000000001</v>
      </c>
      <c r="E247" s="78">
        <v>0.20699999999999999</v>
      </c>
      <c r="F247" s="79"/>
      <c r="G247" s="76">
        <v>0.27560000000000001</v>
      </c>
      <c r="H247" s="77">
        <v>0.50438000000000005</v>
      </c>
      <c r="I247" s="77">
        <v>0.02</v>
      </c>
      <c r="J247" s="77">
        <v>1.3087500000000001</v>
      </c>
      <c r="K247" s="77">
        <v>0.17499999999999999</v>
      </c>
      <c r="L247" s="77">
        <v>1.59</v>
      </c>
      <c r="M247" s="77">
        <v>1.1739999999999999</v>
      </c>
      <c r="N247" s="78">
        <v>2.85</v>
      </c>
      <c r="O247" s="79"/>
      <c r="P247" s="76">
        <v>1.2999000000000001</v>
      </c>
      <c r="Q247" s="78">
        <v>0.84</v>
      </c>
      <c r="R247" s="79"/>
      <c r="S247" s="76">
        <v>0.49125000000000002</v>
      </c>
      <c r="T247" s="77">
        <v>0.15570999999999999</v>
      </c>
      <c r="U247" s="78">
        <v>3.1360000000000001</v>
      </c>
      <c r="V247" s="79"/>
      <c r="W247" s="76">
        <v>0.318</v>
      </c>
      <c r="X247" s="78">
        <v>0.51500000000000001</v>
      </c>
      <c r="Y247" s="80"/>
      <c r="Z247" s="76">
        <v>8.5579000000000001</v>
      </c>
      <c r="AA247" s="77">
        <v>0.37444</v>
      </c>
      <c r="AB247" s="77">
        <v>0.37667</v>
      </c>
      <c r="AC247" s="77">
        <v>0.2525</v>
      </c>
      <c r="AD247" s="78">
        <v>2.9</v>
      </c>
    </row>
    <row r="248" spans="1:30">
      <c r="A248" s="61">
        <v>41393</v>
      </c>
      <c r="B248" s="76">
        <v>8.5000000000000006E-2</v>
      </c>
      <c r="C248" s="77">
        <v>0.11700000000000001</v>
      </c>
      <c r="D248" s="77">
        <v>0.16600000000000001</v>
      </c>
      <c r="E248" s="78">
        <v>0.20699999999999999</v>
      </c>
      <c r="F248" s="79"/>
      <c r="G248" s="76">
        <v>0.27410000000000001</v>
      </c>
      <c r="H248" s="77">
        <v>0.50438000000000005</v>
      </c>
      <c r="I248" s="77">
        <v>0.02</v>
      </c>
      <c r="J248" s="77">
        <v>1.3087500000000001</v>
      </c>
      <c r="K248" s="77">
        <v>0.17499999999999999</v>
      </c>
      <c r="L248" s="77">
        <v>1.58</v>
      </c>
      <c r="M248" s="77">
        <v>1.1739999999999999</v>
      </c>
      <c r="N248" s="78">
        <v>3</v>
      </c>
      <c r="O248" s="79"/>
      <c r="P248" s="76">
        <v>1.3112999999999999</v>
      </c>
      <c r="Q248" s="78">
        <v>0.84399999999999997</v>
      </c>
      <c r="R248" s="79"/>
      <c r="S248" s="76">
        <v>0.49125000000000002</v>
      </c>
      <c r="T248" s="77">
        <v>0.15570999999999999</v>
      </c>
      <c r="U248" s="78">
        <v>3.1360000000000001</v>
      </c>
      <c r="V248" s="79"/>
      <c r="W248" s="76">
        <v>0.317</v>
      </c>
      <c r="X248" s="78">
        <v>0.51300000000000001</v>
      </c>
      <c r="Y248" s="80"/>
      <c r="Z248" s="76">
        <v>8.5503</v>
      </c>
      <c r="AA248" s="77">
        <v>0.37444</v>
      </c>
      <c r="AB248" s="77">
        <v>0.37667</v>
      </c>
      <c r="AC248" s="77">
        <v>0.2525</v>
      </c>
      <c r="AD248" s="78">
        <v>2.89</v>
      </c>
    </row>
    <row r="249" spans="1:30" ht="15.75" thickBot="1">
      <c r="A249" s="61">
        <v>41394</v>
      </c>
      <c r="B249" s="76">
        <v>0.10199999999999999</v>
      </c>
      <c r="C249" s="77">
        <v>0.11600000000000001</v>
      </c>
      <c r="D249" s="77">
        <v>0.16500000000000001</v>
      </c>
      <c r="E249" s="78">
        <v>0.20699999999999999</v>
      </c>
      <c r="F249" s="79"/>
      <c r="G249" s="76">
        <v>0.27310000000000001</v>
      </c>
      <c r="H249" s="77">
        <v>0.50438000000000005</v>
      </c>
      <c r="I249" s="77">
        <v>0.02</v>
      </c>
      <c r="J249" s="77">
        <v>1.3087500000000001</v>
      </c>
      <c r="K249" s="77">
        <v>0.17499999999999999</v>
      </c>
      <c r="L249" s="77">
        <v>1.6</v>
      </c>
      <c r="M249" s="77">
        <v>1.1739999999999999</v>
      </c>
      <c r="N249" s="78">
        <v>3.02</v>
      </c>
      <c r="O249" s="79"/>
      <c r="P249" s="76">
        <v>1.3071999999999999</v>
      </c>
      <c r="Q249" s="78">
        <v>0.84430000000000005</v>
      </c>
      <c r="R249" s="79"/>
      <c r="S249" s="76">
        <v>0.49125000000000002</v>
      </c>
      <c r="T249" s="77">
        <v>0.15570999999999999</v>
      </c>
      <c r="U249" s="78">
        <v>3.1379999999999999</v>
      </c>
      <c r="V249" s="79"/>
      <c r="W249" s="76">
        <v>0.315</v>
      </c>
      <c r="X249" s="78">
        <v>0.51</v>
      </c>
      <c r="Y249" s="80"/>
      <c r="Z249" s="87">
        <v>8.5419999999999998</v>
      </c>
      <c r="AA249" s="88">
        <v>0.37444</v>
      </c>
      <c r="AB249" s="88">
        <v>0.37667</v>
      </c>
      <c r="AC249" s="88">
        <v>0.2525</v>
      </c>
      <c r="AD249" s="89">
        <v>2.88</v>
      </c>
    </row>
    <row r="250" spans="1:30">
      <c r="A250" s="61">
        <v>41395</v>
      </c>
      <c r="B250" s="71">
        <v>0.10199999999999999</v>
      </c>
      <c r="C250" s="72">
        <v>0.11600000000000001</v>
      </c>
      <c r="D250" s="72">
        <v>0.16500000000000001</v>
      </c>
      <c r="E250" s="73">
        <v>0.20699999999999999</v>
      </c>
      <c r="F250" s="74"/>
      <c r="G250" s="71">
        <v>0.27310000000000001</v>
      </c>
      <c r="H250" s="72">
        <v>0.50563000000000002</v>
      </c>
      <c r="I250" s="72">
        <v>0.02</v>
      </c>
      <c r="J250" s="72">
        <v>1.3087500000000001</v>
      </c>
      <c r="K250" s="72">
        <v>0.17499999999999999</v>
      </c>
      <c r="L250" s="72">
        <v>1.62</v>
      </c>
      <c r="M250" s="72">
        <v>1.1739999999999999</v>
      </c>
      <c r="N250" s="73">
        <v>3</v>
      </c>
      <c r="O250" s="74"/>
      <c r="P250" s="71">
        <v>1.3071999999999999</v>
      </c>
      <c r="Q250" s="73">
        <v>0.84430000000000005</v>
      </c>
      <c r="R250" s="74"/>
      <c r="S250" s="71">
        <v>0.49125000000000002</v>
      </c>
      <c r="T250" s="72">
        <v>0.15570999999999999</v>
      </c>
      <c r="U250" s="73">
        <v>3.1339999999999999</v>
      </c>
      <c r="V250" s="74"/>
      <c r="W250" s="71">
        <v>0.315</v>
      </c>
      <c r="X250" s="73">
        <v>0.51</v>
      </c>
      <c r="Y250" s="75"/>
      <c r="Z250" s="90">
        <v>8.5419999999999998</v>
      </c>
      <c r="AA250" s="91">
        <v>0.37444</v>
      </c>
      <c r="AB250" s="91">
        <v>0.37667</v>
      </c>
      <c r="AC250" s="91">
        <v>0.2525</v>
      </c>
      <c r="AD250" s="92">
        <v>2.88</v>
      </c>
    </row>
    <row r="251" spans="1:30">
      <c r="A251" s="61">
        <v>41396</v>
      </c>
      <c r="B251" s="76">
        <v>7.8E-2</v>
      </c>
      <c r="C251" s="77">
        <v>0.11600000000000001</v>
      </c>
      <c r="D251" s="77">
        <v>0.16500000000000001</v>
      </c>
      <c r="E251" s="78">
        <v>0.20699999999999999</v>
      </c>
      <c r="F251" s="79"/>
      <c r="G251" s="76">
        <v>0.27310000000000001</v>
      </c>
      <c r="H251" s="77">
        <v>0.50563000000000002</v>
      </c>
      <c r="I251" s="77">
        <v>0.02</v>
      </c>
      <c r="J251" s="77">
        <v>1.3087500000000001</v>
      </c>
      <c r="K251" s="77">
        <v>0.17499999999999999</v>
      </c>
      <c r="L251" s="77">
        <v>1.58</v>
      </c>
      <c r="M251" s="77">
        <v>1.1739999999999999</v>
      </c>
      <c r="N251" s="78">
        <v>2.81</v>
      </c>
      <c r="O251" s="79"/>
      <c r="P251" s="76">
        <v>1.3190999999999999</v>
      </c>
      <c r="Q251" s="78">
        <v>0.84660000000000002</v>
      </c>
      <c r="R251" s="79"/>
      <c r="S251" s="76">
        <v>0.49</v>
      </c>
      <c r="T251" s="77">
        <v>0.15570999999999999</v>
      </c>
      <c r="U251" s="78">
        <v>3.1240000000000001</v>
      </c>
      <c r="V251" s="79"/>
      <c r="W251" s="76">
        <v>0.313</v>
      </c>
      <c r="X251" s="78">
        <v>0.51</v>
      </c>
      <c r="Y251" s="80"/>
      <c r="Z251" s="90">
        <v>8.5503</v>
      </c>
      <c r="AA251" s="91">
        <v>0.37444</v>
      </c>
      <c r="AB251" s="91">
        <v>0.37667</v>
      </c>
      <c r="AC251" s="91">
        <v>0.25</v>
      </c>
      <c r="AD251" s="92">
        <v>2.87</v>
      </c>
    </row>
    <row r="252" spans="1:30">
      <c r="A252" s="61">
        <v>41397</v>
      </c>
      <c r="B252" s="76">
        <v>7.6999999999999999E-2</v>
      </c>
      <c r="C252" s="77">
        <v>0.113</v>
      </c>
      <c r="D252" s="77">
        <v>0.159</v>
      </c>
      <c r="E252" s="78">
        <v>0.20100000000000001</v>
      </c>
      <c r="F252" s="79"/>
      <c r="G252" s="76">
        <v>0.27510000000000001</v>
      </c>
      <c r="H252" s="77">
        <v>0.50563000000000002</v>
      </c>
      <c r="I252" s="77">
        <v>0.02</v>
      </c>
      <c r="J252" s="77">
        <v>1.3087500000000001</v>
      </c>
      <c r="K252" s="77">
        <v>0.17499999999999999</v>
      </c>
      <c r="L252" s="77">
        <v>1.56</v>
      </c>
      <c r="M252" s="77">
        <v>1.1739999999999999</v>
      </c>
      <c r="N252" s="78">
        <v>2.8</v>
      </c>
      <c r="O252" s="79"/>
      <c r="P252" s="76">
        <v>1.3113999999999999</v>
      </c>
      <c r="Q252" s="78">
        <v>0.84309999999999996</v>
      </c>
      <c r="R252" s="79"/>
      <c r="S252" s="76">
        <v>0.49</v>
      </c>
      <c r="T252" s="77">
        <v>0.15570999999999999</v>
      </c>
      <c r="U252" s="78">
        <v>3.1219999999999999</v>
      </c>
      <c r="V252" s="79"/>
      <c r="W252" s="76">
        <v>0.30199999999999999</v>
      </c>
      <c r="X252" s="78">
        <v>0.49299999999999999</v>
      </c>
      <c r="Y252" s="80"/>
      <c r="Z252" s="90">
        <v>8.5306999999999995</v>
      </c>
      <c r="AA252" s="91">
        <v>0.37444</v>
      </c>
      <c r="AB252" s="91">
        <v>0.37667</v>
      </c>
      <c r="AC252" s="91">
        <v>0.245</v>
      </c>
      <c r="AD252" s="92">
        <v>2.87</v>
      </c>
    </row>
    <row r="253" spans="1:30">
      <c r="A253" s="61">
        <v>41398</v>
      </c>
      <c r="B253" s="76">
        <v>7.6999999999999999E-2</v>
      </c>
      <c r="C253" s="77">
        <v>0.113</v>
      </c>
      <c r="D253" s="77">
        <v>0.159</v>
      </c>
      <c r="E253" s="78">
        <v>0.20100000000000001</v>
      </c>
      <c r="F253" s="79"/>
      <c r="G253" s="76">
        <v>0.27510000000000001</v>
      </c>
      <c r="H253" s="77">
        <v>0.50563000000000002</v>
      </c>
      <c r="I253" s="77">
        <v>0.02</v>
      </c>
      <c r="J253" s="77">
        <v>1.3087500000000001</v>
      </c>
      <c r="K253" s="77">
        <v>0.17499999999999999</v>
      </c>
      <c r="L253" s="77">
        <v>1.56</v>
      </c>
      <c r="M253" s="77">
        <v>1.1739999999999999</v>
      </c>
      <c r="N253" s="78">
        <v>2.8</v>
      </c>
      <c r="O253" s="79"/>
      <c r="P253" s="76">
        <v>1.3113999999999999</v>
      </c>
      <c r="Q253" s="78">
        <v>0.84309999999999996</v>
      </c>
      <c r="R253" s="79"/>
      <c r="S253" s="76">
        <v>0.49</v>
      </c>
      <c r="T253" s="77">
        <v>0.15570999999999999</v>
      </c>
      <c r="U253" s="78">
        <v>3.1219999999999999</v>
      </c>
      <c r="V253" s="79"/>
      <c r="W253" s="76">
        <v>0.30199999999999999</v>
      </c>
      <c r="X253" s="78">
        <v>0.49299999999999999</v>
      </c>
      <c r="Y253" s="80"/>
      <c r="Z253" s="90">
        <v>8.5306999999999995</v>
      </c>
      <c r="AA253" s="91">
        <v>0.37444</v>
      </c>
      <c r="AB253" s="91">
        <v>0.37667</v>
      </c>
      <c r="AC253" s="91">
        <v>0.245</v>
      </c>
      <c r="AD253" s="92">
        <v>2.87</v>
      </c>
    </row>
    <row r="254" spans="1:30">
      <c r="A254" s="61">
        <v>41399</v>
      </c>
      <c r="B254" s="76">
        <v>7.6999999999999999E-2</v>
      </c>
      <c r="C254" s="77">
        <v>0.113</v>
      </c>
      <c r="D254" s="77">
        <v>0.159</v>
      </c>
      <c r="E254" s="78">
        <v>0.20100000000000001</v>
      </c>
      <c r="F254" s="79"/>
      <c r="G254" s="76">
        <v>0.27510000000000001</v>
      </c>
      <c r="H254" s="77">
        <v>0.50563000000000002</v>
      </c>
      <c r="I254" s="77">
        <v>0.02</v>
      </c>
      <c r="J254" s="77">
        <v>1.3087500000000001</v>
      </c>
      <c r="K254" s="77">
        <v>0.17499999999999999</v>
      </c>
      <c r="L254" s="77">
        <v>1.56</v>
      </c>
      <c r="M254" s="77">
        <v>1.1739999999999999</v>
      </c>
      <c r="N254" s="78">
        <v>2.8</v>
      </c>
      <c r="O254" s="79"/>
      <c r="P254" s="76">
        <v>1.3113999999999999</v>
      </c>
      <c r="Q254" s="78">
        <v>0.84309999999999996</v>
      </c>
      <c r="R254" s="79"/>
      <c r="S254" s="76">
        <v>0.49</v>
      </c>
      <c r="T254" s="77">
        <v>0.15570999999999999</v>
      </c>
      <c r="U254" s="78">
        <v>3.1219999999999999</v>
      </c>
      <c r="V254" s="79"/>
      <c r="W254" s="76">
        <v>0.30199999999999999</v>
      </c>
      <c r="X254" s="78">
        <v>0.49299999999999999</v>
      </c>
      <c r="Y254" s="80"/>
      <c r="Z254" s="90">
        <v>8.5306999999999995</v>
      </c>
      <c r="AA254" s="91">
        <v>0.37444</v>
      </c>
      <c r="AB254" s="91">
        <v>0.37667</v>
      </c>
      <c r="AC254" s="91">
        <v>0.245</v>
      </c>
      <c r="AD254" s="92">
        <v>2.87</v>
      </c>
    </row>
    <row r="255" spans="1:30">
      <c r="A255" s="61">
        <v>41400</v>
      </c>
      <c r="B255" s="76">
        <v>8.3000000000000004E-2</v>
      </c>
      <c r="C255" s="77">
        <v>0.113</v>
      </c>
      <c r="D255" s="77">
        <v>0.159</v>
      </c>
      <c r="E255" s="78">
        <v>0.20200000000000001</v>
      </c>
      <c r="F255" s="79"/>
      <c r="G255" s="76">
        <v>0.27510000000000001</v>
      </c>
      <c r="H255" s="77">
        <v>0.50563000000000002</v>
      </c>
      <c r="I255" s="77">
        <v>0.02</v>
      </c>
      <c r="J255" s="77">
        <v>1.3087500000000001</v>
      </c>
      <c r="K255" s="77">
        <v>0.17499999999999999</v>
      </c>
      <c r="L255" s="77">
        <v>1.53</v>
      </c>
      <c r="M255" s="77">
        <v>1.1739999999999999</v>
      </c>
      <c r="N255" s="78">
        <v>2.8</v>
      </c>
      <c r="O255" s="79"/>
      <c r="P255" s="76">
        <v>1.3107</v>
      </c>
      <c r="Q255" s="78">
        <v>0.84309999999999996</v>
      </c>
      <c r="R255" s="79"/>
      <c r="S255" s="76">
        <v>0.49</v>
      </c>
      <c r="T255" s="77">
        <v>0.15570999999999999</v>
      </c>
      <c r="U255" s="78">
        <v>3.1219999999999999</v>
      </c>
      <c r="V255" s="79"/>
      <c r="W255" s="76">
        <v>0.30199999999999999</v>
      </c>
      <c r="X255" s="78">
        <v>0.49</v>
      </c>
      <c r="Y255" s="80"/>
      <c r="Z255" s="90">
        <v>8.5542999999999996</v>
      </c>
      <c r="AA255" s="91">
        <v>0.37556</v>
      </c>
      <c r="AB255" s="91">
        <v>0.37667</v>
      </c>
      <c r="AC255" s="91">
        <v>0.23499999999999999</v>
      </c>
      <c r="AD255" s="92">
        <v>2.85</v>
      </c>
    </row>
    <row r="256" spans="1:30">
      <c r="A256" s="61">
        <v>41401</v>
      </c>
      <c r="B256" s="76">
        <v>7.4999999999999997E-2</v>
      </c>
      <c r="C256" s="77">
        <v>0.112</v>
      </c>
      <c r="D256" s="77">
        <v>0.159</v>
      </c>
      <c r="E256" s="78">
        <v>0.20200000000000001</v>
      </c>
      <c r="F256" s="79"/>
      <c r="G256" s="76">
        <v>0.27510000000000001</v>
      </c>
      <c r="H256" s="77">
        <v>0.50563000000000002</v>
      </c>
      <c r="I256" s="77">
        <v>0.02</v>
      </c>
      <c r="J256" s="77">
        <v>1.3087500000000001</v>
      </c>
      <c r="K256" s="77">
        <v>0.17499999999999999</v>
      </c>
      <c r="L256" s="77">
        <v>1.57</v>
      </c>
      <c r="M256" s="77">
        <v>1.1759999999999999</v>
      </c>
      <c r="N256" s="78">
        <v>3</v>
      </c>
      <c r="O256" s="79"/>
      <c r="P256" s="76">
        <v>1.3107</v>
      </c>
      <c r="Q256" s="78">
        <v>0.84419999999999995</v>
      </c>
      <c r="R256" s="79"/>
      <c r="S256" s="76">
        <v>0.49</v>
      </c>
      <c r="T256" s="77">
        <v>0.155</v>
      </c>
      <c r="U256" s="78">
        <v>3</v>
      </c>
      <c r="V256" s="79"/>
      <c r="W256" s="76">
        <v>0.30199999999999999</v>
      </c>
      <c r="X256" s="78">
        <v>0.49</v>
      </c>
      <c r="Y256" s="80"/>
      <c r="Z256" s="90">
        <v>8.5287000000000006</v>
      </c>
      <c r="AA256" s="91">
        <v>0.37556</v>
      </c>
      <c r="AB256" s="91">
        <v>0.37667</v>
      </c>
      <c r="AC256" s="91">
        <v>0.24249999999999999</v>
      </c>
      <c r="AD256" s="92">
        <v>2.83</v>
      </c>
    </row>
    <row r="257" spans="1:30">
      <c r="A257" s="61">
        <v>41402</v>
      </c>
      <c r="B257" s="76">
        <v>6.4000000000000001E-2</v>
      </c>
      <c r="C257" s="77">
        <v>0.112</v>
      </c>
      <c r="D257" s="77">
        <v>0.16</v>
      </c>
      <c r="E257" s="78">
        <v>0.20300000000000001</v>
      </c>
      <c r="F257" s="79"/>
      <c r="G257" s="76">
        <v>0.27510000000000001</v>
      </c>
      <c r="H257" s="77">
        <v>0.50563000000000002</v>
      </c>
      <c r="I257" s="77">
        <v>0.02</v>
      </c>
      <c r="J257" s="77">
        <v>1.3087500000000001</v>
      </c>
      <c r="K257" s="77">
        <v>0.17499999999999999</v>
      </c>
      <c r="L257" s="77">
        <v>1.61</v>
      </c>
      <c r="M257" s="77">
        <v>1.1759999999999999</v>
      </c>
      <c r="N257" s="78">
        <v>2.95</v>
      </c>
      <c r="O257" s="79"/>
      <c r="P257" s="76">
        <v>1.3134999999999999</v>
      </c>
      <c r="Q257" s="78">
        <v>0.84689999999999999</v>
      </c>
      <c r="R257" s="79"/>
      <c r="S257" s="76">
        <v>0.49</v>
      </c>
      <c r="T257" s="77">
        <v>0.155</v>
      </c>
      <c r="U257" s="78">
        <v>2.9780000000000002</v>
      </c>
      <c r="V257" s="79"/>
      <c r="W257" s="76">
        <v>0.30299999999999999</v>
      </c>
      <c r="X257" s="78">
        <v>0.49099999999999999</v>
      </c>
      <c r="Y257" s="80"/>
      <c r="Z257" s="90">
        <v>8.5402000000000005</v>
      </c>
      <c r="AA257" s="91">
        <v>0.37556</v>
      </c>
      <c r="AB257" s="91">
        <v>0.37667</v>
      </c>
      <c r="AC257" s="91">
        <v>0.245</v>
      </c>
      <c r="AD257" s="92">
        <v>2.82</v>
      </c>
    </row>
    <row r="258" spans="1:30">
      <c r="A258" s="61">
        <v>41403</v>
      </c>
      <c r="B258" s="76">
        <v>7.1999999999999995E-2</v>
      </c>
      <c r="C258" s="77">
        <v>0.112</v>
      </c>
      <c r="D258" s="77">
        <v>0.16</v>
      </c>
      <c r="E258" s="78">
        <v>0.20300000000000001</v>
      </c>
      <c r="F258" s="79"/>
      <c r="G258" s="76">
        <v>0.27510000000000001</v>
      </c>
      <c r="H258" s="77">
        <v>0.50563000000000002</v>
      </c>
      <c r="I258" s="77">
        <v>0.02</v>
      </c>
      <c r="J258" s="77">
        <v>1.3087500000000001</v>
      </c>
      <c r="K258" s="77">
        <v>0.17499999999999999</v>
      </c>
      <c r="L258" s="77">
        <v>1.66</v>
      </c>
      <c r="M258" s="77">
        <v>1.1759999999999999</v>
      </c>
      <c r="N258" s="78">
        <v>2.79</v>
      </c>
      <c r="O258" s="79"/>
      <c r="P258" s="76">
        <v>1.3142</v>
      </c>
      <c r="Q258" s="78">
        <v>0.84435000000000004</v>
      </c>
      <c r="R258" s="79"/>
      <c r="S258" s="76">
        <v>0.49125000000000002</v>
      </c>
      <c r="T258" s="77">
        <v>0.155</v>
      </c>
      <c r="U258" s="78">
        <v>2.97</v>
      </c>
      <c r="V258" s="79"/>
      <c r="W258" s="76">
        <v>0.30199999999999999</v>
      </c>
      <c r="X258" s="78">
        <v>0.48799999999999999</v>
      </c>
      <c r="Y258" s="80"/>
      <c r="Z258" s="90">
        <v>8.5395000000000003</v>
      </c>
      <c r="AA258" s="91">
        <v>0.37556</v>
      </c>
      <c r="AB258" s="91">
        <v>0.37667</v>
      </c>
      <c r="AC258" s="91">
        <v>0.245</v>
      </c>
      <c r="AD258" s="92">
        <v>2.75</v>
      </c>
    </row>
    <row r="259" spans="1:30">
      <c r="A259" s="61">
        <v>41404</v>
      </c>
      <c r="B259" s="76">
        <v>7.3999999999999996E-2</v>
      </c>
      <c r="C259" s="77">
        <v>0.112</v>
      </c>
      <c r="D259" s="77">
        <v>0.161</v>
      </c>
      <c r="E259" s="78">
        <v>0.20300000000000001</v>
      </c>
      <c r="F259" s="79"/>
      <c r="G259" s="76">
        <v>0.27510000000000001</v>
      </c>
      <c r="H259" s="77">
        <v>0.50563000000000002</v>
      </c>
      <c r="I259" s="77">
        <v>0.02</v>
      </c>
      <c r="J259" s="77">
        <v>1.3087500000000001</v>
      </c>
      <c r="K259" s="77">
        <v>0.17499999999999999</v>
      </c>
      <c r="L259" s="77">
        <v>1.58</v>
      </c>
      <c r="M259" s="77">
        <v>1.1759999999999999</v>
      </c>
      <c r="N259" s="78">
        <v>2.91</v>
      </c>
      <c r="O259" s="79"/>
      <c r="P259" s="76">
        <v>1.2988</v>
      </c>
      <c r="Q259" s="78">
        <v>0.84430000000000005</v>
      </c>
      <c r="R259" s="79"/>
      <c r="S259" s="76">
        <v>0.49125000000000002</v>
      </c>
      <c r="T259" s="77">
        <v>0.155</v>
      </c>
      <c r="U259" s="78">
        <v>2.968</v>
      </c>
      <c r="V259" s="79"/>
      <c r="W259" s="76">
        <v>0.30299999999999999</v>
      </c>
      <c r="X259" s="78">
        <v>0.48899999999999999</v>
      </c>
      <c r="Y259" s="80"/>
      <c r="Z259" s="90">
        <v>8.5510999999999999</v>
      </c>
      <c r="AA259" s="91">
        <v>0.37556</v>
      </c>
      <c r="AB259" s="91">
        <v>0.37667</v>
      </c>
      <c r="AC259" s="91">
        <v>0.245</v>
      </c>
      <c r="AD259" s="92">
        <v>2.73</v>
      </c>
    </row>
    <row r="260" spans="1:30">
      <c r="A260" s="61">
        <v>41405</v>
      </c>
      <c r="B260" s="76">
        <v>7.3999999999999996E-2</v>
      </c>
      <c r="C260" s="77">
        <v>0.112</v>
      </c>
      <c r="D260" s="77">
        <v>0.161</v>
      </c>
      <c r="E260" s="78">
        <v>0.20300000000000001</v>
      </c>
      <c r="F260" s="79"/>
      <c r="G260" s="76">
        <v>0.27510000000000001</v>
      </c>
      <c r="H260" s="77">
        <v>0.50563000000000002</v>
      </c>
      <c r="I260" s="77">
        <v>0.02</v>
      </c>
      <c r="J260" s="77">
        <v>1.3087500000000001</v>
      </c>
      <c r="K260" s="77">
        <v>0.17499999999999999</v>
      </c>
      <c r="L260" s="77">
        <v>1.58</v>
      </c>
      <c r="M260" s="77">
        <v>1.1759999999999999</v>
      </c>
      <c r="N260" s="78">
        <v>2.91</v>
      </c>
      <c r="O260" s="79"/>
      <c r="P260" s="76">
        <v>1.2988</v>
      </c>
      <c r="Q260" s="78">
        <v>0.84430000000000005</v>
      </c>
      <c r="R260" s="79"/>
      <c r="S260" s="76">
        <v>0.49125000000000002</v>
      </c>
      <c r="T260" s="77">
        <v>0.155</v>
      </c>
      <c r="U260" s="78">
        <v>2.968</v>
      </c>
      <c r="V260" s="79"/>
      <c r="W260" s="76">
        <v>0.30299999999999999</v>
      </c>
      <c r="X260" s="78">
        <v>0.48899999999999999</v>
      </c>
      <c r="Y260" s="80"/>
      <c r="Z260" s="90">
        <v>8.5510999999999999</v>
      </c>
      <c r="AA260" s="91">
        <v>0.37556</v>
      </c>
      <c r="AB260" s="91">
        <v>0.37667</v>
      </c>
      <c r="AC260" s="91">
        <v>0.245</v>
      </c>
      <c r="AD260" s="92">
        <v>2.73</v>
      </c>
    </row>
    <row r="261" spans="1:30">
      <c r="A261" s="61">
        <v>41406</v>
      </c>
      <c r="B261" s="76">
        <v>7.3999999999999996E-2</v>
      </c>
      <c r="C261" s="77">
        <v>0.112</v>
      </c>
      <c r="D261" s="77">
        <v>0.161</v>
      </c>
      <c r="E261" s="78">
        <v>0.20300000000000001</v>
      </c>
      <c r="F261" s="79"/>
      <c r="G261" s="76">
        <v>0.27510000000000001</v>
      </c>
      <c r="H261" s="77">
        <v>0.50563000000000002</v>
      </c>
      <c r="I261" s="77">
        <v>0.02</v>
      </c>
      <c r="J261" s="77">
        <v>1.3087500000000001</v>
      </c>
      <c r="K261" s="77">
        <v>0.17499999999999999</v>
      </c>
      <c r="L261" s="77">
        <v>1.58</v>
      </c>
      <c r="M261" s="77">
        <v>1.1759999999999999</v>
      </c>
      <c r="N261" s="78">
        <v>2.91</v>
      </c>
      <c r="O261" s="79"/>
      <c r="P261" s="76">
        <v>1.2988</v>
      </c>
      <c r="Q261" s="78">
        <v>0.84430000000000005</v>
      </c>
      <c r="R261" s="79"/>
      <c r="S261" s="76">
        <v>0.49125000000000002</v>
      </c>
      <c r="T261" s="77">
        <v>0.155</v>
      </c>
      <c r="U261" s="78">
        <v>2.968</v>
      </c>
      <c r="V261" s="79"/>
      <c r="W261" s="76">
        <v>0.30299999999999999</v>
      </c>
      <c r="X261" s="78">
        <v>0.48899999999999999</v>
      </c>
      <c r="Y261" s="80"/>
      <c r="Z261" s="90">
        <v>8.5510999999999999</v>
      </c>
      <c r="AA261" s="91">
        <v>0.37556</v>
      </c>
      <c r="AB261" s="91">
        <v>0.37667</v>
      </c>
      <c r="AC261" s="91">
        <v>0.245</v>
      </c>
      <c r="AD261" s="92">
        <v>2.73</v>
      </c>
    </row>
    <row r="262" spans="1:30">
      <c r="A262" s="61">
        <v>41407</v>
      </c>
      <c r="B262" s="76">
        <v>8.5999999999999993E-2</v>
      </c>
      <c r="C262" s="77">
        <v>0.112</v>
      </c>
      <c r="D262" s="77">
        <v>0.16200000000000001</v>
      </c>
      <c r="E262" s="78">
        <v>0.20300000000000001</v>
      </c>
      <c r="F262" s="79"/>
      <c r="G262" s="76">
        <v>0.27510000000000001</v>
      </c>
      <c r="H262" s="77">
        <v>0.50563000000000002</v>
      </c>
      <c r="I262" s="77">
        <v>0.02</v>
      </c>
      <c r="J262" s="77">
        <v>1.3087500000000001</v>
      </c>
      <c r="K262" s="77">
        <v>0.17499999999999999</v>
      </c>
      <c r="L262" s="77">
        <v>1.59</v>
      </c>
      <c r="M262" s="77">
        <v>1.1759999999999999</v>
      </c>
      <c r="N262" s="78">
        <v>2.75</v>
      </c>
      <c r="O262" s="79"/>
      <c r="P262" s="76">
        <v>1.2972999999999999</v>
      </c>
      <c r="Q262" s="78">
        <v>0.84409999999999996</v>
      </c>
      <c r="R262" s="79"/>
      <c r="S262" s="76">
        <v>0.49125000000000002</v>
      </c>
      <c r="T262" s="77">
        <v>0.155</v>
      </c>
      <c r="U262" s="78">
        <v>2.964</v>
      </c>
      <c r="V262" s="79"/>
      <c r="W262" s="76">
        <v>0.30299999999999999</v>
      </c>
      <c r="X262" s="78">
        <v>0.49</v>
      </c>
      <c r="Y262" s="80"/>
      <c r="Z262" s="90">
        <v>8.5701999999999998</v>
      </c>
      <c r="AA262" s="91">
        <v>0.37667</v>
      </c>
      <c r="AB262" s="91">
        <v>0.37667</v>
      </c>
      <c r="AC262" s="91">
        <v>0.2475</v>
      </c>
      <c r="AD262" s="92">
        <v>2.7</v>
      </c>
    </row>
    <row r="263" spans="1:30">
      <c r="A263" s="61">
        <v>41408</v>
      </c>
      <c r="B263" s="76">
        <v>8.1000000000000003E-2</v>
      </c>
      <c r="C263" s="77">
        <v>0.112</v>
      </c>
      <c r="D263" s="77">
        <v>0.16200000000000001</v>
      </c>
      <c r="E263" s="78">
        <v>0.20300000000000001</v>
      </c>
      <c r="F263" s="79"/>
      <c r="G263" s="76">
        <v>0.27410000000000001</v>
      </c>
      <c r="H263" s="77">
        <v>0.50563000000000002</v>
      </c>
      <c r="I263" s="77">
        <v>0.02</v>
      </c>
      <c r="J263" s="77">
        <v>1.3087500000000001</v>
      </c>
      <c r="K263" s="77">
        <v>0.17499999999999999</v>
      </c>
      <c r="L263" s="77">
        <v>1.6</v>
      </c>
      <c r="M263" s="77">
        <v>1.1759999999999999</v>
      </c>
      <c r="N263" s="78">
        <v>2.77</v>
      </c>
      <c r="O263" s="79"/>
      <c r="P263" s="76">
        <v>1.2977000000000001</v>
      </c>
      <c r="Q263" s="78">
        <v>0.84814999999999996</v>
      </c>
      <c r="R263" s="79"/>
      <c r="S263" s="76">
        <v>0.49125000000000002</v>
      </c>
      <c r="T263" s="77">
        <v>0.155</v>
      </c>
      <c r="U263" s="78">
        <v>2.964</v>
      </c>
      <c r="V263" s="79"/>
      <c r="W263" s="76">
        <v>0.30299999999999999</v>
      </c>
      <c r="X263" s="78">
        <v>0.49099999999999999</v>
      </c>
      <c r="Y263" s="80"/>
      <c r="Z263" s="90">
        <v>8.6333000000000002</v>
      </c>
      <c r="AA263" s="91">
        <v>0.37667</v>
      </c>
      <c r="AB263" s="91">
        <v>0.37667</v>
      </c>
      <c r="AC263" s="91">
        <v>0.245</v>
      </c>
      <c r="AD263" s="92">
        <v>2.69</v>
      </c>
    </row>
    <row r="264" spans="1:30">
      <c r="A264" s="61">
        <v>41409</v>
      </c>
      <c r="B264" s="76">
        <v>7.8E-2</v>
      </c>
      <c r="C264" s="77">
        <v>0.112</v>
      </c>
      <c r="D264" s="77">
        <v>0.16200000000000001</v>
      </c>
      <c r="E264" s="78">
        <v>0.20300000000000001</v>
      </c>
      <c r="F264" s="79"/>
      <c r="G264" s="76">
        <v>0.27410000000000001</v>
      </c>
      <c r="H264" s="77">
        <v>0.50563000000000002</v>
      </c>
      <c r="I264" s="77">
        <v>1.7999999999999999E-2</v>
      </c>
      <c r="J264" s="77">
        <v>1.3087500000000001</v>
      </c>
      <c r="K264" s="77">
        <v>0.17499999999999999</v>
      </c>
      <c r="L264" s="77">
        <v>1.57</v>
      </c>
      <c r="M264" s="77">
        <v>1.1759999999999999</v>
      </c>
      <c r="N264" s="78">
        <v>2.8</v>
      </c>
      <c r="O264" s="79"/>
      <c r="P264" s="76">
        <v>1.2864</v>
      </c>
      <c r="Q264" s="78">
        <v>0.84640000000000004</v>
      </c>
      <c r="R264" s="79"/>
      <c r="S264" s="76">
        <v>0.49125000000000002</v>
      </c>
      <c r="T264" s="77">
        <v>0.155</v>
      </c>
      <c r="U264" s="78">
        <v>2.9660000000000002</v>
      </c>
      <c r="V264" s="79"/>
      <c r="W264" s="76">
        <v>0.30299999999999999</v>
      </c>
      <c r="X264" s="78">
        <v>0.49099999999999999</v>
      </c>
      <c r="Y264" s="80"/>
      <c r="Z264" s="90">
        <v>8.5960000000000001</v>
      </c>
      <c r="AA264" s="91">
        <v>0.37667</v>
      </c>
      <c r="AB264" s="91">
        <v>0.37667</v>
      </c>
      <c r="AC264" s="91">
        <v>0.245</v>
      </c>
      <c r="AD264" s="92">
        <v>2.67</v>
      </c>
    </row>
    <row r="265" spans="1:30">
      <c r="A265" s="61">
        <v>41410</v>
      </c>
      <c r="B265" s="76">
        <v>8.2000000000000003E-2</v>
      </c>
      <c r="C265" s="77">
        <v>0.112</v>
      </c>
      <c r="D265" s="77">
        <v>0.16200000000000001</v>
      </c>
      <c r="E265" s="78">
        <v>0.20200000000000001</v>
      </c>
      <c r="F265" s="79"/>
      <c r="G265" s="76">
        <v>0.27410000000000001</v>
      </c>
      <c r="H265" s="77">
        <v>0.50563000000000002</v>
      </c>
      <c r="I265" s="77">
        <v>1.7999999999999999E-2</v>
      </c>
      <c r="J265" s="77">
        <v>1.3087500000000001</v>
      </c>
      <c r="K265" s="77">
        <v>0.17499999999999999</v>
      </c>
      <c r="L265" s="77">
        <v>1.56</v>
      </c>
      <c r="M265" s="77">
        <v>1.1739999999999999</v>
      </c>
      <c r="N265" s="78">
        <v>2.86</v>
      </c>
      <c r="O265" s="79"/>
      <c r="P265" s="76">
        <v>1.2889999999999999</v>
      </c>
      <c r="Q265" s="78">
        <v>0.84550000000000003</v>
      </c>
      <c r="R265" s="79"/>
      <c r="S265" s="76">
        <v>0.49187999999999998</v>
      </c>
      <c r="T265" s="77">
        <v>0.155</v>
      </c>
      <c r="U265" s="78">
        <v>2.964</v>
      </c>
      <c r="V265" s="79"/>
      <c r="W265" s="76">
        <v>0.30099999999999999</v>
      </c>
      <c r="X265" s="78">
        <v>0.48599999999999999</v>
      </c>
      <c r="Y265" s="80"/>
      <c r="Z265" s="90">
        <v>8.5892999999999997</v>
      </c>
      <c r="AA265" s="91">
        <v>0.37611</v>
      </c>
      <c r="AB265" s="91">
        <v>0.37667</v>
      </c>
      <c r="AC265" s="91">
        <v>0.24</v>
      </c>
      <c r="AD265" s="92">
        <v>2.64</v>
      </c>
    </row>
    <row r="266" spans="1:30">
      <c r="A266" s="61">
        <v>41411</v>
      </c>
      <c r="B266" s="76">
        <v>6.6000000000000003E-2</v>
      </c>
      <c r="C266" s="77">
        <v>0.112</v>
      </c>
      <c r="D266" s="77">
        <v>0.16</v>
      </c>
      <c r="E266" s="78">
        <v>0.2</v>
      </c>
      <c r="F266" s="79"/>
      <c r="G266" s="76">
        <v>0.27360000000000001</v>
      </c>
      <c r="H266" s="77">
        <v>0.50563000000000002</v>
      </c>
      <c r="I266" s="77">
        <v>1.7999999999999999E-2</v>
      </c>
      <c r="J266" s="77">
        <v>1.3087500000000001</v>
      </c>
      <c r="K266" s="77">
        <v>0.17499999999999999</v>
      </c>
      <c r="L266" s="77">
        <v>1.58</v>
      </c>
      <c r="M266" s="77">
        <v>1.1735</v>
      </c>
      <c r="N266" s="78">
        <v>2.86</v>
      </c>
      <c r="O266" s="79"/>
      <c r="P266" s="76">
        <v>1.2868999999999999</v>
      </c>
      <c r="Q266" s="78">
        <v>0.84475</v>
      </c>
      <c r="R266" s="79"/>
      <c r="S266" s="76">
        <v>0.49187999999999998</v>
      </c>
      <c r="T266" s="77">
        <v>0.155</v>
      </c>
      <c r="U266" s="78">
        <v>2.9660000000000002</v>
      </c>
      <c r="V266" s="79"/>
      <c r="W266" s="76">
        <v>0.29699999999999999</v>
      </c>
      <c r="X266" s="78">
        <v>0.47899999999999998</v>
      </c>
      <c r="Y266" s="80"/>
      <c r="Z266" s="90">
        <v>8.5922000000000001</v>
      </c>
      <c r="AA266" s="91">
        <v>0.37611</v>
      </c>
      <c r="AB266" s="91">
        <v>0.37667</v>
      </c>
      <c r="AC266" s="91">
        <v>0.23250000000000001</v>
      </c>
      <c r="AD266" s="92">
        <v>2.62</v>
      </c>
    </row>
    <row r="267" spans="1:30">
      <c r="A267" s="61">
        <v>41412</v>
      </c>
      <c r="B267" s="76">
        <v>6.6000000000000003E-2</v>
      </c>
      <c r="C267" s="77">
        <v>0.112</v>
      </c>
      <c r="D267" s="77">
        <v>0.16</v>
      </c>
      <c r="E267" s="78">
        <v>0.2</v>
      </c>
      <c r="F267" s="79"/>
      <c r="G267" s="76">
        <v>0.27360000000000001</v>
      </c>
      <c r="H267" s="77">
        <v>0.50563000000000002</v>
      </c>
      <c r="I267" s="77">
        <v>1.7999999999999999E-2</v>
      </c>
      <c r="J267" s="77">
        <v>1.3087500000000001</v>
      </c>
      <c r="K267" s="77">
        <v>0.17499999999999999</v>
      </c>
      <c r="L267" s="77">
        <v>1.58</v>
      </c>
      <c r="M267" s="77">
        <v>1.1735</v>
      </c>
      <c r="N267" s="78">
        <v>2.86</v>
      </c>
      <c r="O267" s="79"/>
      <c r="P267" s="76">
        <v>1.2868999999999999</v>
      </c>
      <c r="Q267" s="78">
        <v>0.84475</v>
      </c>
      <c r="R267" s="79"/>
      <c r="S267" s="76">
        <v>0.49187999999999998</v>
      </c>
      <c r="T267" s="77">
        <v>0.155</v>
      </c>
      <c r="U267" s="78">
        <v>2.9660000000000002</v>
      </c>
      <c r="V267" s="79"/>
      <c r="W267" s="76">
        <v>0.29699999999999999</v>
      </c>
      <c r="X267" s="78">
        <v>0.47899999999999998</v>
      </c>
      <c r="Y267" s="80"/>
      <c r="Z267" s="90">
        <v>8.5922000000000001</v>
      </c>
      <c r="AA267" s="91">
        <v>0.37611</v>
      </c>
      <c r="AB267" s="91">
        <v>0.37667</v>
      </c>
      <c r="AC267" s="91">
        <v>0.23250000000000001</v>
      </c>
      <c r="AD267" s="92">
        <v>2.62</v>
      </c>
    </row>
    <row r="268" spans="1:30">
      <c r="A268" s="61">
        <v>41413</v>
      </c>
      <c r="B268" s="76">
        <v>6.6000000000000003E-2</v>
      </c>
      <c r="C268" s="77">
        <v>0.112</v>
      </c>
      <c r="D268" s="77">
        <v>0.16</v>
      </c>
      <c r="E268" s="78">
        <v>0.2</v>
      </c>
      <c r="F268" s="79"/>
      <c r="G268" s="76">
        <v>0.27360000000000001</v>
      </c>
      <c r="H268" s="77">
        <v>0.50563000000000002</v>
      </c>
      <c r="I268" s="77">
        <v>1.7999999999999999E-2</v>
      </c>
      <c r="J268" s="77">
        <v>1.3087500000000001</v>
      </c>
      <c r="K268" s="77">
        <v>0.17499999999999999</v>
      </c>
      <c r="L268" s="77">
        <v>1.58</v>
      </c>
      <c r="M268" s="77">
        <v>1.1735</v>
      </c>
      <c r="N268" s="78">
        <v>2.86</v>
      </c>
      <c r="O268" s="79"/>
      <c r="P268" s="76">
        <v>1.2868999999999999</v>
      </c>
      <c r="Q268" s="78">
        <v>0.84475</v>
      </c>
      <c r="R268" s="79"/>
      <c r="S268" s="76">
        <v>0.49187999999999998</v>
      </c>
      <c r="T268" s="77">
        <v>0.155</v>
      </c>
      <c r="U268" s="78">
        <v>2.9660000000000002</v>
      </c>
      <c r="V268" s="79"/>
      <c r="W268" s="76">
        <v>0.29699999999999999</v>
      </c>
      <c r="X268" s="78">
        <v>0.47899999999999998</v>
      </c>
      <c r="Y268" s="80"/>
      <c r="Z268" s="90">
        <v>8.5922000000000001</v>
      </c>
      <c r="AA268" s="91">
        <v>0.37611</v>
      </c>
      <c r="AB268" s="91">
        <v>0.37667</v>
      </c>
      <c r="AC268" s="91">
        <v>0.23250000000000001</v>
      </c>
      <c r="AD268" s="92">
        <v>2.62</v>
      </c>
    </row>
    <row r="269" spans="1:30">
      <c r="A269" s="61">
        <v>41414</v>
      </c>
      <c r="B269" s="76">
        <v>6.9000000000000006E-2</v>
      </c>
      <c r="C269" s="77">
        <v>0.112</v>
      </c>
      <c r="D269" s="77">
        <v>0.159</v>
      </c>
      <c r="E269" s="78">
        <v>0.19900000000000001</v>
      </c>
      <c r="F269" s="79"/>
      <c r="G269" s="76">
        <v>0.27310000000000001</v>
      </c>
      <c r="H269" s="77">
        <v>0.50563000000000002</v>
      </c>
      <c r="I269" s="77">
        <v>1.7999999999999999E-2</v>
      </c>
      <c r="J269" s="77">
        <v>1.3087500000000001</v>
      </c>
      <c r="K269" s="77">
        <v>0.17499999999999999</v>
      </c>
      <c r="L269" s="77">
        <v>1.57</v>
      </c>
      <c r="M269" s="77">
        <v>1.1735</v>
      </c>
      <c r="N269" s="78">
        <v>2.86</v>
      </c>
      <c r="O269" s="79"/>
      <c r="P269" s="76">
        <v>1.2853000000000001</v>
      </c>
      <c r="Q269" s="78">
        <v>0.84560000000000002</v>
      </c>
      <c r="R269" s="79"/>
      <c r="S269" s="76">
        <v>0.49187999999999998</v>
      </c>
      <c r="T269" s="77">
        <v>0.155</v>
      </c>
      <c r="U269" s="78">
        <v>2.9660000000000002</v>
      </c>
      <c r="V269" s="79"/>
      <c r="W269" s="76">
        <v>0.29399999999999998</v>
      </c>
      <c r="X269" s="78">
        <v>0.47699999999999998</v>
      </c>
      <c r="Y269" s="80"/>
      <c r="Z269" s="90">
        <v>8.5754000000000001</v>
      </c>
      <c r="AA269" s="91">
        <v>0.37667</v>
      </c>
      <c r="AB269" s="91">
        <v>0.37667</v>
      </c>
      <c r="AC269" s="91">
        <v>0.23250000000000001</v>
      </c>
      <c r="AD269" s="92">
        <v>2.61</v>
      </c>
    </row>
    <row r="270" spans="1:30">
      <c r="A270" s="61">
        <v>41415</v>
      </c>
      <c r="B270" s="76">
        <v>7.5999999999999998E-2</v>
      </c>
      <c r="C270" s="77">
        <v>0.112</v>
      </c>
      <c r="D270" s="77">
        <v>0.159</v>
      </c>
      <c r="E270" s="78">
        <v>0.19800000000000001</v>
      </c>
      <c r="F270" s="79"/>
      <c r="G270" s="76">
        <v>0.27410000000000001</v>
      </c>
      <c r="H270" s="77">
        <v>0.50563000000000002</v>
      </c>
      <c r="I270" s="77">
        <v>1.7999999999999999E-2</v>
      </c>
      <c r="J270" s="77">
        <v>1.3087500000000001</v>
      </c>
      <c r="K270" s="77">
        <v>0.17499999999999999</v>
      </c>
      <c r="L270" s="77">
        <v>1.54</v>
      </c>
      <c r="M270" s="77">
        <v>1.1735</v>
      </c>
      <c r="N270" s="78">
        <v>2.85</v>
      </c>
      <c r="O270" s="79"/>
      <c r="P270" s="76">
        <v>1.2866</v>
      </c>
      <c r="Q270" s="78">
        <v>0.84909999999999997</v>
      </c>
      <c r="R270" s="79"/>
      <c r="S270" s="76">
        <v>0.49187999999999998</v>
      </c>
      <c r="T270" s="77">
        <v>0.155</v>
      </c>
      <c r="U270" s="78">
        <v>2.964</v>
      </c>
      <c r="V270" s="79"/>
      <c r="W270" s="76">
        <v>0.29299999999999998</v>
      </c>
      <c r="X270" s="78">
        <v>0.47499999999999998</v>
      </c>
      <c r="Y270" s="80"/>
      <c r="Z270" s="90">
        <v>8.56</v>
      </c>
      <c r="AA270" s="91">
        <v>0.37667</v>
      </c>
      <c r="AB270" s="91">
        <v>0.37667</v>
      </c>
      <c r="AC270" s="91">
        <v>0.23250000000000001</v>
      </c>
      <c r="AD270" s="92">
        <v>2.6</v>
      </c>
    </row>
    <row r="271" spans="1:30">
      <c r="A271" s="61">
        <v>41416</v>
      </c>
      <c r="B271" s="76">
        <v>8.3000000000000004E-2</v>
      </c>
      <c r="C271" s="77">
        <v>0.112</v>
      </c>
      <c r="D271" s="77">
        <v>0.159</v>
      </c>
      <c r="E271" s="78">
        <v>0.19900000000000001</v>
      </c>
      <c r="F271" s="79"/>
      <c r="G271" s="76">
        <v>0.27374999999999999</v>
      </c>
      <c r="H271" s="77">
        <v>0.50563000000000002</v>
      </c>
      <c r="I271" s="77">
        <v>1.7999999999999999E-2</v>
      </c>
      <c r="J271" s="77">
        <v>1.3087500000000001</v>
      </c>
      <c r="K271" s="77">
        <v>0.17499999999999999</v>
      </c>
      <c r="L271" s="77">
        <v>1.57</v>
      </c>
      <c r="M271" s="77">
        <v>1.1735</v>
      </c>
      <c r="N271" s="78">
        <v>2.85</v>
      </c>
      <c r="O271" s="79"/>
      <c r="P271" s="76">
        <v>1.2923</v>
      </c>
      <c r="Q271" s="78">
        <v>0.85570000000000002</v>
      </c>
      <c r="R271" s="79"/>
      <c r="S271" s="76">
        <v>0.49187999999999998</v>
      </c>
      <c r="T271" s="77">
        <v>0.155</v>
      </c>
      <c r="U271" s="78">
        <v>2.96</v>
      </c>
      <c r="V271" s="79"/>
      <c r="W271" s="76">
        <v>0.29299999999999998</v>
      </c>
      <c r="X271" s="78">
        <v>0.47499999999999998</v>
      </c>
      <c r="Y271" s="80"/>
      <c r="Z271" s="90">
        <v>8.5450999999999997</v>
      </c>
      <c r="AA271" s="91">
        <v>0.37667</v>
      </c>
      <c r="AB271" s="91">
        <v>0.37667</v>
      </c>
      <c r="AC271" s="91">
        <v>0.23499999999999999</v>
      </c>
      <c r="AD271" s="92">
        <v>2.59</v>
      </c>
    </row>
    <row r="272" spans="1:30">
      <c r="A272" s="61">
        <v>41417</v>
      </c>
      <c r="B272" s="76">
        <v>7.8E-2</v>
      </c>
      <c r="C272" s="77">
        <v>0.112</v>
      </c>
      <c r="D272" s="77">
        <v>0.159</v>
      </c>
      <c r="E272" s="78">
        <v>0.19900000000000001</v>
      </c>
      <c r="F272" s="79"/>
      <c r="G272" s="76">
        <v>0.27274999999999999</v>
      </c>
      <c r="H272" s="77">
        <v>0.50563000000000002</v>
      </c>
      <c r="I272" s="77">
        <v>0.02</v>
      </c>
      <c r="J272" s="77">
        <v>1.3087500000000001</v>
      </c>
      <c r="K272" s="77">
        <v>0.17499999999999999</v>
      </c>
      <c r="L272" s="77">
        <v>1.56</v>
      </c>
      <c r="M272" s="77">
        <v>1.1735</v>
      </c>
      <c r="N272" s="78">
        <v>2.83</v>
      </c>
      <c r="O272" s="79"/>
      <c r="P272" s="76">
        <v>1.2887999999999999</v>
      </c>
      <c r="Q272" s="78">
        <v>0.85514999999999997</v>
      </c>
      <c r="R272" s="79"/>
      <c r="S272" s="76">
        <v>0.49187999999999998</v>
      </c>
      <c r="T272" s="77">
        <v>0.155</v>
      </c>
      <c r="U272" s="78">
        <v>2.9569999999999999</v>
      </c>
      <c r="V272" s="79"/>
      <c r="W272" s="76">
        <v>0.29299999999999998</v>
      </c>
      <c r="X272" s="78">
        <v>0.47299999999999998</v>
      </c>
      <c r="Y272" s="80"/>
      <c r="Z272" s="90">
        <v>8.5943000000000005</v>
      </c>
      <c r="AA272" s="91">
        <v>0.37778</v>
      </c>
      <c r="AB272" s="91">
        <v>0.37667</v>
      </c>
      <c r="AC272" s="91">
        <v>0.23499999999999999</v>
      </c>
      <c r="AD272" s="92">
        <v>2.57</v>
      </c>
    </row>
    <row r="273" spans="1:30">
      <c r="A273" s="61">
        <v>41418</v>
      </c>
      <c r="B273" s="76">
        <v>8.1000000000000003E-2</v>
      </c>
      <c r="C273" s="77">
        <v>0.112</v>
      </c>
      <c r="D273" s="77">
        <v>0.16</v>
      </c>
      <c r="E273" s="78">
        <v>0.2</v>
      </c>
      <c r="F273" s="79"/>
      <c r="G273" s="76">
        <v>0.27274999999999999</v>
      </c>
      <c r="H273" s="77">
        <v>0.50563000000000002</v>
      </c>
      <c r="I273" s="77">
        <v>1.6E-2</v>
      </c>
      <c r="J273" s="77">
        <v>1.3087500000000001</v>
      </c>
      <c r="K273" s="77">
        <v>0.17499999999999999</v>
      </c>
      <c r="L273" s="77">
        <v>1.5</v>
      </c>
      <c r="M273" s="77">
        <v>1.1735</v>
      </c>
      <c r="N273" s="78">
        <v>2.83</v>
      </c>
      <c r="O273" s="79"/>
      <c r="P273" s="76">
        <v>1.2939000000000001</v>
      </c>
      <c r="Q273" s="78">
        <v>0.85694999999999999</v>
      </c>
      <c r="R273" s="79"/>
      <c r="S273" s="76">
        <v>0.49187999999999998</v>
      </c>
      <c r="T273" s="77">
        <v>0.155</v>
      </c>
      <c r="U273" s="78">
        <v>2.9569999999999999</v>
      </c>
      <c r="V273" s="79"/>
      <c r="W273" s="76">
        <v>0.29399999999999998</v>
      </c>
      <c r="X273" s="78">
        <v>0.47399999999999998</v>
      </c>
      <c r="Y273" s="80"/>
      <c r="Z273" s="90">
        <v>8.5980000000000008</v>
      </c>
      <c r="AA273" s="91">
        <v>0.37889</v>
      </c>
      <c r="AB273" s="91">
        <v>0.37667</v>
      </c>
      <c r="AC273" s="91">
        <v>0.23749999999999999</v>
      </c>
      <c r="AD273" s="92">
        <v>2.56</v>
      </c>
    </row>
    <row r="274" spans="1:30">
      <c r="A274" s="61">
        <v>41419</v>
      </c>
      <c r="B274" s="76">
        <v>8.1000000000000003E-2</v>
      </c>
      <c r="C274" s="77">
        <v>0.112</v>
      </c>
      <c r="D274" s="77">
        <v>0.16</v>
      </c>
      <c r="E274" s="78">
        <v>0.2</v>
      </c>
      <c r="F274" s="79"/>
      <c r="G274" s="76">
        <v>0.27274999999999999</v>
      </c>
      <c r="H274" s="77">
        <v>0.50563000000000002</v>
      </c>
      <c r="I274" s="77">
        <v>1.6E-2</v>
      </c>
      <c r="J274" s="77">
        <v>1.3087500000000001</v>
      </c>
      <c r="K274" s="77">
        <v>0.17499999999999999</v>
      </c>
      <c r="L274" s="77">
        <v>1.5</v>
      </c>
      <c r="M274" s="77">
        <v>1.1735</v>
      </c>
      <c r="N274" s="78">
        <v>2.83</v>
      </c>
      <c r="O274" s="79"/>
      <c r="P274" s="76">
        <v>1.2939000000000001</v>
      </c>
      <c r="Q274" s="78">
        <v>0.85694999999999999</v>
      </c>
      <c r="R274" s="79"/>
      <c r="S274" s="76">
        <v>0.49187999999999998</v>
      </c>
      <c r="T274" s="77">
        <v>0.155</v>
      </c>
      <c r="U274" s="78">
        <v>2.9569999999999999</v>
      </c>
      <c r="V274" s="79"/>
      <c r="W274" s="76">
        <v>0.29399999999999998</v>
      </c>
      <c r="X274" s="78">
        <v>0.47399999999999998</v>
      </c>
      <c r="Y274" s="80"/>
      <c r="Z274" s="90">
        <v>8.5980000000000008</v>
      </c>
      <c r="AA274" s="91">
        <v>0.37889</v>
      </c>
      <c r="AB274" s="91">
        <v>0.37667</v>
      </c>
      <c r="AC274" s="91">
        <v>0.23749999999999999</v>
      </c>
      <c r="AD274" s="92">
        <v>2.56</v>
      </c>
    </row>
    <row r="275" spans="1:30">
      <c r="A275" s="61">
        <v>41420</v>
      </c>
      <c r="B275" s="76">
        <v>8.1000000000000003E-2</v>
      </c>
      <c r="C275" s="77">
        <v>0.112</v>
      </c>
      <c r="D275" s="77">
        <v>0.16</v>
      </c>
      <c r="E275" s="78">
        <v>0.2</v>
      </c>
      <c r="F275" s="79"/>
      <c r="G275" s="76">
        <v>0.27274999999999999</v>
      </c>
      <c r="H275" s="77">
        <v>0.50563000000000002</v>
      </c>
      <c r="I275" s="77">
        <v>1.6E-2</v>
      </c>
      <c r="J275" s="77">
        <v>1.3087500000000001</v>
      </c>
      <c r="K275" s="77">
        <v>0.17499999999999999</v>
      </c>
      <c r="L275" s="77">
        <v>1.5</v>
      </c>
      <c r="M275" s="77">
        <v>1.1735</v>
      </c>
      <c r="N275" s="78">
        <v>2.83</v>
      </c>
      <c r="O275" s="79"/>
      <c r="P275" s="76">
        <v>1.2939000000000001</v>
      </c>
      <c r="Q275" s="78">
        <v>0.85694999999999999</v>
      </c>
      <c r="R275" s="79"/>
      <c r="S275" s="76">
        <v>0.49187999999999998</v>
      </c>
      <c r="T275" s="77">
        <v>0.155</v>
      </c>
      <c r="U275" s="78">
        <v>2.9569999999999999</v>
      </c>
      <c r="V275" s="79"/>
      <c r="W275" s="76">
        <v>0.29399999999999998</v>
      </c>
      <c r="X275" s="78">
        <v>0.47399999999999998</v>
      </c>
      <c r="Y275" s="80"/>
      <c r="Z275" s="90">
        <v>8.5980000000000008</v>
      </c>
      <c r="AA275" s="91">
        <v>0.37889</v>
      </c>
      <c r="AB275" s="91">
        <v>0.37667</v>
      </c>
      <c r="AC275" s="91">
        <v>0.23749999999999999</v>
      </c>
      <c r="AD275" s="92">
        <v>2.56</v>
      </c>
    </row>
    <row r="276" spans="1:30">
      <c r="A276" s="61">
        <v>41421</v>
      </c>
      <c r="B276" s="76">
        <v>8.2000000000000003E-2</v>
      </c>
      <c r="C276" s="77">
        <v>0.112</v>
      </c>
      <c r="D276" s="77">
        <v>0.16</v>
      </c>
      <c r="E276" s="78">
        <v>0.20100000000000001</v>
      </c>
      <c r="F276" s="79"/>
      <c r="G276" s="76">
        <v>0.27274999999999999</v>
      </c>
      <c r="H276" s="77">
        <v>0.50563000000000002</v>
      </c>
      <c r="I276" s="77">
        <v>1.6E-2</v>
      </c>
      <c r="J276" s="77">
        <v>1.3087500000000001</v>
      </c>
      <c r="K276" s="77">
        <v>0.17499999999999999</v>
      </c>
      <c r="L276" s="77">
        <v>1.56</v>
      </c>
      <c r="M276" s="77">
        <v>1.1735</v>
      </c>
      <c r="N276" s="78">
        <v>2.82</v>
      </c>
      <c r="O276" s="79"/>
      <c r="P276" s="76">
        <v>1.2939000000000001</v>
      </c>
      <c r="Q276" s="78">
        <v>0.85560000000000003</v>
      </c>
      <c r="R276" s="79"/>
      <c r="S276" s="76">
        <v>0.49187999999999998</v>
      </c>
      <c r="T276" s="77">
        <v>0.155</v>
      </c>
      <c r="U276" s="78">
        <v>2.9569999999999999</v>
      </c>
      <c r="V276" s="79"/>
      <c r="W276" s="76">
        <v>0.29499999999999998</v>
      </c>
      <c r="X276" s="78">
        <v>0.47399999999999998</v>
      </c>
      <c r="Y276" s="80"/>
      <c r="Z276" s="90">
        <v>8.5963999999999992</v>
      </c>
      <c r="AA276" s="91">
        <v>0.37778</v>
      </c>
      <c r="AB276" s="91">
        <v>0.37667</v>
      </c>
      <c r="AC276" s="91">
        <v>0.23749999999999999</v>
      </c>
      <c r="AD276" s="92">
        <v>2.54</v>
      </c>
    </row>
    <row r="277" spans="1:30">
      <c r="A277" s="61">
        <v>41422</v>
      </c>
      <c r="B277" s="76">
        <v>8.4000000000000005E-2</v>
      </c>
      <c r="C277" s="77">
        <v>0.112</v>
      </c>
      <c r="D277" s="77">
        <v>0.159</v>
      </c>
      <c r="E277" s="78">
        <v>0.19900000000000001</v>
      </c>
      <c r="F277" s="79"/>
      <c r="G277" s="76">
        <v>0.27274999999999999</v>
      </c>
      <c r="H277" s="77">
        <v>0.50563000000000002</v>
      </c>
      <c r="I277" s="77">
        <v>1.6E-2</v>
      </c>
      <c r="J277" s="77">
        <v>1.3087500000000001</v>
      </c>
      <c r="K277" s="77">
        <v>0.17499999999999999</v>
      </c>
      <c r="L277" s="77">
        <v>1.58</v>
      </c>
      <c r="M277" s="77">
        <v>1.1735</v>
      </c>
      <c r="N277" s="78">
        <v>2.77</v>
      </c>
      <c r="O277" s="79"/>
      <c r="P277" s="76">
        <v>1.2938000000000001</v>
      </c>
      <c r="Q277" s="78">
        <v>0.85529999999999995</v>
      </c>
      <c r="R277" s="79"/>
      <c r="S277" s="76">
        <v>0.49187999999999998</v>
      </c>
      <c r="T277" s="77">
        <v>0.155</v>
      </c>
      <c r="U277" s="78">
        <v>2.9569999999999999</v>
      </c>
      <c r="V277" s="79"/>
      <c r="W277" s="76">
        <v>0.29699999999999999</v>
      </c>
      <c r="X277" s="78">
        <v>0.47299999999999998</v>
      </c>
      <c r="Y277" s="80"/>
      <c r="Z277" s="90">
        <v>8.5874000000000006</v>
      </c>
      <c r="AA277" s="91">
        <v>0.37556</v>
      </c>
      <c r="AB277" s="91">
        <v>0.37667</v>
      </c>
      <c r="AC277" s="91">
        <v>0.23499999999999999</v>
      </c>
      <c r="AD277" s="92">
        <v>2.54</v>
      </c>
    </row>
    <row r="278" spans="1:30">
      <c r="A278" s="61">
        <v>41423</v>
      </c>
      <c r="B278" s="76">
        <v>7.5999999999999998E-2</v>
      </c>
      <c r="C278" s="77">
        <v>0.112</v>
      </c>
      <c r="D278" s="77">
        <v>0.159</v>
      </c>
      <c r="E278" s="78">
        <v>0.2</v>
      </c>
      <c r="F278" s="79"/>
      <c r="G278" s="76">
        <v>0.27575</v>
      </c>
      <c r="H278" s="77">
        <v>0.50563000000000002</v>
      </c>
      <c r="I278" s="77">
        <v>1.6E-2</v>
      </c>
      <c r="J278" s="77">
        <v>1.3087500000000001</v>
      </c>
      <c r="K278" s="77">
        <v>0.17499999999999999</v>
      </c>
      <c r="L278" s="77">
        <v>1.56</v>
      </c>
      <c r="M278" s="77">
        <v>1.1735</v>
      </c>
      <c r="N278" s="78">
        <v>2.84</v>
      </c>
      <c r="O278" s="79"/>
      <c r="P278" s="76">
        <v>1.2951999999999999</v>
      </c>
      <c r="Q278" s="78">
        <v>0.85694999999999999</v>
      </c>
      <c r="R278" s="79"/>
      <c r="S278" s="76">
        <v>0.49187999999999998</v>
      </c>
      <c r="T278" s="77">
        <v>0.15429000000000001</v>
      </c>
      <c r="U278" s="78">
        <v>2.9569999999999999</v>
      </c>
      <c r="V278" s="79"/>
      <c r="W278" s="76">
        <v>0.29799999999999999</v>
      </c>
      <c r="X278" s="78">
        <v>0.47599999999999998</v>
      </c>
      <c r="Y278" s="80"/>
      <c r="Z278" s="90">
        <v>8.6082000000000001</v>
      </c>
      <c r="AA278" s="91">
        <v>0.37556</v>
      </c>
      <c r="AB278" s="91">
        <v>0.37667</v>
      </c>
      <c r="AC278" s="91">
        <v>0.23749999999999999</v>
      </c>
      <c r="AD278" s="92">
        <v>2.54</v>
      </c>
    </row>
    <row r="279" spans="1:30">
      <c r="A279" s="61">
        <v>41424</v>
      </c>
      <c r="B279" s="76">
        <v>7.2999999999999995E-2</v>
      </c>
      <c r="C279" s="77">
        <v>0.112</v>
      </c>
      <c r="D279" s="77">
        <v>0.16</v>
      </c>
      <c r="E279" s="78">
        <v>0.2</v>
      </c>
      <c r="F279" s="79"/>
      <c r="G279" s="76">
        <v>0.27465000000000001</v>
      </c>
      <c r="H279" s="77">
        <v>0.50563000000000002</v>
      </c>
      <c r="I279" s="77">
        <v>1.6E-2</v>
      </c>
      <c r="J279" s="77">
        <v>1.3087500000000001</v>
      </c>
      <c r="K279" s="77">
        <v>0.17499999999999999</v>
      </c>
      <c r="L279" s="77">
        <v>1.56</v>
      </c>
      <c r="M279" s="77">
        <v>1.1735</v>
      </c>
      <c r="N279" s="78">
        <v>2.75</v>
      </c>
      <c r="O279" s="79"/>
      <c r="P279" s="76">
        <v>1.2944</v>
      </c>
      <c r="Q279" s="78">
        <v>0.85570000000000002</v>
      </c>
      <c r="R279" s="79"/>
      <c r="S279" s="76">
        <v>0.49249999999999999</v>
      </c>
      <c r="T279" s="77">
        <v>0.15429000000000001</v>
      </c>
      <c r="U279" s="78">
        <v>2.9569999999999999</v>
      </c>
      <c r="V279" s="79"/>
      <c r="W279" s="76">
        <v>0.29899999999999999</v>
      </c>
      <c r="X279" s="78">
        <v>0.48</v>
      </c>
      <c r="Y279" s="80"/>
      <c r="Z279" s="90">
        <v>8.5719999999999992</v>
      </c>
      <c r="AA279" s="91">
        <v>0.37556</v>
      </c>
      <c r="AB279" s="91">
        <v>0.37667</v>
      </c>
      <c r="AC279" s="91">
        <v>0.23749999999999999</v>
      </c>
      <c r="AD279" s="92">
        <v>2.54</v>
      </c>
    </row>
    <row r="280" spans="1:30" ht="15.75" thickBot="1">
      <c r="A280" s="61">
        <v>41425</v>
      </c>
      <c r="B280" s="76">
        <v>0.114</v>
      </c>
      <c r="C280" s="77">
        <v>0.113</v>
      </c>
      <c r="D280" s="77">
        <v>0.16</v>
      </c>
      <c r="E280" s="78">
        <v>0.2</v>
      </c>
      <c r="F280" s="79"/>
      <c r="G280" s="76">
        <v>0.27524999999999999</v>
      </c>
      <c r="H280" s="77">
        <v>0.50563000000000002</v>
      </c>
      <c r="I280" s="77">
        <v>1.6E-2</v>
      </c>
      <c r="J280" s="77">
        <v>1.3087500000000001</v>
      </c>
      <c r="K280" s="77">
        <v>0.17499999999999999</v>
      </c>
      <c r="L280" s="77">
        <v>1.56</v>
      </c>
      <c r="M280" s="77">
        <v>1.1735</v>
      </c>
      <c r="N280" s="78">
        <v>2.75</v>
      </c>
      <c r="O280" s="79"/>
      <c r="P280" s="76">
        <v>1.3006</v>
      </c>
      <c r="Q280" s="78">
        <v>0.85365000000000002</v>
      </c>
      <c r="R280" s="79"/>
      <c r="S280" s="76">
        <v>0.49249999999999999</v>
      </c>
      <c r="T280" s="77">
        <v>0.15429000000000001</v>
      </c>
      <c r="U280" s="78">
        <v>2.9569999999999999</v>
      </c>
      <c r="V280" s="79"/>
      <c r="W280" s="76">
        <v>0.29799999999999999</v>
      </c>
      <c r="X280" s="78">
        <v>0.47799999999999998</v>
      </c>
      <c r="Y280" s="80"/>
      <c r="Z280" s="90">
        <v>8.5828000000000007</v>
      </c>
      <c r="AA280" s="91">
        <v>0.37556</v>
      </c>
      <c r="AB280" s="91">
        <v>0.37667</v>
      </c>
      <c r="AC280" s="91">
        <v>0.23749999999999999</v>
      </c>
      <c r="AD280" s="92">
        <v>2.54</v>
      </c>
    </row>
    <row r="281" spans="1:30">
      <c r="A281" s="61">
        <v>41426</v>
      </c>
      <c r="B281" s="71">
        <v>0.114</v>
      </c>
      <c r="C281" s="72">
        <v>0.113</v>
      </c>
      <c r="D281" s="72">
        <v>0.16</v>
      </c>
      <c r="E281" s="73">
        <v>0.2</v>
      </c>
      <c r="F281" s="75"/>
      <c r="G281" s="71">
        <v>0.27524999999999999</v>
      </c>
      <c r="H281" s="72">
        <v>0.50563000000000002</v>
      </c>
      <c r="I281" s="72">
        <v>1.6E-2</v>
      </c>
      <c r="J281" s="72">
        <v>1.3087500000000001</v>
      </c>
      <c r="K281" s="72">
        <v>0.17499999999999999</v>
      </c>
      <c r="L281" s="72">
        <v>1.56</v>
      </c>
      <c r="M281" s="72">
        <v>1.1735</v>
      </c>
      <c r="N281" s="73">
        <v>2.75</v>
      </c>
      <c r="O281" s="75"/>
      <c r="P281" s="71">
        <v>1.3006</v>
      </c>
      <c r="Q281" s="73">
        <v>0.85365000000000002</v>
      </c>
      <c r="R281" s="75"/>
      <c r="S281" s="71">
        <v>0.49249999999999999</v>
      </c>
      <c r="T281" s="72">
        <v>0.15429000000000001</v>
      </c>
      <c r="U281" s="73">
        <v>2.9569999999999999</v>
      </c>
      <c r="V281" s="75"/>
      <c r="W281" s="71">
        <v>0.29799999999999999</v>
      </c>
      <c r="X281" s="73">
        <v>0.47799999999999998</v>
      </c>
      <c r="Y281" s="75"/>
      <c r="Z281" s="71">
        <v>8.5828000000000007</v>
      </c>
      <c r="AA281" s="72">
        <v>0.37556</v>
      </c>
      <c r="AB281" s="72">
        <v>0.37667</v>
      </c>
      <c r="AC281" s="72">
        <v>0.23749999999999999</v>
      </c>
      <c r="AD281" s="73">
        <v>2.54</v>
      </c>
    </row>
    <row r="282" spans="1:30">
      <c r="A282" s="61">
        <v>41427</v>
      </c>
      <c r="B282" s="76">
        <v>0.114</v>
      </c>
      <c r="C282" s="77">
        <v>0.113</v>
      </c>
      <c r="D282" s="77">
        <v>0.16</v>
      </c>
      <c r="E282" s="78">
        <v>0.2</v>
      </c>
      <c r="F282" s="80"/>
      <c r="G282" s="76">
        <v>0.27524999999999999</v>
      </c>
      <c r="H282" s="77">
        <v>0.50563000000000002</v>
      </c>
      <c r="I282" s="77">
        <v>1.6E-2</v>
      </c>
      <c r="J282" s="77">
        <v>1.3087500000000001</v>
      </c>
      <c r="K282" s="77">
        <v>0.17499999999999999</v>
      </c>
      <c r="L282" s="77">
        <v>1.56</v>
      </c>
      <c r="M282" s="77">
        <v>1.1735</v>
      </c>
      <c r="N282" s="78">
        <v>2.75</v>
      </c>
      <c r="O282" s="80"/>
      <c r="P282" s="76">
        <v>1.3006</v>
      </c>
      <c r="Q282" s="78">
        <v>0.85365000000000002</v>
      </c>
      <c r="R282" s="80"/>
      <c r="S282" s="76">
        <v>0.49249999999999999</v>
      </c>
      <c r="T282" s="77">
        <v>0.15429000000000001</v>
      </c>
      <c r="U282" s="78">
        <v>2.9569999999999999</v>
      </c>
      <c r="V282" s="80"/>
      <c r="W282" s="76">
        <v>0.29799999999999999</v>
      </c>
      <c r="X282" s="78">
        <v>0.47799999999999998</v>
      </c>
      <c r="Y282" s="80"/>
      <c r="Z282" s="76">
        <v>8.5828000000000007</v>
      </c>
      <c r="AA282" s="77">
        <v>0.37556</v>
      </c>
      <c r="AB282" s="77">
        <v>0.37667</v>
      </c>
      <c r="AC282" s="77">
        <v>0.23749999999999999</v>
      </c>
      <c r="AD282" s="78">
        <v>2.54</v>
      </c>
    </row>
    <row r="283" spans="1:30">
      <c r="A283" s="61">
        <v>41428</v>
      </c>
      <c r="B283" s="76">
        <v>7.8E-2</v>
      </c>
      <c r="C283" s="77">
        <v>0.113</v>
      </c>
      <c r="D283" s="77">
        <v>0.16</v>
      </c>
      <c r="E283" s="78">
        <v>0.2</v>
      </c>
      <c r="F283" s="80"/>
      <c r="G283" s="76">
        <v>0.27324999999999999</v>
      </c>
      <c r="H283" s="77">
        <v>0.50563000000000002</v>
      </c>
      <c r="I283" s="77">
        <v>1.6E-2</v>
      </c>
      <c r="J283" s="77">
        <v>1.3087500000000001</v>
      </c>
      <c r="K283" s="77">
        <v>0.17499999999999999</v>
      </c>
      <c r="L283" s="77">
        <v>1.57</v>
      </c>
      <c r="M283" s="77">
        <v>1.1735</v>
      </c>
      <c r="N283" s="78">
        <v>2.8</v>
      </c>
      <c r="O283" s="80"/>
      <c r="P283" s="76">
        <v>1.3008</v>
      </c>
      <c r="Q283" s="78">
        <v>0.8518</v>
      </c>
      <c r="R283" s="80"/>
      <c r="S283" s="76">
        <v>0.49249999999999999</v>
      </c>
      <c r="T283" s="77">
        <v>0.15429000000000001</v>
      </c>
      <c r="U283" s="78">
        <v>2.9569999999999999</v>
      </c>
      <c r="V283" s="80"/>
      <c r="W283" s="76">
        <v>0.29899999999999999</v>
      </c>
      <c r="X283" s="78">
        <v>0.47799999999999998</v>
      </c>
      <c r="Y283" s="80"/>
      <c r="Z283" s="76">
        <v>8.5723000000000003</v>
      </c>
      <c r="AA283" s="77">
        <v>0.37556</v>
      </c>
      <c r="AB283" s="77">
        <v>0.37667</v>
      </c>
      <c r="AC283" s="77">
        <v>0.23749999999999999</v>
      </c>
      <c r="AD283" s="78">
        <v>2.54</v>
      </c>
    </row>
    <row r="284" spans="1:30">
      <c r="A284" s="61">
        <v>41429</v>
      </c>
      <c r="B284" s="76">
        <v>7.8E-2</v>
      </c>
      <c r="C284" s="77">
        <v>0.114</v>
      </c>
      <c r="D284" s="77">
        <v>0.161</v>
      </c>
      <c r="E284" s="78">
        <v>0.2</v>
      </c>
      <c r="F284" s="80"/>
      <c r="G284" s="76">
        <v>0.27395000000000003</v>
      </c>
      <c r="H284" s="77">
        <v>0.50738000000000005</v>
      </c>
      <c r="I284" s="77">
        <v>1.6E-2</v>
      </c>
      <c r="J284" s="77">
        <v>1.3087500000000001</v>
      </c>
      <c r="K284" s="77">
        <v>0.17499999999999999</v>
      </c>
      <c r="L284" s="77">
        <v>1.54</v>
      </c>
      <c r="M284" s="77">
        <v>1.1735</v>
      </c>
      <c r="N284" s="78">
        <v>2.7</v>
      </c>
      <c r="O284" s="80"/>
      <c r="P284" s="76">
        <v>1.3091999999999999</v>
      </c>
      <c r="Q284" s="78">
        <v>0.85580000000000001</v>
      </c>
      <c r="R284" s="80"/>
      <c r="S284" s="76">
        <v>0.49249999999999999</v>
      </c>
      <c r="T284" s="77">
        <v>0.15429000000000001</v>
      </c>
      <c r="U284" s="78">
        <v>2.9569999999999999</v>
      </c>
      <c r="V284" s="80"/>
      <c r="W284" s="76">
        <v>0.3</v>
      </c>
      <c r="X284" s="78">
        <v>0.48199999999999998</v>
      </c>
      <c r="Y284" s="80"/>
      <c r="Z284" s="76">
        <v>8.5703999999999994</v>
      </c>
      <c r="AA284" s="77">
        <v>0.37556</v>
      </c>
      <c r="AB284" s="77">
        <v>0.37667</v>
      </c>
      <c r="AC284" s="77">
        <v>0.24</v>
      </c>
      <c r="AD284" s="78">
        <v>2.54</v>
      </c>
    </row>
    <row r="285" spans="1:30">
      <c r="A285" s="61">
        <v>41430</v>
      </c>
      <c r="B285" s="76">
        <v>8.1000000000000003E-2</v>
      </c>
      <c r="C285" s="77">
        <v>0.114</v>
      </c>
      <c r="D285" s="77">
        <v>0.161</v>
      </c>
      <c r="E285" s="78">
        <v>0.2</v>
      </c>
      <c r="F285" s="80"/>
      <c r="G285" s="76">
        <v>0.27445000000000003</v>
      </c>
      <c r="H285" s="77">
        <v>0.50738000000000005</v>
      </c>
      <c r="I285" s="77">
        <v>1.6E-2</v>
      </c>
      <c r="J285" s="77">
        <v>1.3087500000000001</v>
      </c>
      <c r="K285" s="77">
        <v>0.17499999999999999</v>
      </c>
      <c r="L285" s="77">
        <v>1.6</v>
      </c>
      <c r="M285" s="77">
        <v>1.1735</v>
      </c>
      <c r="N285" s="78">
        <v>2.65</v>
      </c>
      <c r="O285" s="80"/>
      <c r="P285" s="76">
        <v>1.3067</v>
      </c>
      <c r="Q285" s="78">
        <v>0.85104999999999997</v>
      </c>
      <c r="R285" s="80"/>
      <c r="S285" s="76">
        <v>0.49249999999999999</v>
      </c>
      <c r="T285" s="77">
        <v>0.15429000000000001</v>
      </c>
      <c r="U285" s="78">
        <v>2.9569999999999999</v>
      </c>
      <c r="V285" s="80"/>
      <c r="W285" s="76">
        <v>0.3</v>
      </c>
      <c r="X285" s="78">
        <v>0.48099999999999998</v>
      </c>
      <c r="Y285" s="80"/>
      <c r="Z285" s="76">
        <v>8.6255000000000006</v>
      </c>
      <c r="AA285" s="77">
        <v>0.37556</v>
      </c>
      <c r="AB285" s="77">
        <v>0.37667</v>
      </c>
      <c r="AC285" s="77">
        <v>0.24</v>
      </c>
      <c r="AD285" s="78">
        <v>2.54</v>
      </c>
    </row>
    <row r="286" spans="1:30">
      <c r="A286" s="61">
        <v>41431</v>
      </c>
      <c r="B286" s="76">
        <v>8.3000000000000004E-2</v>
      </c>
      <c r="C286" s="77">
        <v>0.114</v>
      </c>
      <c r="D286" s="77">
        <v>0.16</v>
      </c>
      <c r="E286" s="78">
        <v>0.2</v>
      </c>
      <c r="F286" s="80"/>
      <c r="G286" s="76">
        <v>0.27424999999999999</v>
      </c>
      <c r="H286" s="77">
        <v>0.50700000000000001</v>
      </c>
      <c r="I286" s="77">
        <v>1.6E-2</v>
      </c>
      <c r="J286" s="77">
        <v>1.3087500000000001</v>
      </c>
      <c r="K286" s="77">
        <v>0.17499999999999999</v>
      </c>
      <c r="L286" s="77">
        <v>1.56</v>
      </c>
      <c r="M286" s="77">
        <v>1.1735</v>
      </c>
      <c r="N286" s="78">
        <v>2.7</v>
      </c>
      <c r="O286" s="80"/>
      <c r="P286" s="76">
        <v>1.3118000000000001</v>
      </c>
      <c r="Q286" s="78">
        <v>0.84909999999999997</v>
      </c>
      <c r="R286" s="80"/>
      <c r="S286" s="76">
        <v>0.49249999999999999</v>
      </c>
      <c r="T286" s="77">
        <v>0.15429000000000001</v>
      </c>
      <c r="U286" s="78">
        <v>2.9569999999999999</v>
      </c>
      <c r="V286" s="80"/>
      <c r="W286" s="76">
        <v>0.3</v>
      </c>
      <c r="X286" s="78">
        <v>0.48</v>
      </c>
      <c r="Y286" s="80"/>
      <c r="Z286" s="76">
        <v>8.6072000000000006</v>
      </c>
      <c r="AA286" s="77">
        <v>0.37444</v>
      </c>
      <c r="AB286" s="77">
        <v>0.37667</v>
      </c>
      <c r="AC286" s="77">
        <v>0.24</v>
      </c>
      <c r="AD286" s="78">
        <v>2.54</v>
      </c>
    </row>
    <row r="287" spans="1:30">
      <c r="A287" s="61">
        <v>41432</v>
      </c>
      <c r="B287" s="76">
        <v>7.8E-2</v>
      </c>
      <c r="C287" s="77">
        <v>0.115</v>
      </c>
      <c r="D287" s="77">
        <v>0.16300000000000001</v>
      </c>
      <c r="E287" s="78">
        <v>0.20300000000000001</v>
      </c>
      <c r="F287" s="80"/>
      <c r="G287" s="76">
        <v>0.27515000000000001</v>
      </c>
      <c r="H287" s="77">
        <v>0.50575000000000003</v>
      </c>
      <c r="I287" s="77">
        <v>1.6E-2</v>
      </c>
      <c r="J287" s="77">
        <v>1.3087500000000001</v>
      </c>
      <c r="K287" s="77">
        <v>0.17499999999999999</v>
      </c>
      <c r="L287" s="77">
        <v>1.57</v>
      </c>
      <c r="M287" s="77">
        <v>1.1735</v>
      </c>
      <c r="N287" s="78">
        <v>2.65</v>
      </c>
      <c r="O287" s="80"/>
      <c r="P287" s="76">
        <v>1.3260000000000001</v>
      </c>
      <c r="Q287" s="78">
        <v>0.85129999999999995</v>
      </c>
      <c r="R287" s="80"/>
      <c r="S287" s="76">
        <v>0.49249999999999999</v>
      </c>
      <c r="T287" s="77">
        <v>0.15429000000000001</v>
      </c>
      <c r="U287" s="78">
        <v>2.9569999999999999</v>
      </c>
      <c r="V287" s="80"/>
      <c r="W287" s="76">
        <v>0.308</v>
      </c>
      <c r="X287" s="78">
        <v>0.49</v>
      </c>
      <c r="Y287" s="80"/>
      <c r="Z287" s="76">
        <v>8.6912000000000003</v>
      </c>
      <c r="AA287" s="77">
        <v>0.37444</v>
      </c>
      <c r="AB287" s="77">
        <v>0.37667</v>
      </c>
      <c r="AC287" s="77">
        <v>0.25</v>
      </c>
      <c r="AD287" s="78">
        <v>2.5499999999999998</v>
      </c>
    </row>
    <row r="288" spans="1:30">
      <c r="A288" s="61">
        <v>41433</v>
      </c>
      <c r="B288" s="76">
        <v>7.8E-2</v>
      </c>
      <c r="C288" s="77">
        <v>0.115</v>
      </c>
      <c r="D288" s="77">
        <v>0.16300000000000001</v>
      </c>
      <c r="E288" s="78">
        <v>0.20300000000000001</v>
      </c>
      <c r="F288" s="80"/>
      <c r="G288" s="76">
        <v>0.27515000000000001</v>
      </c>
      <c r="H288" s="77">
        <v>0.50575000000000003</v>
      </c>
      <c r="I288" s="77">
        <v>1.6E-2</v>
      </c>
      <c r="J288" s="77">
        <v>1.3087500000000001</v>
      </c>
      <c r="K288" s="77">
        <v>0.17499999999999999</v>
      </c>
      <c r="L288" s="77">
        <v>1.57</v>
      </c>
      <c r="M288" s="77">
        <v>1.1735</v>
      </c>
      <c r="N288" s="78">
        <v>2.65</v>
      </c>
      <c r="O288" s="80"/>
      <c r="P288" s="76">
        <v>1.3260000000000001</v>
      </c>
      <c r="Q288" s="78">
        <v>0.85129999999999995</v>
      </c>
      <c r="R288" s="80"/>
      <c r="S288" s="76">
        <v>0.49249999999999999</v>
      </c>
      <c r="T288" s="77">
        <v>0.15429000000000001</v>
      </c>
      <c r="U288" s="78">
        <v>2.9569999999999999</v>
      </c>
      <c r="V288" s="80"/>
      <c r="W288" s="76">
        <v>0.308</v>
      </c>
      <c r="X288" s="78">
        <v>0.49</v>
      </c>
      <c r="Y288" s="80"/>
      <c r="Z288" s="76">
        <v>8.6912000000000003</v>
      </c>
      <c r="AA288" s="77">
        <v>0.37444</v>
      </c>
      <c r="AB288" s="77">
        <v>0.37667</v>
      </c>
      <c r="AC288" s="77">
        <v>0.25</v>
      </c>
      <c r="AD288" s="78">
        <v>2.5499999999999998</v>
      </c>
    </row>
    <row r="289" spans="1:30">
      <c r="A289" s="61">
        <v>41434</v>
      </c>
      <c r="B289" s="76">
        <v>7.8E-2</v>
      </c>
      <c r="C289" s="77">
        <v>0.115</v>
      </c>
      <c r="D289" s="77">
        <v>0.16300000000000001</v>
      </c>
      <c r="E289" s="78">
        <v>0.20300000000000001</v>
      </c>
      <c r="F289" s="80"/>
      <c r="G289" s="76">
        <v>0.27515000000000001</v>
      </c>
      <c r="H289" s="77">
        <v>0.50575000000000003</v>
      </c>
      <c r="I289" s="77">
        <v>1.6E-2</v>
      </c>
      <c r="J289" s="77">
        <v>1.3087500000000001</v>
      </c>
      <c r="K289" s="77">
        <v>0.17499999999999999</v>
      </c>
      <c r="L289" s="77">
        <v>1.57</v>
      </c>
      <c r="M289" s="77">
        <v>1.1735</v>
      </c>
      <c r="N289" s="78">
        <v>2.65</v>
      </c>
      <c r="O289" s="80"/>
      <c r="P289" s="76">
        <v>1.3260000000000001</v>
      </c>
      <c r="Q289" s="78">
        <v>0.85129999999999995</v>
      </c>
      <c r="R289" s="80"/>
      <c r="S289" s="76">
        <v>0.49249999999999999</v>
      </c>
      <c r="T289" s="77">
        <v>0.15429000000000001</v>
      </c>
      <c r="U289" s="78">
        <v>2.9569999999999999</v>
      </c>
      <c r="V289" s="80"/>
      <c r="W289" s="76">
        <v>0.308</v>
      </c>
      <c r="X289" s="78">
        <v>0.49</v>
      </c>
      <c r="Y289" s="80"/>
      <c r="Z289" s="76">
        <v>8.6912000000000003</v>
      </c>
      <c r="AA289" s="77">
        <v>0.37444</v>
      </c>
      <c r="AB289" s="77">
        <v>0.37667</v>
      </c>
      <c r="AC289" s="77">
        <v>0.25</v>
      </c>
      <c r="AD289" s="78">
        <v>2.5499999999999998</v>
      </c>
    </row>
    <row r="290" spans="1:30">
      <c r="A290" s="61">
        <v>41435</v>
      </c>
      <c r="Z290" s="54"/>
      <c r="AA290" s="55"/>
      <c r="AB290" s="55"/>
      <c r="AC290" s="55"/>
      <c r="AD290" s="78"/>
    </row>
    <row r="291" spans="1:30">
      <c r="A291" s="61">
        <v>41436</v>
      </c>
      <c r="Z291" s="54"/>
      <c r="AA291" s="55"/>
      <c r="AB291" s="55"/>
      <c r="AC291" s="55"/>
      <c r="AD291" s="78"/>
    </row>
    <row r="292" spans="1:30">
      <c r="A292" s="61">
        <v>41437</v>
      </c>
      <c r="Z292" s="28"/>
      <c r="AA292" s="28"/>
      <c r="AB292" s="28"/>
      <c r="AC292" s="28"/>
      <c r="AD292" s="77"/>
    </row>
    <row r="293" spans="1:30">
      <c r="A293" s="61">
        <v>41438</v>
      </c>
      <c r="Z293" s="28"/>
      <c r="AA293" s="28"/>
      <c r="AB293" s="28"/>
      <c r="AC293" s="28"/>
      <c r="AD293" s="28"/>
    </row>
    <row r="294" spans="1:30">
      <c r="A294" s="61">
        <v>41439</v>
      </c>
      <c r="Z294" s="28"/>
      <c r="AA294" s="28"/>
      <c r="AB294" s="28"/>
      <c r="AC294" s="28"/>
      <c r="AD294" s="28"/>
    </row>
    <row r="295" spans="1:30">
      <c r="A295" s="61">
        <v>41440</v>
      </c>
      <c r="Z295" s="28"/>
      <c r="AA295" s="28"/>
      <c r="AB295" s="28"/>
      <c r="AC295" s="28"/>
      <c r="AD295" s="28"/>
    </row>
    <row r="296" spans="1:30">
      <c r="A296" s="61">
        <v>41441</v>
      </c>
    </row>
    <row r="297" spans="1:30">
      <c r="A297" s="61">
        <v>41442</v>
      </c>
    </row>
    <row r="298" spans="1:30">
      <c r="A298" s="61">
        <v>41443</v>
      </c>
    </row>
    <row r="299" spans="1:30">
      <c r="A299" s="61">
        <v>41444</v>
      </c>
    </row>
    <row r="300" spans="1:30">
      <c r="A300" s="61">
        <v>41445</v>
      </c>
    </row>
    <row r="301" spans="1:30">
      <c r="A301" s="61">
        <v>41446</v>
      </c>
    </row>
    <row r="302" spans="1:30">
      <c r="A302" s="61">
        <v>41447</v>
      </c>
    </row>
    <row r="303" spans="1:30">
      <c r="A303" s="61">
        <v>41448</v>
      </c>
    </row>
    <row r="304" spans="1:30">
      <c r="A304" s="61">
        <v>41449</v>
      </c>
    </row>
    <row r="305" spans="1:1">
      <c r="A305" s="61">
        <v>41450</v>
      </c>
    </row>
    <row r="306" spans="1:1">
      <c r="A306" s="61">
        <v>41451</v>
      </c>
    </row>
    <row r="307" spans="1:1">
      <c r="A307" s="61">
        <v>41452</v>
      </c>
    </row>
    <row r="308" spans="1:1">
      <c r="A308" s="61">
        <v>41453</v>
      </c>
    </row>
    <row r="309" spans="1:1">
      <c r="A309" s="61">
        <v>41454</v>
      </c>
    </row>
    <row r="310" spans="1:1">
      <c r="A310" s="61">
        <v>41455</v>
      </c>
    </row>
  </sheetData>
  <mergeCells count="3">
    <mergeCell ref="B2:E2"/>
    <mergeCell ref="G2:N2"/>
    <mergeCell ref="P2:Q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G22" sqref="G22"/>
    </sheetView>
  </sheetViews>
  <sheetFormatPr defaultRowHeight="15"/>
  <cols>
    <col min="3" max="3" width="11" bestFit="1" customWidth="1"/>
    <col min="4" max="4" width="12.5703125" bestFit="1" customWidth="1"/>
  </cols>
  <sheetData>
    <row r="1" spans="1:4">
      <c r="A1" s="6"/>
      <c r="B1" s="6"/>
      <c r="C1" s="6" t="s">
        <v>73</v>
      </c>
      <c r="D1" s="6" t="s">
        <v>74</v>
      </c>
    </row>
    <row r="2" spans="1:4">
      <c r="A2" s="4" t="s">
        <v>75</v>
      </c>
      <c r="B2" s="4" t="s">
        <v>59</v>
      </c>
      <c r="C2" s="95">
        <v>41455</v>
      </c>
      <c r="D2" s="95">
        <v>41364</v>
      </c>
    </row>
    <row r="3" spans="1:4">
      <c r="A3" s="4" t="s">
        <v>76</v>
      </c>
      <c r="B3" s="4" t="s">
        <v>60</v>
      </c>
      <c r="C3" s="95">
        <v>41470</v>
      </c>
      <c r="D3" s="95">
        <v>41379</v>
      </c>
    </row>
    <row r="4" spans="1:4">
      <c r="A4" s="4" t="s">
        <v>77</v>
      </c>
      <c r="B4" s="4" t="s">
        <v>60</v>
      </c>
      <c r="C4" s="95">
        <v>41470</v>
      </c>
      <c r="D4" s="95">
        <v>41379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Feed to Bancware - ICF May</vt:lpstr>
      <vt:lpstr>base rate</vt:lpstr>
      <vt:lpstr>Data source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GHAZI LABASSI, Hamza (GE Capital)</dc:creator>
  <cp:lastModifiedBy>GHAZI LABASSI, Hamza (GE Capital)</cp:lastModifiedBy>
  <dcterms:created xsi:type="dcterms:W3CDTF">2013-04-12T14:34:22Z</dcterms:created>
  <dcterms:modified xsi:type="dcterms:W3CDTF">2013-07-04T14:32:26Z</dcterms:modified>
</cp:coreProperties>
</file>