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4" i="1" l="1"/>
  <c r="H5" i="1"/>
  <c r="H6" i="1"/>
  <c r="H7" i="1"/>
  <c r="H3" i="1"/>
  <c r="G4" i="1" l="1"/>
  <c r="G5" i="1"/>
  <c r="G6" i="1"/>
  <c r="G7" i="1"/>
  <c r="G3" i="1"/>
  <c r="F4" i="1"/>
  <c r="F5" i="1"/>
  <c r="F6" i="1"/>
  <c r="F7" i="1"/>
  <c r="F3" i="1"/>
</calcChain>
</file>

<file path=xl/sharedStrings.xml><?xml version="1.0" encoding="utf-8"?>
<sst xmlns="http://schemas.openxmlformats.org/spreadsheetml/2006/main" count="13" uniqueCount="13">
  <si>
    <t>Date ouverture</t>
  </si>
  <si>
    <t>Heure ouverture</t>
  </si>
  <si>
    <t>Date clôture</t>
  </si>
  <si>
    <t>Heure clôture</t>
  </si>
  <si>
    <t>Jours fériés</t>
  </si>
  <si>
    <t>ouverture</t>
  </si>
  <si>
    <t>fermeture</t>
  </si>
  <si>
    <t>plage horaire</t>
  </si>
  <si>
    <t>début pause</t>
  </si>
  <si>
    <t>fin pause</t>
  </si>
  <si>
    <t>Méthode sans compter pause</t>
  </si>
  <si>
    <t>Méthode gmb</t>
  </si>
  <si>
    <t>Méthode qui 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</si>
</sst>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/>
    <xf numFmtId="0" fontId="0" fillId="3" borderId="2" xfId="0" applyFill="1" applyBorder="1"/>
    <xf numFmtId="14" fontId="0" fillId="0" borderId="3" xfId="0" applyNumberFormat="1" applyBorder="1"/>
    <xf numFmtId="14" fontId="0" fillId="0" borderId="4" xfId="0" applyNumberFormat="1" applyBorder="1"/>
    <xf numFmtId="14" fontId="0" fillId="0" borderId="5" xfId="0" applyNumberFormat="1" applyBorder="1"/>
    <xf numFmtId="166" fontId="0" fillId="0" borderId="6" xfId="0" applyNumberFormat="1" applyBorder="1"/>
    <xf numFmtId="0" fontId="0" fillId="0" borderId="7" xfId="0" applyBorder="1"/>
    <xf numFmtId="166" fontId="0" fillId="0" borderId="8" xfId="0" applyNumberFormat="1" applyBorder="1"/>
    <xf numFmtId="0" fontId="0" fillId="0" borderId="9" xfId="0" applyBorder="1"/>
    <xf numFmtId="20" fontId="0" fillId="0" borderId="8" xfId="0" applyNumberFormat="1" applyBorder="1"/>
    <xf numFmtId="0" fontId="0" fillId="0" borderId="8" xfId="0" applyBorder="1"/>
    <xf numFmtId="166" fontId="0" fillId="0" borderId="10" xfId="0" applyNumberFormat="1" applyBorder="1"/>
    <xf numFmtId="0" fontId="0" fillId="0" borderId="11" xfId="0" applyBorder="1"/>
    <xf numFmtId="166" fontId="0" fillId="0" borderId="1" xfId="0" applyNumberFormat="1" applyBorder="1"/>
    <xf numFmtId="0" fontId="0" fillId="0" borderId="1" xfId="0" applyNumberFormat="1" applyBorder="1"/>
    <xf numFmtId="14" fontId="0" fillId="2" borderId="1" xfId="0" applyNumberFormat="1" applyFill="1" applyBorder="1"/>
    <xf numFmtId="14" fontId="1" fillId="0" borderId="1" xfId="0" applyNumberFormat="1" applyFont="1" applyFill="1" applyBorder="1" applyAlignment="1">
      <alignment horizontal="center"/>
    </xf>
    <xf numFmtId="14" fontId="0" fillId="0" borderId="0" xfId="0" applyNumberFormat="1"/>
    <xf numFmtId="166" fontId="0" fillId="2" borderId="1" xfId="0" applyNumberFormat="1" applyFill="1" applyBorder="1"/>
    <xf numFmtId="166" fontId="1" fillId="0" borderId="1" xfId="0" applyNumberFormat="1" applyFont="1" applyFill="1" applyBorder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3"/>
  <sheetViews>
    <sheetView tabSelected="1" zoomScale="85" zoomScaleNormal="85" workbookViewId="0">
      <selection activeCell="I8" sqref="I8"/>
    </sheetView>
  </sheetViews>
  <sheetFormatPr baseColWidth="10" defaultColWidth="9.140625" defaultRowHeight="15" x14ac:dyDescent="0.25"/>
  <cols>
    <col min="2" max="2" width="14.7109375" style="18" bestFit="1" customWidth="1"/>
    <col min="3" max="3" width="16" style="21" bestFit="1" customWidth="1"/>
    <col min="4" max="4" width="12.42578125" style="18" bestFit="1" customWidth="1"/>
    <col min="5" max="5" width="16" style="21" bestFit="1" customWidth="1"/>
    <col min="6" max="6" width="28.85546875" bestFit="1" customWidth="1"/>
    <col min="7" max="7" width="13.7109375" bestFit="1" customWidth="1"/>
    <col min="8" max="8" width="20.28515625" bestFit="1" customWidth="1"/>
    <col min="10" max="10" width="11.7109375" bestFit="1" customWidth="1"/>
    <col min="11" max="11" width="16.28515625" customWidth="1"/>
    <col min="14" max="14" width="13.5703125" bestFit="1" customWidth="1"/>
  </cols>
  <sheetData>
    <row r="2" spans="2:14" x14ac:dyDescent="0.25">
      <c r="B2" s="16" t="s">
        <v>0</v>
      </c>
      <c r="C2" s="19" t="s">
        <v>1</v>
      </c>
      <c r="D2" s="16" t="s">
        <v>2</v>
      </c>
      <c r="E2" s="19" t="s">
        <v>3</v>
      </c>
      <c r="F2" s="1" t="s">
        <v>10</v>
      </c>
      <c r="G2" s="1" t="s">
        <v>11</v>
      </c>
      <c r="H2" s="1" t="s">
        <v>12</v>
      </c>
    </row>
    <row r="3" spans="2:14" x14ac:dyDescent="0.25">
      <c r="B3" s="17">
        <v>40914</v>
      </c>
      <c r="C3" s="20">
        <v>0.6645833333333333</v>
      </c>
      <c r="D3" s="17">
        <v>40915</v>
      </c>
      <c r="E3" s="20">
        <v>0.4375</v>
      </c>
      <c r="F3" s="14">
        <f>NETWORKDAYS.INTL((B3+C3),(D3+E3),11,$K$3:$K$13)*$M$5-IF(MOD((B3+C3),1)&gt;=$M$3,MOD((B3+C3),1)-$M$3)-IF(MOD((D3+E3),1)&lt;$M$3,0,IF(MOD((D3+E3),1)&lt;$M$4,$M$4-MOD((D3+E3),1)))</f>
        <v>2.2916666668606978E-2</v>
      </c>
      <c r="G3" s="14">
        <f>(NETWORKDAYS.INTL(B3+C3,D3+E3,11,$K$3:$K$13))*($M$7-$M$3+$M$4-$M$8)</f>
        <v>0.625</v>
      </c>
      <c r="H3" s="15">
        <f>NETWORKDAYS.INTL(B3+C3,D3+E3,11,$K$3:$K$13)*$M$5-IF(MOD(B3+C3,1)&gt;$M$4,$M$5,IF(MOD(B3+C3,1)&gt;=$M$3,MOD(B3+C3,1)-$M$3-IF(AND(MOD(B3+C3,1)&gt;$M$7,MOD(B3+C3,1)&lt;$M$8),$M$8-MOD(B3+C3,1))-IF(MOD(B3+C3,1)&gt;=$M$8,$M$8-$M$7)))-IF(MOD(D3+E3,1)&lt;$M$3,0,IF(MOD(D3+E3,1)&lt;$M$4,$M$4-MOD(D3+E3,1)-IF(AND(MOD(D3+E3,1)&gt;$M$7),MOD(D3+E3,1)&lt;$M$8),$M$8-MOD(D3+E3,1))-IF(MOD(D3+E3,1)&lt;=$M$7,$M$8-$M$7))</f>
        <v>0.14791666666860698</v>
      </c>
      <c r="J3" s="2" t="s">
        <v>4</v>
      </c>
      <c r="K3" s="3">
        <v>40909</v>
      </c>
      <c r="M3" s="6">
        <v>0.35416666666666669</v>
      </c>
      <c r="N3" s="7" t="s">
        <v>5</v>
      </c>
    </row>
    <row r="4" spans="2:14" x14ac:dyDescent="0.25">
      <c r="B4" s="17">
        <v>40915</v>
      </c>
      <c r="C4" s="20">
        <v>0.60972222222222217</v>
      </c>
      <c r="D4" s="17">
        <v>40915</v>
      </c>
      <c r="E4" s="20">
        <v>0.66666666666666663</v>
      </c>
      <c r="F4" s="14">
        <f t="shared" ref="F4:F7" si="0">NETWORKDAYS.INTL((B4+C4),(D4+E4),11,$K$3:$K$13)*$M$5-IF(MOD((B4+C4),1)&gt;=$M$3,MOD((B4+C4),1)-$M$3)-IF(MOD((D4+E4),1)&lt;$M$3,0,IF(MOD((D4+E4),1)&lt;$M$4,$M$4-MOD((D4+E4),1)))</f>
        <v>-5.5555555591126349E-3</v>
      </c>
      <c r="G4" s="14">
        <f t="shared" ref="G4:G7" si="1">(NETWORKDAYS.INTL(B4+C4,D4+E4,11,$K$3:$K$13))*($M$7-$M$3+$M$4-$M$8)</f>
        <v>0.3125</v>
      </c>
      <c r="H4" s="15">
        <f t="shared" ref="H4:H7" si="2">NETWORKDAYS.INTL(B4+C4,D4+E4,11,$K$3:$K$13)*$M$5-IF(MOD(B4+C4,1)&gt;$M$4,$M$5,IF(MOD(B4+C4,1)&gt;=$M$3,MOD(B4+C4,1)-$M$3-IF(AND(MOD(B4+C4,1)&gt;$M$7,MOD(B4+C4,1)&lt;$M$8),$M$8-MOD(B4+C4,1))-IF(MOD(B4+C4,1)&gt;=$M$8,$M$8-$M$7)))-IF(MOD(D4+E4,1)&lt;$M$3,0,IF(MOD(D4+E4,1)&lt;$M$4,$M$4-MOD(D4+E4,1)-IF(AND(MOD(D4+E4,1)&gt;$M$7),MOD(D4+E4,1)&lt;$M$8),$M$8-MOD(D4+E4,1))-IF(MOD(D4+E4,1)&lt;=$M$7,$M$8-$M$7))</f>
        <v>5.6944444440887365E-2</v>
      </c>
      <c r="K4" s="4">
        <v>41008</v>
      </c>
      <c r="M4" s="8">
        <v>0.72916666666666663</v>
      </c>
      <c r="N4" s="9" t="s">
        <v>6</v>
      </c>
    </row>
    <row r="5" spans="2:14" x14ac:dyDescent="0.25">
      <c r="B5" s="17">
        <v>40907</v>
      </c>
      <c r="C5" s="20">
        <v>0.59375</v>
      </c>
      <c r="D5" s="17">
        <v>40911</v>
      </c>
      <c r="E5" s="20">
        <v>0.4375</v>
      </c>
      <c r="F5" s="14">
        <f t="shared" si="0"/>
        <v>0.71875000000000011</v>
      </c>
      <c r="G5" s="14">
        <f t="shared" si="1"/>
        <v>1.25</v>
      </c>
      <c r="H5" s="15">
        <f t="shared" si="2"/>
        <v>0.84375000000000011</v>
      </c>
      <c r="K5" s="4">
        <v>41030</v>
      </c>
      <c r="M5" s="10">
        <v>0.3125</v>
      </c>
      <c r="N5" s="9" t="s">
        <v>7</v>
      </c>
    </row>
    <row r="6" spans="2:14" x14ac:dyDescent="0.25">
      <c r="B6" s="17">
        <v>40908</v>
      </c>
      <c r="C6" s="20">
        <v>0.41597222222222219</v>
      </c>
      <c r="D6" s="17">
        <v>40911</v>
      </c>
      <c r="E6" s="20">
        <v>0.4375</v>
      </c>
      <c r="F6" s="14">
        <f t="shared" si="0"/>
        <v>0.58402777777519088</v>
      </c>
      <c r="G6" s="14">
        <f t="shared" si="1"/>
        <v>0.9375</v>
      </c>
      <c r="H6" s="15">
        <f t="shared" si="2"/>
        <v>0.64652777777519088</v>
      </c>
      <c r="K6" s="4">
        <v>41037</v>
      </c>
      <c r="M6" s="11"/>
      <c r="N6" s="9"/>
    </row>
    <row r="7" spans="2:14" x14ac:dyDescent="0.25">
      <c r="B7" s="17">
        <v>40911</v>
      </c>
      <c r="C7" s="20">
        <v>0.39374999999999999</v>
      </c>
      <c r="D7" s="17">
        <v>40911</v>
      </c>
      <c r="E7" s="20">
        <v>0.4375</v>
      </c>
      <c r="F7" s="14">
        <f t="shared" si="0"/>
        <v>-1.8750000002910328E-2</v>
      </c>
      <c r="G7" s="14">
        <f t="shared" si="1"/>
        <v>0.3125</v>
      </c>
      <c r="H7" s="15">
        <f t="shared" si="2"/>
        <v>4.3749999997089672E-2</v>
      </c>
      <c r="K7" s="4">
        <v>41046</v>
      </c>
      <c r="M7" s="8">
        <v>0.5</v>
      </c>
      <c r="N7" s="9" t="s">
        <v>8</v>
      </c>
    </row>
    <row r="8" spans="2:14" x14ac:dyDescent="0.25">
      <c r="K8" s="4">
        <v>41056</v>
      </c>
      <c r="M8" s="12">
        <v>0.5625</v>
      </c>
      <c r="N8" s="13" t="s">
        <v>9</v>
      </c>
    </row>
    <row r="9" spans="2:14" x14ac:dyDescent="0.25">
      <c r="K9" s="4">
        <v>41104</v>
      </c>
    </row>
    <row r="10" spans="2:14" x14ac:dyDescent="0.25">
      <c r="K10" s="4">
        <v>41136</v>
      </c>
    </row>
    <row r="11" spans="2:14" x14ac:dyDescent="0.25">
      <c r="K11" s="4">
        <v>41214</v>
      </c>
    </row>
    <row r="12" spans="2:14" x14ac:dyDescent="0.25">
      <c r="K12" s="4">
        <v>41224</v>
      </c>
    </row>
    <row r="13" spans="2:14" x14ac:dyDescent="0.25">
      <c r="K13" s="5">
        <v>41268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2013-05-15T13:50:31Z</dcterms:modified>
</cp:coreProperties>
</file>