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 activeTab="1"/>
  </bookViews>
  <sheets>
    <sheet name="Feuil1" sheetId="1" r:id="rId1"/>
    <sheet name="Feuil3" sheetId="3" r:id="rId2"/>
  </sheets>
  <definedNames>
    <definedName name="jean">#REF!</definedName>
    <definedName name="nom">Feuil1!$B$7:$B$10</definedName>
    <definedName name="NOMS">Feuil1!$B$6:$B$10</definedName>
    <definedName name="salfixejean">Feuil1!$C$7</definedName>
  </definedNames>
  <calcPr calcId="125725"/>
</workbook>
</file>

<file path=xl/calcChain.xml><?xml version="1.0" encoding="utf-8"?>
<calcChain xmlns="http://schemas.openxmlformats.org/spreadsheetml/2006/main">
  <c r="C8" i="3"/>
  <c r="M10" i="1"/>
  <c r="M9"/>
  <c r="M8"/>
  <c r="L8"/>
  <c r="L9"/>
  <c r="L10"/>
  <c r="K8"/>
  <c r="K9"/>
  <c r="K10"/>
  <c r="J8"/>
  <c r="J9"/>
  <c r="J10"/>
  <c r="I8"/>
  <c r="I9"/>
  <c r="I10"/>
  <c r="I7"/>
  <c r="K7" s="1"/>
  <c r="M7" l="1"/>
  <c r="J7"/>
  <c r="L7" s="1"/>
</calcChain>
</file>

<file path=xl/sharedStrings.xml><?xml version="1.0" encoding="utf-8"?>
<sst xmlns="http://schemas.openxmlformats.org/spreadsheetml/2006/main" count="42" uniqueCount="24">
  <si>
    <t>Ref.</t>
  </si>
  <si>
    <t>Nom</t>
  </si>
  <si>
    <t>Sal fixe</t>
  </si>
  <si>
    <t>Prime</t>
  </si>
  <si>
    <t>Objectif</t>
  </si>
  <si>
    <t>Clim.</t>
  </si>
  <si>
    <t>Multisplit</t>
  </si>
  <si>
    <t>Géother.</t>
  </si>
  <si>
    <t>Total CA</t>
  </si>
  <si>
    <t>Commis.</t>
  </si>
  <si>
    <t>Montant total sal.</t>
  </si>
  <si>
    <t>Entretien</t>
  </si>
  <si>
    <t>Base de calcul du salaire mens.</t>
  </si>
  <si>
    <t>CA réalisé sur le trimestre</t>
  </si>
  <si>
    <t>Salaire versé le premier mois du trimestre suivant</t>
  </si>
  <si>
    <t>VE</t>
  </si>
  <si>
    <t>VO</t>
  </si>
  <si>
    <t>AI</t>
  </si>
  <si>
    <t>MA</t>
  </si>
  <si>
    <t>JEAN</t>
  </si>
  <si>
    <t>ERVY</t>
  </si>
  <si>
    <t>SENS</t>
  </si>
  <si>
    <t>ALTIER</t>
  </si>
  <si>
    <t>Tableau récapitulatif des commerciaux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</si>
</sst>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13"/>
  <sheetViews>
    <sheetView workbookViewId="0">
      <selection activeCell="B31" sqref="B31"/>
    </sheetView>
  </sheetViews>
  <sheetFormatPr baseColWidth="10" defaultRowHeight="15"/>
  <cols>
    <col min="12" max="12" width="15.85546875" customWidth="1"/>
  </cols>
  <sheetData>
    <row r="3" spans="1:13">
      <c r="A3" s="10" t="s">
        <v>23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5" spans="1:13" ht="30" customHeight="1">
      <c r="A5" s="2" t="s">
        <v>0</v>
      </c>
      <c r="B5" s="2" t="s">
        <v>1</v>
      </c>
      <c r="C5" s="8" t="s">
        <v>12</v>
      </c>
      <c r="D5" s="8"/>
      <c r="E5" s="8"/>
      <c r="F5" s="8" t="s">
        <v>13</v>
      </c>
      <c r="G5" s="8"/>
      <c r="H5" s="8"/>
      <c r="I5" s="8"/>
      <c r="J5" s="9" t="s">
        <v>14</v>
      </c>
      <c r="K5" s="9"/>
      <c r="L5" s="9"/>
      <c r="M5" s="3"/>
    </row>
    <row r="6" spans="1:13">
      <c r="A6" s="1"/>
      <c r="B6" s="1"/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3</v>
      </c>
      <c r="L6" s="1" t="s">
        <v>10</v>
      </c>
      <c r="M6" s="1" t="s">
        <v>11</v>
      </c>
    </row>
    <row r="7" spans="1:13">
      <c r="A7" s="1" t="s">
        <v>15</v>
      </c>
      <c r="B7" s="1" t="s">
        <v>19</v>
      </c>
      <c r="C7" s="4">
        <v>1100</v>
      </c>
      <c r="D7" s="4">
        <v>300</v>
      </c>
      <c r="E7" s="4">
        <v>39500</v>
      </c>
      <c r="F7" s="4">
        <v>15300</v>
      </c>
      <c r="G7" s="4">
        <v>5200</v>
      </c>
      <c r="H7" s="4">
        <v>16000</v>
      </c>
      <c r="I7" s="4">
        <f>SUM(F7:H7)</f>
        <v>36500</v>
      </c>
      <c r="J7" s="5">
        <f>G7*0.05+H7*0.06+I7*0.1</f>
        <v>4870</v>
      </c>
      <c r="K7" s="5">
        <f>IF(I7&gt;=E7,D7,0)</f>
        <v>0</v>
      </c>
      <c r="L7" s="4">
        <f>C7+J7+K7</f>
        <v>5970</v>
      </c>
      <c r="M7" s="6" t="str">
        <f>IF(I7&lt;E7,"oui","non")</f>
        <v>oui</v>
      </c>
    </row>
    <row r="8" spans="1:13">
      <c r="A8" s="1" t="s">
        <v>16</v>
      </c>
      <c r="B8" s="1" t="s">
        <v>20</v>
      </c>
      <c r="C8" s="4">
        <v>1100</v>
      </c>
      <c r="D8" s="4">
        <v>400</v>
      </c>
      <c r="E8" s="4">
        <v>45500</v>
      </c>
      <c r="F8" s="4">
        <v>19300</v>
      </c>
      <c r="G8" s="4">
        <v>6500</v>
      </c>
      <c r="H8" s="4">
        <v>23300</v>
      </c>
      <c r="I8" s="4">
        <f t="shared" ref="I8:I10" si="0">SUM(F8:H8)</f>
        <v>49100</v>
      </c>
      <c r="J8" s="5">
        <f t="shared" ref="J8:J10" si="1">G8*0.05+H8*0.06+I8*0.1</f>
        <v>6633</v>
      </c>
      <c r="K8" s="5">
        <f t="shared" ref="K8:K10" si="2">IF(I8&gt;=E8,D8,0)</f>
        <v>400</v>
      </c>
      <c r="L8" s="4">
        <f t="shared" ref="L8:L10" si="3">C8+J8+K8</f>
        <v>8133</v>
      </c>
      <c r="M8" s="6" t="str">
        <f>IF(I8&lt;E8,"oui","non")</f>
        <v>non</v>
      </c>
    </row>
    <row r="9" spans="1:13">
      <c r="A9" s="1" t="s">
        <v>17</v>
      </c>
      <c r="B9" s="1" t="s">
        <v>21</v>
      </c>
      <c r="C9" s="4">
        <v>1200</v>
      </c>
      <c r="D9" s="4">
        <v>300</v>
      </c>
      <c r="E9" s="4">
        <v>45500</v>
      </c>
      <c r="F9" s="4">
        <v>15400</v>
      </c>
      <c r="G9" s="4">
        <v>7300</v>
      </c>
      <c r="H9" s="4">
        <v>23400</v>
      </c>
      <c r="I9" s="4">
        <f t="shared" si="0"/>
        <v>46100</v>
      </c>
      <c r="J9" s="5">
        <f t="shared" si="1"/>
        <v>6379</v>
      </c>
      <c r="K9" s="5">
        <f t="shared" si="2"/>
        <v>300</v>
      </c>
      <c r="L9" s="4">
        <f t="shared" si="3"/>
        <v>7879</v>
      </c>
      <c r="M9" s="6" t="str">
        <f>IF(I9&lt;E9,"oui","non")</f>
        <v>non</v>
      </c>
    </row>
    <row r="10" spans="1:13">
      <c r="A10" s="1" t="s">
        <v>18</v>
      </c>
      <c r="B10" s="1" t="s">
        <v>22</v>
      </c>
      <c r="C10" s="4">
        <v>1200</v>
      </c>
      <c r="D10" s="4">
        <v>400</v>
      </c>
      <c r="E10" s="4">
        <v>39500</v>
      </c>
      <c r="F10" s="4">
        <v>16700</v>
      </c>
      <c r="G10" s="4">
        <v>1400</v>
      </c>
      <c r="H10" s="4">
        <v>11300</v>
      </c>
      <c r="I10" s="4">
        <f t="shared" si="0"/>
        <v>29400</v>
      </c>
      <c r="J10" s="5">
        <f t="shared" si="1"/>
        <v>3688</v>
      </c>
      <c r="K10" s="5">
        <f t="shared" si="2"/>
        <v>0</v>
      </c>
      <c r="L10" s="4">
        <f t="shared" si="3"/>
        <v>4888</v>
      </c>
      <c r="M10" s="6" t="str">
        <f>IF(I10&lt;E10,"oui","non")</f>
        <v>oui</v>
      </c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</sheetData>
  <mergeCells count="4">
    <mergeCell ref="C5:E5"/>
    <mergeCell ref="F5:I5"/>
    <mergeCell ref="J5:L5"/>
    <mergeCell ref="A3:M3"/>
  </mergeCells>
  <pageMargins left="0.7" right="0.7" top="0.75" bottom="0.75" header="0.3" footer="0.3"/>
  <pageSetup paperSize="9" orientation="portrait" r:id="rId1"/>
  <ignoredErrors>
    <ignoredError sqref="I7:I1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6:M8"/>
  <sheetViews>
    <sheetView tabSelected="1" workbookViewId="0">
      <selection activeCell="B8" sqref="B8"/>
    </sheetView>
  </sheetViews>
  <sheetFormatPr baseColWidth="10" defaultRowHeight="15"/>
  <sheetData>
    <row r="6" spans="1:13">
      <c r="A6" s="2" t="s">
        <v>0</v>
      </c>
      <c r="B6" s="2" t="s">
        <v>1</v>
      </c>
      <c r="C6" s="8" t="s">
        <v>12</v>
      </c>
      <c r="D6" s="8"/>
      <c r="E6" s="8"/>
      <c r="F6" s="8" t="s">
        <v>13</v>
      </c>
      <c r="G6" s="8"/>
      <c r="H6" s="8"/>
      <c r="I6" s="8"/>
      <c r="J6" s="9" t="s">
        <v>14</v>
      </c>
      <c r="K6" s="9"/>
      <c r="L6" s="9"/>
      <c r="M6" s="7"/>
    </row>
    <row r="7" spans="1:13">
      <c r="A7" s="1"/>
      <c r="B7" s="1"/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  <c r="K7" s="1" t="s">
        <v>3</v>
      </c>
      <c r="L7" s="1" t="s">
        <v>10</v>
      </c>
      <c r="M7" s="1" t="s">
        <v>11</v>
      </c>
    </row>
    <row r="8" spans="1:13">
      <c r="B8" t="s">
        <v>20</v>
      </c>
      <c r="C8">
        <f>IF(B8="","",VLOOKUP(B8,Feuil1!$B$8:$C$8,2,0))</f>
        <v>1100</v>
      </c>
    </row>
  </sheetData>
  <mergeCells count="3">
    <mergeCell ref="C6:E6"/>
    <mergeCell ref="F6:I6"/>
    <mergeCell ref="J6:L6"/>
  </mergeCells>
  <dataValidations count="1">
    <dataValidation type="list" allowBlank="1" showInputMessage="1" showErrorMessage="1" sqref="B8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nom</vt:lpstr>
      <vt:lpstr>NOMS</vt:lpstr>
      <vt:lpstr>salfixejean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</dc:creator>
  <cp:lastModifiedBy>alex emi bibi milka</cp:lastModifiedBy>
  <dcterms:created xsi:type="dcterms:W3CDTF">2013-04-18T19:58:20Z</dcterms:created>
  <dcterms:modified xsi:type="dcterms:W3CDTF">2013-05-01T11:54:06Z</dcterms:modified>
</cp:coreProperties>
</file>