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hidePivotFieldList="1" defaultThemeVersion="124226"/>
  <bookViews>
    <workbookView xWindow="240" yWindow="105" windowWidth="19995" windowHeight="7875" activeTab="3"/>
  </bookViews>
  <sheets>
    <sheet name="low season" sheetId="1" r:id="rId1"/>
    <sheet name="middle season" sheetId="2" r:id="rId2"/>
    <sheet name="high season" sheetId="3" r:id="rId3"/>
    <sheet name="calcul" sheetId="12" r:id="rId4"/>
  </sheets>
  <definedNames>
    <definedName name="ListCars">'low season'!$B$3:$B$10</definedName>
    <definedName name="Tariflow">'low season'!$B$2:$P$10</definedName>
  </definedNames>
  <calcPr calcId="145621"/>
</workbook>
</file>

<file path=xl/calcChain.xml><?xml version="1.0" encoding="utf-8"?>
<calcChain xmlns="http://schemas.openxmlformats.org/spreadsheetml/2006/main">
  <c r="B7" i="12" l="1"/>
  <c r="M10" i="3"/>
  <c r="N10" i="3" s="1"/>
  <c r="O10" i="3" s="1"/>
  <c r="P10" i="3" s="1"/>
  <c r="M9" i="3"/>
  <c r="N9" i="3" s="1"/>
  <c r="O9" i="3" s="1"/>
  <c r="P9" i="3" s="1"/>
  <c r="M8" i="3"/>
  <c r="N8" i="3" s="1"/>
  <c r="O8" i="3" s="1"/>
  <c r="P8" i="3" s="1"/>
  <c r="M7" i="3"/>
  <c r="N7" i="3" s="1"/>
  <c r="O7" i="3" s="1"/>
  <c r="P7" i="3" s="1"/>
  <c r="M6" i="3"/>
  <c r="N6" i="3" s="1"/>
  <c r="O6" i="3" s="1"/>
  <c r="P6" i="3" s="1"/>
  <c r="M5" i="3"/>
  <c r="N5" i="3" s="1"/>
  <c r="O5" i="3" s="1"/>
  <c r="P5" i="3" s="1"/>
  <c r="M4" i="3"/>
  <c r="N4" i="3" s="1"/>
  <c r="O4" i="3" s="1"/>
  <c r="P4" i="3" s="1"/>
  <c r="P3" i="3"/>
  <c r="M3" i="3"/>
  <c r="N3" i="3" s="1"/>
  <c r="O3" i="3" s="1"/>
  <c r="L10" i="3"/>
  <c r="L9" i="3"/>
  <c r="L8" i="3"/>
  <c r="L7" i="3"/>
  <c r="L6" i="3"/>
  <c r="L5" i="3"/>
  <c r="L4" i="3"/>
  <c r="L3" i="3"/>
  <c r="K10" i="2"/>
  <c r="L10" i="2" s="1"/>
  <c r="M10" i="2" s="1"/>
  <c r="N10" i="2" s="1"/>
  <c r="O10" i="2" s="1"/>
  <c r="P10" i="2" s="1"/>
  <c r="K9" i="2"/>
  <c r="L9" i="2" s="1"/>
  <c r="M9" i="2" s="1"/>
  <c r="N9" i="2" s="1"/>
  <c r="O9" i="2" s="1"/>
  <c r="P9" i="2" s="1"/>
  <c r="K8" i="2"/>
  <c r="L8" i="2" s="1"/>
  <c r="M8" i="2" s="1"/>
  <c r="N8" i="2" s="1"/>
  <c r="O8" i="2" s="1"/>
  <c r="P8" i="2" s="1"/>
  <c r="K7" i="2"/>
  <c r="L7" i="2" s="1"/>
  <c r="M7" i="2" s="1"/>
  <c r="N7" i="2" s="1"/>
  <c r="O7" i="2" s="1"/>
  <c r="P7" i="2" s="1"/>
  <c r="K6" i="2"/>
  <c r="L6" i="2" s="1"/>
  <c r="M6" i="2" s="1"/>
  <c r="N6" i="2" s="1"/>
  <c r="O6" i="2" s="1"/>
  <c r="P6" i="2" s="1"/>
  <c r="K5" i="2"/>
  <c r="L5" i="2" s="1"/>
  <c r="M5" i="2" s="1"/>
  <c r="N5" i="2" s="1"/>
  <c r="O5" i="2" s="1"/>
  <c r="P5" i="2" s="1"/>
  <c r="K4" i="2"/>
  <c r="L4" i="2" s="1"/>
  <c r="M4" i="2" s="1"/>
  <c r="N4" i="2" s="1"/>
  <c r="O4" i="2" s="1"/>
  <c r="P4" i="2" s="1"/>
  <c r="K3" i="2"/>
  <c r="L3" i="2" s="1"/>
  <c r="M3" i="2" s="1"/>
  <c r="N3" i="2" s="1"/>
  <c r="O3" i="2" s="1"/>
  <c r="P3" i="2" s="1"/>
  <c r="J10" i="2"/>
  <c r="J9" i="2"/>
  <c r="J8" i="2"/>
  <c r="J7" i="2"/>
  <c r="J6" i="2"/>
  <c r="J5" i="2"/>
  <c r="J4" i="2"/>
  <c r="J3" i="2"/>
  <c r="K8" i="1"/>
  <c r="L8" i="1" s="1"/>
  <c r="M8" i="1" s="1"/>
  <c r="N8" i="1" s="1"/>
  <c r="O8" i="1" s="1"/>
  <c r="K7" i="1"/>
  <c r="L7" i="1" s="1"/>
  <c r="M7" i="1" s="1"/>
  <c r="N7" i="1" s="1"/>
  <c r="O7" i="1" s="1"/>
  <c r="K6" i="1"/>
  <c r="L6" i="1" s="1"/>
  <c r="M6" i="1" s="1"/>
  <c r="N6" i="1" s="1"/>
  <c r="O6" i="1" s="1"/>
  <c r="K5" i="1"/>
  <c r="L5" i="1" s="1"/>
  <c r="M5" i="1" s="1"/>
  <c r="N5" i="1" s="1"/>
  <c r="O5" i="1" s="1"/>
  <c r="K4" i="1"/>
  <c r="L4" i="1" s="1"/>
  <c r="M4" i="1" s="1"/>
  <c r="N4" i="1" s="1"/>
  <c r="O4" i="1" s="1"/>
  <c r="J10" i="1"/>
  <c r="J9" i="1"/>
  <c r="J8" i="1"/>
  <c r="J7" i="1"/>
  <c r="J6" i="1"/>
  <c r="J5" i="1"/>
  <c r="J4" i="1"/>
  <c r="K3" i="1"/>
  <c r="L3" i="1" s="1"/>
  <c r="M3" i="1" s="1"/>
  <c r="N3" i="1" s="1"/>
  <c r="O3" i="1" s="1"/>
  <c r="J3" i="1"/>
</calcChain>
</file>

<file path=xl/sharedStrings.xml><?xml version="1.0" encoding="utf-8"?>
<sst xmlns="http://schemas.openxmlformats.org/spreadsheetml/2006/main" count="92" uniqueCount="39">
  <si>
    <t>CAT</t>
  </si>
  <si>
    <t>Car Type</t>
  </si>
  <si>
    <t>Add Day</t>
  </si>
  <si>
    <t>Low season (1st january-31st May &amp; 1st october-31st December)</t>
  </si>
  <si>
    <t>A1</t>
  </si>
  <si>
    <t>B</t>
  </si>
  <si>
    <t>B1</t>
  </si>
  <si>
    <t>C</t>
  </si>
  <si>
    <t>D</t>
  </si>
  <si>
    <t>E</t>
  </si>
  <si>
    <t>F</t>
  </si>
  <si>
    <t>G</t>
  </si>
  <si>
    <t>Chevrolet Matiz a/c (or similar)</t>
  </si>
  <si>
    <t>Hyundai i10 a/c (or similar)</t>
  </si>
  <si>
    <t>Chevrolet Matiz a/c (or similar) + open top</t>
  </si>
  <si>
    <t>Hyundai i20 a/c (or similar)</t>
  </si>
  <si>
    <t>Hyundai Accent a/c</t>
  </si>
  <si>
    <t>Suzuki Jimmy 4x4 (Jeep)</t>
  </si>
  <si>
    <t>Hyundai Accent a/c, automatic</t>
  </si>
  <si>
    <t>Fiat Doblo a/c (7-seater)</t>
  </si>
  <si>
    <t>Middle season (1st June-10 July &amp; 16th september-30st September)</t>
  </si>
  <si>
    <t>High season (11 July-15 September)</t>
  </si>
  <si>
    <t>1 D.</t>
  </si>
  <si>
    <t>2 D.</t>
  </si>
  <si>
    <t>3 D.</t>
  </si>
  <si>
    <t>4 D.</t>
  </si>
  <si>
    <t>5 D.</t>
  </si>
  <si>
    <t>6 D.</t>
  </si>
  <si>
    <t>7 D.</t>
  </si>
  <si>
    <t>14 D.</t>
  </si>
  <si>
    <t>8 D.</t>
  </si>
  <si>
    <t>9 D.</t>
  </si>
  <si>
    <t>10 D.</t>
  </si>
  <si>
    <t>11 D.</t>
  </si>
  <si>
    <t>12 D.</t>
  </si>
  <si>
    <t>13 D.</t>
  </si>
  <si>
    <t>Nb de jours</t>
  </si>
  <si>
    <t>Saison</t>
  </si>
  <si>
    <t xml:space="preserve">low season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</si>
</sst>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\ &quot;€&quot;"/>
  </numFmts>
  <fonts count="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Border="1"/>
    <xf numFmtId="0" fontId="2" fillId="0" borderId="1" xfId="0" applyFont="1" applyBorder="1"/>
    <xf numFmtId="0" fontId="0" fillId="3" borderId="1" xfId="0" applyFill="1" applyBorder="1"/>
    <xf numFmtId="0" fontId="0" fillId="0" borderId="0" xfId="0" applyFill="1" applyBorder="1"/>
    <xf numFmtId="164" fontId="0" fillId="0" borderId="1" xfId="0" applyNumberFormat="1" applyBorder="1"/>
    <xf numFmtId="0" fontId="2" fillId="0" borderId="0" xfId="0" applyFont="1" applyBorder="1"/>
    <xf numFmtId="164" fontId="0" fillId="0" borderId="0" xfId="0" applyNumberFormat="1" applyBorder="1"/>
    <xf numFmtId="0" fontId="0" fillId="2" borderId="0" xfId="0" applyFill="1"/>
    <xf numFmtId="0" fontId="0" fillId="0" borderId="1" xfId="0" applyBorder="1"/>
    <xf numFmtId="0" fontId="1" fillId="2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1"/>
  <sheetViews>
    <sheetView workbookViewId="0">
      <selection activeCell="C2" sqref="C2:P2"/>
    </sheetView>
  </sheetViews>
  <sheetFormatPr baseColWidth="10" defaultRowHeight="15" x14ac:dyDescent="0.25"/>
  <cols>
    <col min="2" max="2" width="39.5703125" customWidth="1"/>
  </cols>
  <sheetData>
    <row r="1" spans="1:17" x14ac:dyDescent="0.25">
      <c r="A1" s="10" t="s">
        <v>3</v>
      </c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</row>
    <row r="2" spans="1:17" x14ac:dyDescent="0.25">
      <c r="A2" s="2" t="s">
        <v>0</v>
      </c>
      <c r="B2" s="2" t="s">
        <v>1</v>
      </c>
      <c r="C2" s="2">
        <v>1</v>
      </c>
      <c r="D2" s="2">
        <v>2</v>
      </c>
      <c r="E2" s="2">
        <v>3</v>
      </c>
      <c r="F2" s="2">
        <v>4</v>
      </c>
      <c r="G2" s="2">
        <v>5</v>
      </c>
      <c r="H2" s="2">
        <v>6</v>
      </c>
      <c r="I2" s="2">
        <v>7</v>
      </c>
      <c r="J2" s="2">
        <v>8</v>
      </c>
      <c r="K2" s="2">
        <v>9</v>
      </c>
      <c r="L2" s="2">
        <v>10</v>
      </c>
      <c r="M2" s="2">
        <v>11</v>
      </c>
      <c r="N2" s="2">
        <v>12</v>
      </c>
      <c r="O2" s="2">
        <v>13</v>
      </c>
      <c r="P2" s="2">
        <v>14</v>
      </c>
      <c r="Q2" s="2" t="s">
        <v>2</v>
      </c>
    </row>
    <row r="3" spans="1:17" x14ac:dyDescent="0.25">
      <c r="A3" s="3" t="s">
        <v>4</v>
      </c>
      <c r="B3" s="3" t="s">
        <v>12</v>
      </c>
      <c r="C3" s="5">
        <v>40</v>
      </c>
      <c r="D3" s="5">
        <v>70</v>
      </c>
      <c r="E3" s="5">
        <v>90</v>
      </c>
      <c r="F3" s="5">
        <v>115</v>
      </c>
      <c r="G3" s="5">
        <v>135</v>
      </c>
      <c r="H3" s="5">
        <v>155</v>
      </c>
      <c r="I3" s="5">
        <v>170</v>
      </c>
      <c r="J3" s="5">
        <f>I3+24</f>
        <v>194</v>
      </c>
      <c r="K3" s="5">
        <f t="shared" ref="K3:O3" si="0">J3+24</f>
        <v>218</v>
      </c>
      <c r="L3" s="5">
        <f t="shared" si="0"/>
        <v>242</v>
      </c>
      <c r="M3" s="5">
        <f t="shared" si="0"/>
        <v>266</v>
      </c>
      <c r="N3" s="5">
        <f t="shared" si="0"/>
        <v>290</v>
      </c>
      <c r="O3" s="5">
        <f t="shared" si="0"/>
        <v>314</v>
      </c>
      <c r="P3" s="5">
        <v>330</v>
      </c>
      <c r="Q3" s="5">
        <v>23</v>
      </c>
    </row>
    <row r="4" spans="1:17" x14ac:dyDescent="0.25">
      <c r="A4" s="3" t="s">
        <v>5</v>
      </c>
      <c r="B4" s="3" t="s">
        <v>13</v>
      </c>
      <c r="C4" s="5">
        <v>43</v>
      </c>
      <c r="D4" s="5">
        <v>80</v>
      </c>
      <c r="E4" s="5">
        <v>100</v>
      </c>
      <c r="F4" s="5">
        <v>125</v>
      </c>
      <c r="G4" s="5">
        <v>150</v>
      </c>
      <c r="H4" s="5">
        <v>175</v>
      </c>
      <c r="I4" s="5">
        <v>190</v>
      </c>
      <c r="J4" s="5">
        <f>I4+26</f>
        <v>216</v>
      </c>
      <c r="K4" s="5">
        <f t="shared" ref="K4:O4" si="1">J4+26</f>
        <v>242</v>
      </c>
      <c r="L4" s="5">
        <f t="shared" si="1"/>
        <v>268</v>
      </c>
      <c r="M4" s="5">
        <f t="shared" si="1"/>
        <v>294</v>
      </c>
      <c r="N4" s="5">
        <f t="shared" si="1"/>
        <v>320</v>
      </c>
      <c r="O4" s="5">
        <f t="shared" si="1"/>
        <v>346</v>
      </c>
      <c r="P4" s="5">
        <v>350</v>
      </c>
      <c r="Q4" s="5">
        <v>25</v>
      </c>
    </row>
    <row r="5" spans="1:17" x14ac:dyDescent="0.25">
      <c r="A5" s="3" t="s">
        <v>6</v>
      </c>
      <c r="B5" s="3" t="s">
        <v>14</v>
      </c>
      <c r="C5" s="5">
        <v>42</v>
      </c>
      <c r="D5" s="5">
        <v>75</v>
      </c>
      <c r="E5" s="5">
        <v>95</v>
      </c>
      <c r="F5" s="5">
        <v>120</v>
      </c>
      <c r="G5" s="5">
        <v>145</v>
      </c>
      <c r="H5" s="5">
        <v>165</v>
      </c>
      <c r="I5" s="5">
        <v>185</v>
      </c>
      <c r="J5" s="5">
        <f>I5+25</f>
        <v>210</v>
      </c>
      <c r="K5" s="5">
        <f t="shared" ref="K5:O5" si="2">J5+25</f>
        <v>235</v>
      </c>
      <c r="L5" s="5">
        <f t="shared" si="2"/>
        <v>260</v>
      </c>
      <c r="M5" s="5">
        <f t="shared" si="2"/>
        <v>285</v>
      </c>
      <c r="N5" s="5">
        <f t="shared" si="2"/>
        <v>310</v>
      </c>
      <c r="O5" s="5">
        <f t="shared" si="2"/>
        <v>335</v>
      </c>
      <c r="P5" s="5">
        <v>340</v>
      </c>
      <c r="Q5" s="5">
        <v>24</v>
      </c>
    </row>
    <row r="6" spans="1:17" x14ac:dyDescent="0.25">
      <c r="A6" s="3" t="s">
        <v>7</v>
      </c>
      <c r="B6" s="3" t="s">
        <v>15</v>
      </c>
      <c r="C6" s="5">
        <v>45</v>
      </c>
      <c r="D6" s="5">
        <v>85</v>
      </c>
      <c r="E6" s="5">
        <v>115</v>
      </c>
      <c r="F6" s="5">
        <v>140</v>
      </c>
      <c r="G6" s="5">
        <v>165</v>
      </c>
      <c r="H6" s="5">
        <v>190</v>
      </c>
      <c r="I6" s="5">
        <v>210</v>
      </c>
      <c r="J6" s="5">
        <f>I6+29</f>
        <v>239</v>
      </c>
      <c r="K6" s="5">
        <f t="shared" ref="K6:O6" si="3">J6+29</f>
        <v>268</v>
      </c>
      <c r="L6" s="5">
        <f t="shared" si="3"/>
        <v>297</v>
      </c>
      <c r="M6" s="5">
        <f t="shared" si="3"/>
        <v>326</v>
      </c>
      <c r="N6" s="5">
        <f t="shared" si="3"/>
        <v>355</v>
      </c>
      <c r="O6" s="5">
        <f t="shared" si="3"/>
        <v>384</v>
      </c>
      <c r="P6" s="5">
        <v>400</v>
      </c>
      <c r="Q6" s="5">
        <v>28</v>
      </c>
    </row>
    <row r="7" spans="1:17" x14ac:dyDescent="0.25">
      <c r="A7" s="3" t="s">
        <v>8</v>
      </c>
      <c r="B7" s="3" t="s">
        <v>16</v>
      </c>
      <c r="C7" s="5">
        <v>48</v>
      </c>
      <c r="D7" s="5">
        <v>90</v>
      </c>
      <c r="E7" s="5">
        <v>125</v>
      </c>
      <c r="F7" s="5">
        <v>150</v>
      </c>
      <c r="G7" s="5">
        <v>175</v>
      </c>
      <c r="H7" s="5">
        <v>200</v>
      </c>
      <c r="I7" s="5">
        <v>225</v>
      </c>
      <c r="J7" s="5">
        <f>I7+31</f>
        <v>256</v>
      </c>
      <c r="K7" s="5">
        <f t="shared" ref="K7:O7" si="4">J7+31</f>
        <v>287</v>
      </c>
      <c r="L7" s="5">
        <f t="shared" si="4"/>
        <v>318</v>
      </c>
      <c r="M7" s="5">
        <f t="shared" si="4"/>
        <v>349</v>
      </c>
      <c r="N7" s="5">
        <f t="shared" si="4"/>
        <v>380</v>
      </c>
      <c r="O7" s="5">
        <f t="shared" si="4"/>
        <v>411</v>
      </c>
      <c r="P7" s="5">
        <v>430</v>
      </c>
      <c r="Q7" s="5">
        <v>30</v>
      </c>
    </row>
    <row r="8" spans="1:17" x14ac:dyDescent="0.25">
      <c r="A8" s="3" t="s">
        <v>9</v>
      </c>
      <c r="B8" s="3" t="s">
        <v>17</v>
      </c>
      <c r="C8" s="5">
        <v>60</v>
      </c>
      <c r="D8" s="5">
        <v>110</v>
      </c>
      <c r="E8" s="5">
        <v>150</v>
      </c>
      <c r="F8" s="5">
        <v>185</v>
      </c>
      <c r="G8" s="5">
        <v>220</v>
      </c>
      <c r="H8" s="5">
        <v>245</v>
      </c>
      <c r="I8" s="5">
        <v>270</v>
      </c>
      <c r="J8" s="5">
        <f>I8+37</f>
        <v>307</v>
      </c>
      <c r="K8" s="5">
        <f t="shared" ref="K8:O8" si="5">J8+37</f>
        <v>344</v>
      </c>
      <c r="L8" s="5">
        <f t="shared" si="5"/>
        <v>381</v>
      </c>
      <c r="M8" s="5">
        <f t="shared" si="5"/>
        <v>418</v>
      </c>
      <c r="N8" s="5">
        <f t="shared" si="5"/>
        <v>455</v>
      </c>
      <c r="O8" s="5">
        <f t="shared" si="5"/>
        <v>492</v>
      </c>
      <c r="P8" s="5">
        <v>510</v>
      </c>
      <c r="Q8" s="5">
        <v>35</v>
      </c>
    </row>
    <row r="9" spans="1:17" x14ac:dyDescent="0.25">
      <c r="A9" s="3" t="s">
        <v>10</v>
      </c>
      <c r="B9" s="3" t="s">
        <v>18</v>
      </c>
      <c r="C9" s="5">
        <v>52</v>
      </c>
      <c r="D9" s="5">
        <v>100</v>
      </c>
      <c r="E9" s="5">
        <v>140</v>
      </c>
      <c r="F9" s="5">
        <v>170</v>
      </c>
      <c r="G9" s="5">
        <v>205</v>
      </c>
      <c r="H9" s="5">
        <v>230</v>
      </c>
      <c r="I9" s="5">
        <v>250</v>
      </c>
      <c r="J9" s="5">
        <f>I9+35</f>
        <v>285</v>
      </c>
      <c r="K9" s="5">
        <v>480</v>
      </c>
      <c r="L9" s="5">
        <v>480</v>
      </c>
      <c r="M9" s="5">
        <v>480</v>
      </c>
      <c r="N9" s="5">
        <v>480</v>
      </c>
      <c r="O9" s="5">
        <v>480</v>
      </c>
      <c r="P9" s="5">
        <v>480</v>
      </c>
      <c r="Q9" s="5">
        <v>34</v>
      </c>
    </row>
    <row r="10" spans="1:17" x14ac:dyDescent="0.25">
      <c r="A10" s="3" t="s">
        <v>11</v>
      </c>
      <c r="B10" s="3" t="s">
        <v>19</v>
      </c>
      <c r="C10" s="5">
        <v>75</v>
      </c>
      <c r="D10" s="5">
        <v>140</v>
      </c>
      <c r="E10" s="5">
        <v>190</v>
      </c>
      <c r="F10" s="5">
        <v>235</v>
      </c>
      <c r="G10" s="5">
        <v>280</v>
      </c>
      <c r="H10" s="5">
        <v>315</v>
      </c>
      <c r="I10" s="5">
        <v>350</v>
      </c>
      <c r="J10" s="5">
        <f>I10+48</f>
        <v>398</v>
      </c>
      <c r="K10" s="5">
        <v>660</v>
      </c>
      <c r="L10" s="5">
        <v>660</v>
      </c>
      <c r="M10" s="5">
        <v>660</v>
      </c>
      <c r="N10" s="5">
        <v>660</v>
      </c>
      <c r="O10" s="5">
        <v>660</v>
      </c>
      <c r="P10" s="5">
        <v>660</v>
      </c>
      <c r="Q10" s="5">
        <v>46</v>
      </c>
    </row>
    <row r="13" spans="1:17" x14ac:dyDescent="0.25">
      <c r="B13" s="6"/>
      <c r="C13" s="6"/>
      <c r="D13" s="6"/>
    </row>
    <row r="14" spans="1:17" x14ac:dyDescent="0.25">
      <c r="B14" s="7"/>
      <c r="C14" s="7"/>
      <c r="D14" s="7"/>
    </row>
    <row r="15" spans="1:17" x14ac:dyDescent="0.25">
      <c r="B15" s="7"/>
      <c r="C15" s="7"/>
      <c r="D15" s="7"/>
    </row>
    <row r="16" spans="1:17" x14ac:dyDescent="0.25">
      <c r="B16" s="7"/>
      <c r="C16" s="7"/>
      <c r="D16" s="7"/>
    </row>
    <row r="17" spans="2:4" x14ac:dyDescent="0.25">
      <c r="B17" s="7"/>
      <c r="C17" s="7"/>
      <c r="D17" s="7"/>
    </row>
    <row r="18" spans="2:4" x14ac:dyDescent="0.25">
      <c r="B18" s="7"/>
      <c r="C18" s="7"/>
      <c r="D18" s="7"/>
    </row>
    <row r="19" spans="2:4" x14ac:dyDescent="0.25">
      <c r="B19" s="7"/>
      <c r="C19" s="7"/>
      <c r="D19" s="7"/>
    </row>
    <row r="20" spans="2:4" x14ac:dyDescent="0.25">
      <c r="B20" s="7"/>
      <c r="C20" s="7"/>
      <c r="D20" s="7"/>
    </row>
    <row r="21" spans="2:4" x14ac:dyDescent="0.25">
      <c r="B21" s="7"/>
      <c r="C21" s="7"/>
      <c r="D21" s="7"/>
    </row>
  </sheetData>
  <mergeCells count="1">
    <mergeCell ref="A1:L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0"/>
  <sheetViews>
    <sheetView topLeftCell="C1" workbookViewId="0">
      <selection activeCell="C2" sqref="C2:Q2"/>
    </sheetView>
  </sheetViews>
  <sheetFormatPr baseColWidth="10" defaultRowHeight="15" x14ac:dyDescent="0.25"/>
  <cols>
    <col min="2" max="2" width="38.42578125" customWidth="1"/>
  </cols>
  <sheetData>
    <row r="1" spans="1:17" x14ac:dyDescent="0.25">
      <c r="A1" s="10" t="s">
        <v>20</v>
      </c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</row>
    <row r="2" spans="1:17" x14ac:dyDescent="0.25">
      <c r="A2" s="2" t="s">
        <v>0</v>
      </c>
      <c r="B2" s="2" t="s">
        <v>1</v>
      </c>
      <c r="C2" s="2" t="s">
        <v>22</v>
      </c>
      <c r="D2" s="2" t="s">
        <v>23</v>
      </c>
      <c r="E2" s="2" t="s">
        <v>24</v>
      </c>
      <c r="F2" s="2" t="s">
        <v>25</v>
      </c>
      <c r="G2" s="2" t="s">
        <v>26</v>
      </c>
      <c r="H2" s="2" t="s">
        <v>27</v>
      </c>
      <c r="I2" s="2" t="s">
        <v>28</v>
      </c>
      <c r="J2" s="2" t="s">
        <v>30</v>
      </c>
      <c r="K2" s="2" t="s">
        <v>31</v>
      </c>
      <c r="L2" s="2" t="s">
        <v>32</v>
      </c>
      <c r="M2" s="2" t="s">
        <v>33</v>
      </c>
      <c r="N2" s="2" t="s">
        <v>34</v>
      </c>
      <c r="O2" s="2" t="s">
        <v>35</v>
      </c>
      <c r="P2" s="2" t="s">
        <v>29</v>
      </c>
      <c r="Q2" s="2" t="s">
        <v>2</v>
      </c>
    </row>
    <row r="3" spans="1:17" x14ac:dyDescent="0.25">
      <c r="A3" s="3" t="s">
        <v>4</v>
      </c>
      <c r="B3" s="3" t="s">
        <v>12</v>
      </c>
      <c r="C3" s="5">
        <v>42</v>
      </c>
      <c r="D3" s="5">
        <v>75</v>
      </c>
      <c r="E3" s="5">
        <v>95</v>
      </c>
      <c r="F3" s="5">
        <v>120</v>
      </c>
      <c r="G3" s="5">
        <v>145</v>
      </c>
      <c r="H3" s="5">
        <v>170</v>
      </c>
      <c r="I3" s="5">
        <v>190</v>
      </c>
      <c r="J3" s="5">
        <f>I3+26</f>
        <v>216</v>
      </c>
      <c r="K3" s="5">
        <f t="shared" ref="K3:P3" si="0">J3+26</f>
        <v>242</v>
      </c>
      <c r="L3" s="5">
        <f t="shared" si="0"/>
        <v>268</v>
      </c>
      <c r="M3" s="5">
        <f t="shared" si="0"/>
        <v>294</v>
      </c>
      <c r="N3" s="5">
        <f t="shared" si="0"/>
        <v>320</v>
      </c>
      <c r="O3" s="5">
        <f t="shared" si="0"/>
        <v>346</v>
      </c>
      <c r="P3" s="5">
        <f t="shared" si="0"/>
        <v>372</v>
      </c>
      <c r="Q3" s="9">
        <v>24</v>
      </c>
    </row>
    <row r="4" spans="1:17" x14ac:dyDescent="0.25">
      <c r="A4" s="3" t="s">
        <v>5</v>
      </c>
      <c r="B4" s="3" t="s">
        <v>13</v>
      </c>
      <c r="C4" s="5">
        <v>44</v>
      </c>
      <c r="D4" s="5">
        <v>85</v>
      </c>
      <c r="E4" s="5">
        <v>105</v>
      </c>
      <c r="F4" s="5">
        <v>135</v>
      </c>
      <c r="G4" s="5">
        <v>160</v>
      </c>
      <c r="H4" s="5">
        <v>185</v>
      </c>
      <c r="I4" s="5">
        <v>210</v>
      </c>
      <c r="J4" s="5">
        <f>I4+28</f>
        <v>238</v>
      </c>
      <c r="K4" s="5">
        <f t="shared" ref="K4:P4" si="1">J4+28</f>
        <v>266</v>
      </c>
      <c r="L4" s="5">
        <f t="shared" si="1"/>
        <v>294</v>
      </c>
      <c r="M4" s="5">
        <f t="shared" si="1"/>
        <v>322</v>
      </c>
      <c r="N4" s="5">
        <f t="shared" si="1"/>
        <v>350</v>
      </c>
      <c r="O4" s="5">
        <f t="shared" si="1"/>
        <v>378</v>
      </c>
      <c r="P4" s="5">
        <f t="shared" si="1"/>
        <v>406</v>
      </c>
      <c r="Q4" s="9">
        <v>27</v>
      </c>
    </row>
    <row r="5" spans="1:17" x14ac:dyDescent="0.25">
      <c r="A5" s="3" t="s">
        <v>6</v>
      </c>
      <c r="B5" s="3" t="s">
        <v>14</v>
      </c>
      <c r="C5" s="5">
        <v>43</v>
      </c>
      <c r="D5" s="5">
        <v>80</v>
      </c>
      <c r="E5" s="5">
        <v>100</v>
      </c>
      <c r="F5" s="5">
        <v>125</v>
      </c>
      <c r="G5" s="5">
        <v>150</v>
      </c>
      <c r="H5" s="5">
        <v>175</v>
      </c>
      <c r="I5" s="5">
        <v>200</v>
      </c>
      <c r="J5" s="5">
        <f>I5+27</f>
        <v>227</v>
      </c>
      <c r="K5" s="5">
        <f t="shared" ref="K5:P5" si="2">J5+27</f>
        <v>254</v>
      </c>
      <c r="L5" s="5">
        <f t="shared" si="2"/>
        <v>281</v>
      </c>
      <c r="M5" s="5">
        <f t="shared" si="2"/>
        <v>308</v>
      </c>
      <c r="N5" s="5">
        <f t="shared" si="2"/>
        <v>335</v>
      </c>
      <c r="O5" s="5">
        <f t="shared" si="2"/>
        <v>362</v>
      </c>
      <c r="P5" s="5">
        <f t="shared" si="2"/>
        <v>389</v>
      </c>
      <c r="Q5" s="9">
        <v>26</v>
      </c>
    </row>
    <row r="6" spans="1:17" x14ac:dyDescent="0.25">
      <c r="A6" s="3" t="s">
        <v>7</v>
      </c>
      <c r="B6" s="3" t="s">
        <v>15</v>
      </c>
      <c r="C6" s="5">
        <v>47</v>
      </c>
      <c r="D6" s="5">
        <v>90</v>
      </c>
      <c r="E6" s="5">
        <v>120</v>
      </c>
      <c r="F6" s="5">
        <v>145</v>
      </c>
      <c r="G6" s="5">
        <v>170</v>
      </c>
      <c r="H6" s="5">
        <v>195</v>
      </c>
      <c r="I6" s="5">
        <v>220</v>
      </c>
      <c r="J6" s="5">
        <f>I6+30</f>
        <v>250</v>
      </c>
      <c r="K6" s="5">
        <f t="shared" ref="K6:P6" si="3">J6+30</f>
        <v>280</v>
      </c>
      <c r="L6" s="5">
        <f t="shared" si="3"/>
        <v>310</v>
      </c>
      <c r="M6" s="5">
        <f t="shared" si="3"/>
        <v>340</v>
      </c>
      <c r="N6" s="5">
        <f t="shared" si="3"/>
        <v>370</v>
      </c>
      <c r="O6" s="5">
        <f t="shared" si="3"/>
        <v>400</v>
      </c>
      <c r="P6" s="5">
        <f t="shared" si="3"/>
        <v>430</v>
      </c>
      <c r="Q6" s="9">
        <v>29</v>
      </c>
    </row>
    <row r="7" spans="1:17" x14ac:dyDescent="0.25">
      <c r="A7" s="3" t="s">
        <v>8</v>
      </c>
      <c r="B7" s="3" t="s">
        <v>16</v>
      </c>
      <c r="C7" s="5">
        <v>50</v>
      </c>
      <c r="D7" s="5">
        <v>95</v>
      </c>
      <c r="E7" s="5">
        <v>130</v>
      </c>
      <c r="F7" s="5">
        <v>155</v>
      </c>
      <c r="G7" s="5">
        <v>185</v>
      </c>
      <c r="H7" s="5">
        <v>210</v>
      </c>
      <c r="I7" s="5">
        <v>235</v>
      </c>
      <c r="J7" s="5">
        <f>I7+32</f>
        <v>267</v>
      </c>
      <c r="K7" s="5">
        <f t="shared" ref="K7:P7" si="4">J7+32</f>
        <v>299</v>
      </c>
      <c r="L7" s="5">
        <f t="shared" si="4"/>
        <v>331</v>
      </c>
      <c r="M7" s="5">
        <f t="shared" si="4"/>
        <v>363</v>
      </c>
      <c r="N7" s="5">
        <f t="shared" si="4"/>
        <v>395</v>
      </c>
      <c r="O7" s="5">
        <f t="shared" si="4"/>
        <v>427</v>
      </c>
      <c r="P7" s="5">
        <f t="shared" si="4"/>
        <v>459</v>
      </c>
      <c r="Q7" s="9">
        <v>30</v>
      </c>
    </row>
    <row r="8" spans="1:17" x14ac:dyDescent="0.25">
      <c r="A8" s="3" t="s">
        <v>9</v>
      </c>
      <c r="B8" s="3" t="s">
        <v>17</v>
      </c>
      <c r="C8" s="5">
        <v>62</v>
      </c>
      <c r="D8" s="5">
        <v>115</v>
      </c>
      <c r="E8" s="5">
        <v>155</v>
      </c>
      <c r="F8" s="5">
        <v>190</v>
      </c>
      <c r="G8" s="5">
        <v>225</v>
      </c>
      <c r="H8" s="5">
        <v>255</v>
      </c>
      <c r="I8" s="5">
        <v>285</v>
      </c>
      <c r="J8" s="5">
        <f>I8+39</f>
        <v>324</v>
      </c>
      <c r="K8" s="5">
        <f t="shared" ref="K8:P8" si="5">J8+39</f>
        <v>363</v>
      </c>
      <c r="L8" s="5">
        <f t="shared" si="5"/>
        <v>402</v>
      </c>
      <c r="M8" s="5">
        <f t="shared" si="5"/>
        <v>441</v>
      </c>
      <c r="N8" s="5">
        <f t="shared" si="5"/>
        <v>480</v>
      </c>
      <c r="O8" s="5">
        <f t="shared" si="5"/>
        <v>519</v>
      </c>
      <c r="P8" s="5">
        <f t="shared" si="5"/>
        <v>558</v>
      </c>
      <c r="Q8" s="9">
        <v>35</v>
      </c>
    </row>
    <row r="9" spans="1:17" x14ac:dyDescent="0.25">
      <c r="A9" s="3" t="s">
        <v>10</v>
      </c>
      <c r="B9" s="3" t="s">
        <v>18</v>
      </c>
      <c r="C9" s="5">
        <v>55</v>
      </c>
      <c r="D9" s="5">
        <v>105</v>
      </c>
      <c r="E9" s="5">
        <v>145</v>
      </c>
      <c r="F9" s="5">
        <v>180</v>
      </c>
      <c r="G9" s="5">
        <v>215</v>
      </c>
      <c r="H9" s="5">
        <v>245</v>
      </c>
      <c r="I9" s="5">
        <v>270</v>
      </c>
      <c r="J9" s="5">
        <f>I9+36</f>
        <v>306</v>
      </c>
      <c r="K9" s="5">
        <f t="shared" ref="K9:P9" si="6">J9+36</f>
        <v>342</v>
      </c>
      <c r="L9" s="5">
        <f t="shared" si="6"/>
        <v>378</v>
      </c>
      <c r="M9" s="5">
        <f t="shared" si="6"/>
        <v>414</v>
      </c>
      <c r="N9" s="5">
        <f t="shared" si="6"/>
        <v>450</v>
      </c>
      <c r="O9" s="5">
        <f t="shared" si="6"/>
        <v>486</v>
      </c>
      <c r="P9" s="5">
        <f t="shared" si="6"/>
        <v>522</v>
      </c>
      <c r="Q9" s="9">
        <v>34</v>
      </c>
    </row>
    <row r="10" spans="1:17" x14ac:dyDescent="0.25">
      <c r="A10" s="3" t="s">
        <v>11</v>
      </c>
      <c r="B10" s="3" t="s">
        <v>19</v>
      </c>
      <c r="C10" s="5">
        <v>78</v>
      </c>
      <c r="D10" s="5">
        <v>145</v>
      </c>
      <c r="E10" s="5">
        <v>200</v>
      </c>
      <c r="F10" s="5">
        <v>245</v>
      </c>
      <c r="G10" s="5">
        <v>290</v>
      </c>
      <c r="H10" s="5">
        <v>325</v>
      </c>
      <c r="I10" s="5">
        <v>370</v>
      </c>
      <c r="J10" s="5">
        <f>I10+50</f>
        <v>420</v>
      </c>
      <c r="K10" s="5">
        <f t="shared" ref="K10:P10" si="7">J10+50</f>
        <v>470</v>
      </c>
      <c r="L10" s="5">
        <f t="shared" si="7"/>
        <v>520</v>
      </c>
      <c r="M10" s="5">
        <f t="shared" si="7"/>
        <v>570</v>
      </c>
      <c r="N10" s="5">
        <f t="shared" si="7"/>
        <v>620</v>
      </c>
      <c r="O10" s="5">
        <f t="shared" si="7"/>
        <v>670</v>
      </c>
      <c r="P10" s="5">
        <f t="shared" si="7"/>
        <v>720</v>
      </c>
      <c r="Q10" s="9">
        <v>48</v>
      </c>
    </row>
  </sheetData>
  <mergeCells count="1">
    <mergeCell ref="A1:L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8"/>
  <sheetViews>
    <sheetView workbookViewId="0">
      <selection activeCell="E12" sqref="E12"/>
    </sheetView>
  </sheetViews>
  <sheetFormatPr baseColWidth="10" defaultRowHeight="15" x14ac:dyDescent="0.25"/>
  <cols>
    <col min="2" max="2" width="38.7109375" customWidth="1"/>
  </cols>
  <sheetData>
    <row r="1" spans="1:17" x14ac:dyDescent="0.25">
      <c r="A1" s="10" t="s">
        <v>21</v>
      </c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</row>
    <row r="2" spans="1:17" x14ac:dyDescent="0.25">
      <c r="A2" s="2" t="s">
        <v>0</v>
      </c>
      <c r="B2" s="2" t="s">
        <v>1</v>
      </c>
      <c r="C2" s="2" t="s">
        <v>22</v>
      </c>
      <c r="D2" s="2" t="s">
        <v>23</v>
      </c>
      <c r="E2" s="2" t="s">
        <v>24</v>
      </c>
      <c r="F2" s="2" t="s">
        <v>25</v>
      </c>
      <c r="G2" s="2" t="s">
        <v>26</v>
      </c>
      <c r="H2" s="2" t="s">
        <v>27</v>
      </c>
      <c r="I2" s="2" t="s">
        <v>28</v>
      </c>
      <c r="J2" s="2" t="s">
        <v>30</v>
      </c>
      <c r="K2" s="2" t="s">
        <v>31</v>
      </c>
      <c r="L2" s="2" t="s">
        <v>32</v>
      </c>
      <c r="M2" s="2" t="s">
        <v>33</v>
      </c>
      <c r="N2" s="2" t="s">
        <v>34</v>
      </c>
      <c r="O2" s="2" t="s">
        <v>35</v>
      </c>
      <c r="P2" s="2" t="s">
        <v>29</v>
      </c>
      <c r="Q2" s="2" t="s">
        <v>2</v>
      </c>
    </row>
    <row r="3" spans="1:17" x14ac:dyDescent="0.25">
      <c r="A3" s="3" t="s">
        <v>4</v>
      </c>
      <c r="B3" s="3" t="s">
        <v>12</v>
      </c>
      <c r="C3" s="5">
        <v>45</v>
      </c>
      <c r="D3" s="5">
        <v>80</v>
      </c>
      <c r="E3" s="5">
        <v>100</v>
      </c>
      <c r="F3" s="5">
        <v>125</v>
      </c>
      <c r="G3" s="5">
        <v>150</v>
      </c>
      <c r="H3" s="5">
        <v>175</v>
      </c>
      <c r="I3" s="5">
        <v>210</v>
      </c>
      <c r="J3" s="5">
        <v>27</v>
      </c>
      <c r="K3" s="5">
        <v>390</v>
      </c>
      <c r="L3" s="5">
        <f>K3+26</f>
        <v>416</v>
      </c>
      <c r="M3" s="5">
        <f t="shared" ref="M3:O3" si="0">L3+26</f>
        <v>442</v>
      </c>
      <c r="N3" s="5">
        <f t="shared" si="0"/>
        <v>468</v>
      </c>
      <c r="O3" s="5">
        <f t="shared" si="0"/>
        <v>494</v>
      </c>
      <c r="P3" s="5">
        <f>O3+26</f>
        <v>520</v>
      </c>
      <c r="Q3" s="5">
        <v>26</v>
      </c>
    </row>
    <row r="4" spans="1:17" x14ac:dyDescent="0.25">
      <c r="A4" s="3" t="s">
        <v>5</v>
      </c>
      <c r="B4" s="3" t="s">
        <v>13</v>
      </c>
      <c r="C4" s="5">
        <v>48</v>
      </c>
      <c r="D4" s="5">
        <v>90</v>
      </c>
      <c r="E4" s="5">
        <v>115</v>
      </c>
      <c r="F4" s="5">
        <v>145</v>
      </c>
      <c r="G4" s="5">
        <v>170</v>
      </c>
      <c r="H4" s="5">
        <v>185</v>
      </c>
      <c r="I4" s="5">
        <v>230</v>
      </c>
      <c r="J4" s="5">
        <v>29</v>
      </c>
      <c r="K4" s="5">
        <v>410</v>
      </c>
      <c r="L4" s="5">
        <f>K4+28</f>
        <v>438</v>
      </c>
      <c r="M4" s="5">
        <f t="shared" ref="M4:P4" si="1">L4+28</f>
        <v>466</v>
      </c>
      <c r="N4" s="5">
        <f t="shared" si="1"/>
        <v>494</v>
      </c>
      <c r="O4" s="5">
        <f t="shared" si="1"/>
        <v>522</v>
      </c>
      <c r="P4" s="5">
        <f t="shared" si="1"/>
        <v>550</v>
      </c>
      <c r="Q4" s="5">
        <v>28</v>
      </c>
    </row>
    <row r="5" spans="1:17" x14ac:dyDescent="0.25">
      <c r="A5" s="3" t="s">
        <v>6</v>
      </c>
      <c r="B5" s="3" t="s">
        <v>14</v>
      </c>
      <c r="C5" s="5">
        <v>46</v>
      </c>
      <c r="D5" s="5">
        <v>85</v>
      </c>
      <c r="E5" s="5">
        <v>105</v>
      </c>
      <c r="F5" s="5">
        <v>135</v>
      </c>
      <c r="G5" s="5">
        <v>160</v>
      </c>
      <c r="H5" s="5">
        <v>175</v>
      </c>
      <c r="I5" s="5">
        <v>220</v>
      </c>
      <c r="J5" s="5">
        <v>28</v>
      </c>
      <c r="K5" s="5">
        <v>400</v>
      </c>
      <c r="L5" s="5">
        <f>K5+27</f>
        <v>427</v>
      </c>
      <c r="M5" s="5">
        <f t="shared" ref="M5:P5" si="2">L5+27</f>
        <v>454</v>
      </c>
      <c r="N5" s="5">
        <f t="shared" si="2"/>
        <v>481</v>
      </c>
      <c r="O5" s="5">
        <f t="shared" si="2"/>
        <v>508</v>
      </c>
      <c r="P5" s="5">
        <f t="shared" si="2"/>
        <v>535</v>
      </c>
      <c r="Q5" s="5">
        <v>27</v>
      </c>
    </row>
    <row r="6" spans="1:17" x14ac:dyDescent="0.25">
      <c r="A6" s="3" t="s">
        <v>7</v>
      </c>
      <c r="B6" s="3" t="s">
        <v>15</v>
      </c>
      <c r="C6" s="5">
        <v>50</v>
      </c>
      <c r="D6" s="5">
        <v>95</v>
      </c>
      <c r="E6" s="5">
        <v>125</v>
      </c>
      <c r="F6" s="5">
        <v>155</v>
      </c>
      <c r="G6" s="5">
        <v>185</v>
      </c>
      <c r="H6" s="5">
        <v>215</v>
      </c>
      <c r="I6" s="5">
        <v>240</v>
      </c>
      <c r="J6" s="5">
        <v>32</v>
      </c>
      <c r="K6" s="5">
        <v>440</v>
      </c>
      <c r="L6" s="5">
        <f>K6+30</f>
        <v>470</v>
      </c>
      <c r="M6" s="5">
        <f t="shared" ref="M6:P6" si="3">L6+30</f>
        <v>500</v>
      </c>
      <c r="N6" s="5">
        <f t="shared" si="3"/>
        <v>530</v>
      </c>
      <c r="O6" s="5">
        <f t="shared" si="3"/>
        <v>560</v>
      </c>
      <c r="P6" s="5">
        <f t="shared" si="3"/>
        <v>590</v>
      </c>
      <c r="Q6" s="5">
        <v>30</v>
      </c>
    </row>
    <row r="7" spans="1:17" x14ac:dyDescent="0.25">
      <c r="A7" s="3" t="s">
        <v>8</v>
      </c>
      <c r="B7" s="3" t="s">
        <v>16</v>
      </c>
      <c r="C7" s="5">
        <v>54</v>
      </c>
      <c r="D7" s="5">
        <v>100</v>
      </c>
      <c r="E7" s="5">
        <v>135</v>
      </c>
      <c r="F7" s="5">
        <v>165</v>
      </c>
      <c r="G7" s="5">
        <v>195</v>
      </c>
      <c r="H7" s="5">
        <v>225</v>
      </c>
      <c r="I7" s="5">
        <v>250</v>
      </c>
      <c r="J7" s="5">
        <v>34</v>
      </c>
      <c r="K7" s="5">
        <v>470</v>
      </c>
      <c r="L7" s="5">
        <f>K7+32</f>
        <v>502</v>
      </c>
      <c r="M7" s="5">
        <f t="shared" ref="M7:P7" si="4">L7+32</f>
        <v>534</v>
      </c>
      <c r="N7" s="5">
        <f t="shared" si="4"/>
        <v>566</v>
      </c>
      <c r="O7" s="5">
        <f t="shared" si="4"/>
        <v>598</v>
      </c>
      <c r="P7" s="5">
        <f t="shared" si="4"/>
        <v>630</v>
      </c>
      <c r="Q7" s="5">
        <v>32</v>
      </c>
    </row>
    <row r="8" spans="1:17" x14ac:dyDescent="0.25">
      <c r="A8" s="3" t="s">
        <v>9</v>
      </c>
      <c r="B8" s="3" t="s">
        <v>17</v>
      </c>
      <c r="C8" s="5">
        <v>65</v>
      </c>
      <c r="D8" s="5">
        <v>120</v>
      </c>
      <c r="E8" s="5">
        <v>160</v>
      </c>
      <c r="F8" s="5">
        <v>200</v>
      </c>
      <c r="G8" s="5">
        <v>240</v>
      </c>
      <c r="H8" s="5">
        <v>280</v>
      </c>
      <c r="I8" s="5">
        <v>310</v>
      </c>
      <c r="J8" s="5">
        <v>42</v>
      </c>
      <c r="K8" s="5">
        <v>570</v>
      </c>
      <c r="L8" s="5">
        <f>K8+39</f>
        <v>609</v>
      </c>
      <c r="M8" s="5">
        <f t="shared" ref="M8:P8" si="5">L8+39</f>
        <v>648</v>
      </c>
      <c r="N8" s="5">
        <f t="shared" si="5"/>
        <v>687</v>
      </c>
      <c r="O8" s="5">
        <f t="shared" si="5"/>
        <v>726</v>
      </c>
      <c r="P8" s="5">
        <f t="shared" si="5"/>
        <v>765</v>
      </c>
      <c r="Q8" s="5">
        <v>39</v>
      </c>
    </row>
    <row r="9" spans="1:17" x14ac:dyDescent="0.25">
      <c r="A9" s="3" t="s">
        <v>10</v>
      </c>
      <c r="B9" s="3" t="s">
        <v>18</v>
      </c>
      <c r="C9" s="5">
        <v>60</v>
      </c>
      <c r="D9" s="5">
        <v>110</v>
      </c>
      <c r="E9" s="5">
        <v>150</v>
      </c>
      <c r="F9" s="5">
        <v>190</v>
      </c>
      <c r="G9" s="5">
        <v>230</v>
      </c>
      <c r="H9" s="5">
        <v>265</v>
      </c>
      <c r="I9" s="5">
        <v>290</v>
      </c>
      <c r="J9" s="5">
        <v>39</v>
      </c>
      <c r="K9" s="5">
        <v>550</v>
      </c>
      <c r="L9" s="5">
        <f>K9+37</f>
        <v>587</v>
      </c>
      <c r="M9" s="5">
        <f t="shared" ref="M9:P9" si="6">L9+37</f>
        <v>624</v>
      </c>
      <c r="N9" s="5">
        <f t="shared" si="6"/>
        <v>661</v>
      </c>
      <c r="O9" s="5">
        <f t="shared" si="6"/>
        <v>698</v>
      </c>
      <c r="P9" s="5">
        <f t="shared" si="6"/>
        <v>735</v>
      </c>
      <c r="Q9" s="5">
        <v>37</v>
      </c>
    </row>
    <row r="10" spans="1:17" x14ac:dyDescent="0.25">
      <c r="A10" s="3" t="s">
        <v>11</v>
      </c>
      <c r="B10" s="3" t="s">
        <v>19</v>
      </c>
      <c r="C10" s="5">
        <v>83</v>
      </c>
      <c r="D10" s="5">
        <v>155</v>
      </c>
      <c r="E10" s="5">
        <v>210</v>
      </c>
      <c r="F10" s="5">
        <v>255</v>
      </c>
      <c r="G10" s="5">
        <v>300</v>
      </c>
      <c r="H10" s="5">
        <v>350</v>
      </c>
      <c r="I10" s="5">
        <v>400</v>
      </c>
      <c r="J10" s="5">
        <v>56</v>
      </c>
      <c r="K10" s="5">
        <v>780</v>
      </c>
      <c r="L10" s="5">
        <f>K10+48</f>
        <v>828</v>
      </c>
      <c r="M10" s="5">
        <f t="shared" ref="M10:P10" si="7">L10+48</f>
        <v>876</v>
      </c>
      <c r="N10" s="5">
        <f t="shared" si="7"/>
        <v>924</v>
      </c>
      <c r="O10" s="5">
        <f t="shared" si="7"/>
        <v>972</v>
      </c>
      <c r="P10" s="5">
        <f t="shared" si="7"/>
        <v>1020</v>
      </c>
      <c r="Q10" s="5">
        <v>48</v>
      </c>
    </row>
    <row r="11" spans="1:17" x14ac:dyDescent="0.25">
      <c r="J11" s="4"/>
      <c r="M11" s="7"/>
    </row>
    <row r="12" spans="1:17" x14ac:dyDescent="0.25">
      <c r="J12" s="4"/>
      <c r="M12" s="7"/>
    </row>
    <row r="13" spans="1:17" x14ac:dyDescent="0.25">
      <c r="J13" s="1"/>
      <c r="M13" s="7"/>
    </row>
    <row r="14" spans="1:17" x14ac:dyDescent="0.25">
      <c r="M14" s="7"/>
    </row>
    <row r="15" spans="1:17" x14ac:dyDescent="0.25">
      <c r="M15" s="7"/>
    </row>
    <row r="16" spans="1:17" x14ac:dyDescent="0.25">
      <c r="M16" s="7"/>
    </row>
    <row r="17" spans="13:13" x14ac:dyDescent="0.25">
      <c r="M17" s="7"/>
    </row>
    <row r="18" spans="13:13" x14ac:dyDescent="0.25">
      <c r="M18" s="7"/>
    </row>
  </sheetData>
  <mergeCells count="1">
    <mergeCell ref="A1:L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0"/>
  <sheetViews>
    <sheetView tabSelected="1" workbookViewId="0">
      <selection activeCell="A7" sqref="A7"/>
    </sheetView>
  </sheetViews>
  <sheetFormatPr baseColWidth="10" defaultRowHeight="15" x14ac:dyDescent="0.25"/>
  <cols>
    <col min="1" max="1" width="38.42578125" customWidth="1"/>
    <col min="2" max="2" width="15.5703125" customWidth="1"/>
  </cols>
  <sheetData>
    <row r="1" spans="1:3" x14ac:dyDescent="0.25">
      <c r="B1" t="s">
        <v>36</v>
      </c>
      <c r="C1" s="8">
        <v>14</v>
      </c>
    </row>
    <row r="2" spans="1:3" x14ac:dyDescent="0.25">
      <c r="B2" t="s">
        <v>37</v>
      </c>
      <c r="C2" s="8" t="s">
        <v>38</v>
      </c>
    </row>
    <row r="6" spans="1:3" x14ac:dyDescent="0.25">
      <c r="A6" s="4"/>
    </row>
    <row r="7" spans="1:3" x14ac:dyDescent="0.25">
      <c r="A7" t="s">
        <v>12</v>
      </c>
      <c r="B7" t="e">
        <f>IF(A7="","",VLOOKUP(A7,Tariflow,HLOOKUP(C1,Tariflow,LOOKUP(C1,"=tariflow"),0)))</f>
        <v>#VALUE!</v>
      </c>
    </row>
    <row r="8" spans="1:3" x14ac:dyDescent="0.25">
      <c r="A8" s="4"/>
    </row>
    <row r="9" spans="1:3" x14ac:dyDescent="0.25">
      <c r="A9" s="4"/>
    </row>
    <row r="10" spans="1:3" x14ac:dyDescent="0.25">
      <c r="A10" s="4"/>
    </row>
  </sheetData>
  <dataValidations count="2">
    <dataValidation type="list" allowBlank="1" showInputMessage="1" showErrorMessage="1" sqref="A7">
      <formula1>ListCars</formula1>
    </dataValidation>
    <dataValidation type="list" allowBlank="1" showInputMessage="1" showErrorMessage="1" sqref="C2">
      <formula1>"low season , middle season , high season"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low season</vt:lpstr>
      <vt:lpstr>middle season</vt:lpstr>
      <vt:lpstr>high season</vt:lpstr>
      <vt:lpstr>calcul</vt:lpstr>
      <vt:lpstr>ListCars</vt:lpstr>
      <vt:lpstr>Tariflow</vt:lpstr>
    </vt:vector>
  </TitlesOfParts>
  <Company>Project-OS.org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Nassim</dc:creator>
  <cp:lastModifiedBy>Nassim</cp:lastModifiedBy>
  <dcterms:created xsi:type="dcterms:W3CDTF">2013-04-26T06:34:11Z</dcterms:created>
  <dcterms:modified xsi:type="dcterms:W3CDTF">2013-04-26T16:33:45Z</dcterms:modified>
</cp:coreProperties>
</file>